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https://d.docs.live.net/557805023c867d86/Desktop/August2022_Temporary Holding/Sound Communities/"/>
    </mc:Choice>
  </mc:AlternateContent>
  <xr:revisionPtr revIDLastSave="2" documentId="8_{2855F118-4736-4022-BC92-1A4E4B739BAA}" xr6:coauthVersionLast="47" xr6:coauthVersionMax="47" xr10:uidLastSave="{0CAF67F9-B080-4EEB-810F-B6B86027B85D}"/>
  <bookViews>
    <workbookView xWindow="-90" yWindow="-90" windowWidth="19380" windowHeight="10260" xr2:uid="{6289D075-46EB-5F44-8096-AC24A0F1B30C}"/>
  </bookViews>
  <sheets>
    <sheet name="Directions" sheetId="8" r:id="rId1"/>
    <sheet name="Impact Model_Simple" sheetId="7" r:id="rId2"/>
    <sheet name="Impact Model_Complicated" sheetId="9" r:id="rId3"/>
  </sheets>
  <externalReferences>
    <externalReference r:id="rId4"/>
    <externalReference r:id="rId5"/>
  </externalReferences>
  <definedNames>
    <definedName name="__123Graph_XMAIN" hidden="1">'[1]APP-INC1'!$B$7:$B$23</definedName>
    <definedName name="_Fill" hidden="1">#REF!</definedName>
    <definedName name="_Key1" hidden="1">'[2]2007PREBUD'!#REF!</definedName>
    <definedName name="_Order1" hidden="1">255</definedName>
    <definedName name="HTML1_1" hidden="1">"'[E4_8190.XLS]counties only'!$A$1:$C$379"</definedName>
    <definedName name="HTML1_10" hidden="1">""</definedName>
    <definedName name="HTML1_11" hidden="1">1</definedName>
    <definedName name="HTML1_12" hidden="1">"p:\t\e481-90"</definedName>
    <definedName name="HTML1_2" hidden="1">1</definedName>
    <definedName name="HTML1_3" hidden="1">"REPORT 91 E-4"</definedName>
    <definedName name="HTML1_4" hidden="1">"Population of California State and Counties"</definedName>
    <definedName name="HTML1_5" hidden="1">"January 1981 - 1990"</definedName>
    <definedName name="HTML1_6" hidden="1">-4146</definedName>
    <definedName name="HTML1_7" hidden="1">-4146</definedName>
    <definedName name="HTML1_8" hidden="1">"3/15/96"</definedName>
    <definedName name="HTML1_9" hidden="1">" "</definedName>
    <definedName name="HTML10_1" hidden="1">"'[E4_8190.XLS]80-90 counties'!$A$1:$M$516"</definedName>
    <definedName name="HTML10_10" hidden="1">""</definedName>
    <definedName name="HTML10_11" hidden="1">1</definedName>
    <definedName name="HTML10_12" hidden="1">"P:\t\ttest.htm"</definedName>
    <definedName name="HTML10_2" hidden="1">1</definedName>
    <definedName name="HTML10_3" hidden="1">"Report 90 E-4"</definedName>
    <definedName name="HTML10_4" hidden="1">"Report 90 E-4"</definedName>
    <definedName name="HTML10_5" hidden="1">"Population Estimates for California Counties
January 1, 1980 through April 1, 1990"</definedName>
    <definedName name="HTML10_6" hidden="1">1</definedName>
    <definedName name="HTML10_7" hidden="1">1</definedName>
    <definedName name="HTML10_8" hidden="1">""</definedName>
    <definedName name="HTML10_9" hidden="1">""</definedName>
    <definedName name="HTML11_1" hidden="1">"'[E4_8190.XLS]80-90 counties'!$A$1:$U$528"</definedName>
    <definedName name="HTML11_10" hidden="1">""</definedName>
    <definedName name="HTML11_11" hidden="1">1</definedName>
    <definedName name="HTML11_12" hidden="1">"P:\t\tttest.htm"</definedName>
    <definedName name="HTML11_2" hidden="1">1</definedName>
    <definedName name="HTML11_3" hidden="1">"Report 90 E-4"</definedName>
    <definedName name="HTML11_4" hidden="1">"Report 90 E-4"</definedName>
    <definedName name="HTML11_5" hidden="1">"Population Estimates for California Counties
January 1, 1980 through April 1, 1990"</definedName>
    <definedName name="HTML11_6" hidden="1">1</definedName>
    <definedName name="HTML11_7" hidden="1">1</definedName>
    <definedName name="HTML11_8" hidden="1">""</definedName>
    <definedName name="HTML11_9" hidden="1">""</definedName>
    <definedName name="HTML12_1" hidden="1">"'[E4_8190.XLS]80-90 counties'!$A$1:$V$423"</definedName>
    <definedName name="HTML12_10" hidden="1">""</definedName>
    <definedName name="HTML12_11" hidden="1">1</definedName>
    <definedName name="HTML12_12" hidden="1">"P:\t\tttest.htm"</definedName>
    <definedName name="HTML12_2" hidden="1">1</definedName>
    <definedName name="HTML12_3" hidden="1">"Report 90 E-4"</definedName>
    <definedName name="HTML12_4" hidden="1">"Report 90 E-4"</definedName>
    <definedName name="HTML12_5" hidden="1">"Population Estimates for California Counties
January 1, 1980 through April 1, 1990"</definedName>
    <definedName name="HTML12_6" hidden="1">1</definedName>
    <definedName name="HTML12_7" hidden="1">1</definedName>
    <definedName name="HTML12_8" hidden="1">""</definedName>
    <definedName name="HTML12_9" hidden="1">""</definedName>
    <definedName name="HTML13_1" hidden="1">"'[E4_8190.XLS]80-90 counties html'!$A$1:$AA$315"</definedName>
    <definedName name="HTML13_10" hidden="1">""</definedName>
    <definedName name="HTML13_11" hidden="1">1</definedName>
    <definedName name="HTML13_12" hidden="1">"P:\t\test.htm"</definedName>
    <definedName name="HTML13_2" hidden="1">1</definedName>
    <definedName name="HTML13_3" hidden="1">"Report 90 E-4"</definedName>
    <definedName name="HTML13_4" hidden="1">"Report 90 E-4"</definedName>
    <definedName name="HTML13_5" hidden="1">"Population Estimates for California Counties
January 1, 1980 through April 1, 1990"</definedName>
    <definedName name="HTML13_6" hidden="1">-4146</definedName>
    <definedName name="HTML13_7" hidden="1">1</definedName>
    <definedName name="HTML13_8" hidden="1">""</definedName>
    <definedName name="HTML13_9" hidden="1">""</definedName>
    <definedName name="HTML14_1" hidden="1">"'[E48190-2.XLS]80-90 counties html'!$A$1:$AA$315"</definedName>
    <definedName name="HTML14_10" hidden="1">""</definedName>
    <definedName name="HTML14_11" hidden="1">1</definedName>
    <definedName name="HTML14_12" hidden="1">"P:\T\test.htm"</definedName>
    <definedName name="HTML14_2" hidden="1">1</definedName>
    <definedName name="HTML14_3" hidden="1">"Report 90 E-4A"</definedName>
    <definedName name="HTML14_4" hidden="1">"Report 90 E-4A"</definedName>
    <definedName name="HTML14_5" hidden="1">"Population Estimates for California Counties
January 1, 1980 through April 1, 1990"</definedName>
    <definedName name="HTML14_6" hidden="1">1</definedName>
    <definedName name="HTML14_7" hidden="1">1</definedName>
    <definedName name="HTML14_8" hidden="1">""</definedName>
    <definedName name="HTML14_9" hidden="1">""</definedName>
    <definedName name="HTML15_1" hidden="1">"'[E48190-2.XLS]80-90 counties html'!$A$1:$AA$329"</definedName>
    <definedName name="HTML15_10" hidden="1">""</definedName>
    <definedName name="HTML15_11" hidden="1">1</definedName>
    <definedName name="HTML15_12" hidden="1">"p:\t\test"</definedName>
    <definedName name="HTML15_2" hidden="1">1</definedName>
    <definedName name="HTML15_3" hidden="1">"Report 90 E-4"</definedName>
    <definedName name="HTML15_4" hidden="1">"Report 90 E-4"</definedName>
    <definedName name="HTML15_5" hidden="1">"Population Estimates for California Counties
January 1, 1980 through April 1, 1990"</definedName>
    <definedName name="HTML15_6" hidden="1">1</definedName>
    <definedName name="HTML15_7" hidden="1">1</definedName>
    <definedName name="HTML15_8" hidden="1">""</definedName>
    <definedName name="HTML15_9" hidden="1">""</definedName>
    <definedName name="HTML16_1" hidden="1">"'[E48190-2.XLS]80-90 counties html'!$A$1:$AA$321"</definedName>
    <definedName name="HTML16_10" hidden="1">""</definedName>
    <definedName name="HTML16_11" hidden="1">1</definedName>
    <definedName name="HTML16_12" hidden="1">"P:\t\test.htm"</definedName>
    <definedName name="HTML16_2" hidden="1">1</definedName>
    <definedName name="HTML16_3" hidden="1">"Report 90 E-4"</definedName>
    <definedName name="HTML16_4" hidden="1">"Report 90 E-4"</definedName>
    <definedName name="HTML16_5" hidden="1">"Population Estimates for California Counties
January 1, 1980 through April 1, 1990"</definedName>
    <definedName name="HTML16_6" hidden="1">1</definedName>
    <definedName name="HTML16_7" hidden="1">1</definedName>
    <definedName name="HTML16_8" hidden="1">""</definedName>
    <definedName name="HTML16_9" hidden="1">""</definedName>
    <definedName name="HTML17_1" hidden="1">"'[E48190-2.XLS]80-90 counties html'!$A$1:$K$321"</definedName>
    <definedName name="HTML17_10" hidden="1">""</definedName>
    <definedName name="HTML17_11" hidden="1">1</definedName>
    <definedName name="HTML17_12" hidden="1">"P:\T\e4.htm"</definedName>
    <definedName name="HTML17_2" hidden="1">1</definedName>
    <definedName name="HTML17_3" hidden="1">"REPORT 90 E-4"</definedName>
    <definedName name="HTML17_4" hidden="1">"Population of California Counties 1980 through 1990"</definedName>
    <definedName name="HTML17_5" hidden="1">""</definedName>
    <definedName name="HTML17_6" hidden="1">1</definedName>
    <definedName name="HTML17_7" hidden="1">1</definedName>
    <definedName name="HTML17_8" hidden="1">""</definedName>
    <definedName name="HTML17_9" hidden="1">""</definedName>
    <definedName name="HTML18_1" hidden="1">"'[E48190-3.XLS]cities.html final'!$A$1:$M$1638"</definedName>
    <definedName name="HTML18_10" hidden="1">""</definedName>
    <definedName name="HTML18_11" hidden="1">1</definedName>
    <definedName name="HTML18_12" hidden="1">"P:\T\e4cities.htm"</definedName>
    <definedName name="HTML18_2" hidden="1">1</definedName>
    <definedName name="HTML18_3" hidden="1">"Report 90 E-4A"</definedName>
    <definedName name="HTML18_4" hidden="1">"Report 90 E-4A"</definedName>
    <definedName name="HTML18_5" hidden="1">"Population Estimates of California Citites and Counties
January 1, 1981 to January 1, 1990"</definedName>
    <definedName name="HTML18_6" hidden="1">1</definedName>
    <definedName name="HTML18_7" hidden="1">1</definedName>
    <definedName name="HTML18_8" hidden="1">""</definedName>
    <definedName name="HTML18_9" hidden="1">""</definedName>
    <definedName name="HTML19_1" hidden="1">"'[E48190-3.XLS]81-90 counties html'!$C$1:$K$213"</definedName>
    <definedName name="HTML19_10" hidden="1">""</definedName>
    <definedName name="HTML19_11" hidden="1">1</definedName>
    <definedName name="HTML19_12" hidden="1">"p:\t.htm"</definedName>
    <definedName name="HTML19_2" hidden="1">1</definedName>
    <definedName name="HTML19_3" hidden="1">"Report 90 E-4"</definedName>
    <definedName name="HTML19_4" hidden="1">"Report 90 E-4"</definedName>
    <definedName name="HTML19_5" hidden="1">"Population Estimates for California State and Counties
January 1, 1981 to January 1, 1990"</definedName>
    <definedName name="HTML19_6" hidden="1">1</definedName>
    <definedName name="HTML19_7" hidden="1">1</definedName>
    <definedName name="HTML19_8" hidden="1">""</definedName>
    <definedName name="HTML19_9" hidden="1">""</definedName>
    <definedName name="HTML2_1" hidden="1">"[E4_8190.XLS]cities_html!$A$1:$F$1508"</definedName>
    <definedName name="HTML2_10" hidden="1">""</definedName>
    <definedName name="HTML2_11" hidden="1">1</definedName>
    <definedName name="HTML2_12" hidden="1">"P:\t\90e-4aci"</definedName>
    <definedName name="HTML2_2" hidden="1">1</definedName>
    <definedName name="HTML2_3" hidden="1">"REPORT 90 E-4A"</definedName>
    <definedName name="HTML2_4" hidden="1">"REPORT 90 E-4A"</definedName>
    <definedName name="HTML2_5" hidden="1">"Population Estimates for California Cities and Counties
January 1, 1981 to January 1, 1990"</definedName>
    <definedName name="HTML2_6" hidden="1">1</definedName>
    <definedName name="HTML2_7" hidden="1">1</definedName>
    <definedName name="HTML2_8" hidden="1">""</definedName>
    <definedName name="HTML2_9" hidden="1">""</definedName>
    <definedName name="HTML3_1" hidden="1">"[E4_8190.XLS]cities_html!$A$1:$F$1652"</definedName>
    <definedName name="HTML3_10" hidden="1">""</definedName>
    <definedName name="HTML3_11" hidden="1">1</definedName>
    <definedName name="HTML3_12" hidden="1">"p:\t\90e4.htm"</definedName>
    <definedName name="HTML3_2" hidden="1">1</definedName>
    <definedName name="HTML3_3" hidden="1">"REPORT 90 E-4A"</definedName>
    <definedName name="HTML3_4" hidden="1">"REPORT 90 E-4A"</definedName>
    <definedName name="HTML3_5" hidden="1">"Population Estimates of California Cities and Counties
January 1, 1981 to January 1, 1990"</definedName>
    <definedName name="HTML3_6" hidden="1">1</definedName>
    <definedName name="HTML3_7" hidden="1">1</definedName>
    <definedName name="HTML3_8" hidden="1">""</definedName>
    <definedName name="HTML3_9" hidden="1">""</definedName>
    <definedName name="HTML4_1" hidden="1">"[E4_8190.XLS]cities_html!$A$1:$F$201"</definedName>
    <definedName name="HTML4_10" hidden="1">""</definedName>
    <definedName name="HTML4_11" hidden="1">1</definedName>
    <definedName name="HTML4_12" hidden="1">"P:\t\e4cnties.htm"</definedName>
    <definedName name="HTML4_2" hidden="1">1</definedName>
    <definedName name="HTML4_3" hidden="1">"REPORT 90 E-4A"</definedName>
    <definedName name="HTML4_4" hidden="1">"REPORT 90 E-4A"</definedName>
    <definedName name="HTML4_5" hidden="1">"Population Estimates of California Cities and Counties
January 1, 1981 through January 1, 1990"</definedName>
    <definedName name="HTML4_6" hidden="1">1</definedName>
    <definedName name="HTML4_7" hidden="1">1</definedName>
    <definedName name="HTML4_8" hidden="1">""</definedName>
    <definedName name="HTML4_9" hidden="1">""</definedName>
    <definedName name="HTML5_1" hidden="1">"[E4_8190.XLS]cities_html!$A$103:$F$1944"</definedName>
    <definedName name="HTML5_10" hidden="1">""</definedName>
    <definedName name="HTML5_11" hidden="1">1</definedName>
    <definedName name="HTML5_12" hidden="1">"p:\t\90e4ctes.htm"</definedName>
    <definedName name="HTML5_2" hidden="1">1</definedName>
    <definedName name="HTML5_3" hidden="1">"REPORT 90 E-4A"</definedName>
    <definedName name="HTML5_4" hidden="1">"REPORT 90 E-4A"</definedName>
    <definedName name="HTML5_5" hidden="1">"Population Estimates of California Cities and Counties
January 1, 1981 through January 1, 1990"</definedName>
    <definedName name="HTML5_6" hidden="1">1</definedName>
    <definedName name="HTML5_7" hidden="1">1</definedName>
    <definedName name="HTML5_8" hidden="1">""</definedName>
    <definedName name="HTML5_9" hidden="1">""</definedName>
    <definedName name="HTML6_1" hidden="1">"[E4_8190.XLS]cities_html!$A$207:$F$1944"</definedName>
    <definedName name="HTML6_10" hidden="1">""</definedName>
    <definedName name="HTML6_11" hidden="1">1</definedName>
    <definedName name="HTML6_12" hidden="1">"p:\t\90e4ctes.htm"</definedName>
    <definedName name="HTML6_2" hidden="1">1</definedName>
    <definedName name="HTML6_3" hidden="1">"REPORT 90 E-4A"</definedName>
    <definedName name="HTML6_4" hidden="1">"REPORT 90 E-4A"</definedName>
    <definedName name="HTML6_5" hidden="1">"Population Estimates of California Cities and Counties
January 1, 1981 through January 1, 1990"</definedName>
    <definedName name="HTML6_6" hidden="1">1</definedName>
    <definedName name="HTML6_7" hidden="1">1</definedName>
    <definedName name="HTML6_8" hidden="1">""</definedName>
    <definedName name="HTML6_9" hidden="1">""</definedName>
    <definedName name="HTML7_1" hidden="1">"[E4_8190.XLS]counties!$A$1:$G$199"</definedName>
    <definedName name="HTML7_10" hidden="1">""</definedName>
    <definedName name="HTML7_11" hidden="1">1</definedName>
    <definedName name="HTML7_12" hidden="1">"P:\T\90E4CNTY.htm"</definedName>
    <definedName name="HTML7_2" hidden="1">1</definedName>
    <definedName name="HTML7_3" hidden="1">"REPORT 90 E-4A"</definedName>
    <definedName name="HTML7_4" hidden="1">"REPORT 90 E-4A"</definedName>
    <definedName name="HTML7_5" hidden="1">"Population Estimates of California Counties
January 1, 1980 through April 1, 1990"</definedName>
    <definedName name="HTML7_6" hidden="1">1</definedName>
    <definedName name="HTML7_7" hidden="1">1</definedName>
    <definedName name="HTML7_8" hidden="1">""</definedName>
    <definedName name="HTML7_9" hidden="1">""</definedName>
    <definedName name="HTML8_1" hidden="1">"[E4_8190.XLS]Sheet1!$A$1:$E$405"</definedName>
    <definedName name="HTML8_10" hidden="1">""</definedName>
    <definedName name="HTML8_11" hidden="1">1</definedName>
    <definedName name="HTML8_12" hidden="1">"P:\t\90e4cnty.htm"</definedName>
    <definedName name="HTML8_2" hidden="1">1</definedName>
    <definedName name="HTML8_3" hidden="1">"REPORT 91 E-4A"</definedName>
    <definedName name="HTML8_4" hidden="1">"REPORT 91 E-4A"</definedName>
    <definedName name="HTML8_5" hidden="1">"Population Estimates for California State and Counties
January 1, 1980 through April 1, 1990"</definedName>
    <definedName name="HTML8_6" hidden="1">1</definedName>
    <definedName name="HTML8_7" hidden="1">1</definedName>
    <definedName name="HTML8_8" hidden="1">""</definedName>
    <definedName name="HTML8_9" hidden="1">""</definedName>
    <definedName name="HTML9_1" hidden="1">"'[E4_8190.XLS]80-90 counties'!$A$1:$H$414"</definedName>
    <definedName name="HTML9_10" hidden="1">""</definedName>
    <definedName name="HTML9_11" hidden="1">1</definedName>
    <definedName name="HTML9_12" hidden="1">"P:\t\ttest.htm"</definedName>
    <definedName name="HTML9_2" hidden="1">1</definedName>
    <definedName name="HTML9_3" hidden="1">"Report 90 E-4"</definedName>
    <definedName name="HTML9_4" hidden="1">"Report 90 E-4"</definedName>
    <definedName name="HTML9_5" hidden="1">"Population Estimates for California Counties
January 1, 1980 through April 1, 1990"</definedName>
    <definedName name="HTML9_6" hidden="1">1</definedName>
    <definedName name="HTML9_7" hidden="1">1</definedName>
    <definedName name="HTML9_8" hidden="1">""</definedName>
    <definedName name="HTML9_9" hidden="1">""</definedName>
    <definedName name="HTMLCount" hidden="1">18</definedName>
    <definedName name="old" hidden="1">'[1]APP-INC1'!$B$7:$B$23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Z815" i="9" l="1"/>
  <c r="Z822" i="9" s="1"/>
  <c r="Z823" i="9" s="1"/>
  <c r="Z813" i="9"/>
  <c r="Z812" i="9"/>
  <c r="Z811" i="9"/>
  <c r="Z810" i="9"/>
  <c r="Z780" i="9"/>
  <c r="Z770" i="9"/>
  <c r="Z760" i="9"/>
  <c r="Z751" i="9"/>
  <c r="Z742" i="9"/>
  <c r="Z723" i="9"/>
  <c r="Z722" i="9"/>
  <c r="Z713" i="9"/>
  <c r="Z705" i="9"/>
  <c r="Z675" i="9"/>
  <c r="Z674" i="9"/>
  <c r="Z647" i="9"/>
  <c r="Z646" i="9"/>
  <c r="Z638" i="9"/>
  <c r="Z625" i="9"/>
  <c r="Z620" i="9"/>
  <c r="Z615" i="9"/>
  <c r="Z610" i="9"/>
  <c r="Z605" i="9"/>
  <c r="Z600" i="9"/>
  <c r="Z601" i="9" s="1"/>
  <c r="Z596" i="9"/>
  <c r="Z595" i="9"/>
  <c r="Z594" i="9"/>
  <c r="Z593" i="9"/>
  <c r="Z592" i="9"/>
  <c r="Z556" i="9"/>
  <c r="Z563" i="9" s="1"/>
  <c r="Z564" i="9" s="1"/>
  <c r="Z554" i="9"/>
  <c r="Z553" i="9"/>
  <c r="Z552" i="9"/>
  <c r="Z551" i="9"/>
  <c r="Z521" i="9"/>
  <c r="Z511" i="9"/>
  <c r="Z501" i="9"/>
  <c r="Z492" i="9"/>
  <c r="Z483" i="9"/>
  <c r="Z465" i="9"/>
  <c r="Z464" i="9"/>
  <c r="Z462" i="9"/>
  <c r="Z454" i="9"/>
  <c r="Z446" i="9"/>
  <c r="Z437" i="9"/>
  <c r="Z417" i="9"/>
  <c r="Z416" i="9"/>
  <c r="Z396" i="9"/>
  <c r="Z389" i="9"/>
  <c r="Z388" i="9"/>
  <c r="Z387" i="9"/>
  <c r="Z379" i="9"/>
  <c r="Z376" i="9"/>
  <c r="Z371" i="9"/>
  <c r="Z366" i="9"/>
  <c r="Z361" i="9"/>
  <c r="Z356" i="9"/>
  <c r="Z351" i="9"/>
  <c r="Z346" i="9"/>
  <c r="Z341" i="9"/>
  <c r="Z342" i="9" s="1"/>
  <c r="Z337" i="9"/>
  <c r="Z336" i="9"/>
  <c r="Z335" i="9"/>
  <c r="Z334" i="9"/>
  <c r="Z333" i="9"/>
  <c r="Z299" i="9"/>
  <c r="Z306" i="9" s="1"/>
  <c r="Z307" i="9" s="1"/>
  <c r="Z296" i="9"/>
  <c r="Z295" i="9"/>
  <c r="Z294" i="9"/>
  <c r="Z297" i="9" s="1"/>
  <c r="Z264" i="9"/>
  <c r="Z254" i="9"/>
  <c r="Z244" i="9"/>
  <c r="Z235" i="9"/>
  <c r="Z226" i="9"/>
  <c r="Z209" i="9"/>
  <c r="Z208" i="9"/>
  <c r="Z197" i="9"/>
  <c r="Z189" i="9"/>
  <c r="Z181" i="9"/>
  <c r="Z180" i="9"/>
  <c r="Z172" i="9"/>
  <c r="Z160" i="9"/>
  <c r="Z133" i="9"/>
  <c r="Z132" i="9"/>
  <c r="Z130" i="9"/>
  <c r="Z701" i="9" s="1"/>
  <c r="Z123" i="9"/>
  <c r="Z122" i="9"/>
  <c r="Z115" i="9"/>
  <c r="Z114" i="9"/>
  <c r="Z109" i="9"/>
  <c r="Z104" i="9"/>
  <c r="Z99" i="9"/>
  <c r="Z94" i="9"/>
  <c r="Z89" i="9"/>
  <c r="Z85" i="9"/>
  <c r="Z84" i="9"/>
  <c r="Z721" i="9" s="1"/>
  <c r="Z80" i="9"/>
  <c r="Z79" i="9"/>
  <c r="Z78" i="9"/>
  <c r="Z77" i="9"/>
  <c r="Z76" i="9"/>
  <c r="Z53" i="7"/>
  <c r="Z44" i="7"/>
  <c r="Z35" i="7"/>
  <c r="C13" i="7"/>
  <c r="D333" i="7" s="1"/>
  <c r="B553" i="7" s="1"/>
  <c r="D553" i="7" s="1"/>
  <c r="E553" i="7" s="1"/>
  <c r="F553" i="7" s="1"/>
  <c r="G553" i="7" s="1"/>
  <c r="H553" i="7" s="1"/>
  <c r="I553" i="7" s="1"/>
  <c r="J553" i="7" s="1"/>
  <c r="K553" i="7" s="1"/>
  <c r="L553" i="7" s="1"/>
  <c r="M553" i="7" s="1"/>
  <c r="N553" i="7" s="1"/>
  <c r="O553" i="7" s="1"/>
  <c r="P553" i="7" s="1"/>
  <c r="Q553" i="7" s="1"/>
  <c r="R553" i="7" s="1"/>
  <c r="S553" i="7" s="1"/>
  <c r="T553" i="7" s="1"/>
  <c r="U553" i="7" s="1"/>
  <c r="V553" i="7" s="1"/>
  <c r="W553" i="7" s="1"/>
  <c r="X553" i="7" s="1"/>
  <c r="Y553" i="7" s="1"/>
  <c r="Z553" i="7" s="1"/>
  <c r="AA553" i="7" s="1"/>
  <c r="AB553" i="7" s="1"/>
  <c r="AC553" i="7" s="1"/>
  <c r="AD553" i="7" s="1"/>
  <c r="AE553" i="7" s="1"/>
  <c r="AF553" i="7" s="1"/>
  <c r="AG553" i="7" s="1"/>
  <c r="AH553" i="7" s="1"/>
  <c r="AI553" i="7" s="1"/>
  <c r="AJ553" i="7" s="1"/>
  <c r="AK553" i="7" s="1"/>
  <c r="AL553" i="7" s="1"/>
  <c r="AM553" i="7" s="1"/>
  <c r="AN553" i="7" s="1"/>
  <c r="AO553" i="7" s="1"/>
  <c r="AP553" i="7" s="1"/>
  <c r="AQ553" i="7" s="1"/>
  <c r="AR553" i="7" s="1"/>
  <c r="AS553" i="7" s="1"/>
  <c r="AT553" i="7" s="1"/>
  <c r="AU553" i="7" s="1"/>
  <c r="D20" i="9"/>
  <c r="C20" i="9"/>
  <c r="D20" i="7"/>
  <c r="C20" i="7"/>
  <c r="B20" i="9"/>
  <c r="B20" i="7"/>
  <c r="O48" i="7"/>
  <c r="AP592" i="7" s="1"/>
  <c r="K48" i="7"/>
  <c r="AH592" i="7" s="1"/>
  <c r="G48" i="7"/>
  <c r="Z592" i="7" s="1"/>
  <c r="C48" i="7"/>
  <c r="R592" i="7" s="1"/>
  <c r="P41" i="7"/>
  <c r="AQ335" i="7" s="1"/>
  <c r="O41" i="7"/>
  <c r="AP335" i="7" s="1"/>
  <c r="P40" i="7"/>
  <c r="AQ334" i="7" s="1"/>
  <c r="O40" i="7"/>
  <c r="AP334" i="7" s="1"/>
  <c r="P39" i="7"/>
  <c r="AQ333" i="7" s="1"/>
  <c r="O39" i="7"/>
  <c r="AP333" i="7" s="1"/>
  <c r="L41" i="7"/>
  <c r="AI335" i="7" s="1"/>
  <c r="K41" i="7"/>
  <c r="L40" i="7"/>
  <c r="AI334" i="7" s="1"/>
  <c r="K40" i="7"/>
  <c r="AH334" i="7" s="1"/>
  <c r="L39" i="7"/>
  <c r="AI333" i="7" s="1"/>
  <c r="K39" i="7"/>
  <c r="AH333" i="7" s="1"/>
  <c r="H41" i="7"/>
  <c r="AA335" i="7" s="1"/>
  <c r="G41" i="7"/>
  <c r="Z335" i="7" s="1"/>
  <c r="H40" i="7"/>
  <c r="G40" i="7"/>
  <c r="Z334" i="7" s="1"/>
  <c r="H39" i="7"/>
  <c r="AA333" i="7" s="1"/>
  <c r="G39" i="7"/>
  <c r="Z333" i="7" s="1"/>
  <c r="D41" i="7"/>
  <c r="S335" i="7" s="1"/>
  <c r="C41" i="7"/>
  <c r="R335" i="7" s="1"/>
  <c r="D40" i="7"/>
  <c r="S334" i="7" s="1"/>
  <c r="C40" i="7"/>
  <c r="R334" i="7" s="1"/>
  <c r="D39" i="7"/>
  <c r="S333" i="7" s="1"/>
  <c r="C39" i="7"/>
  <c r="R333" i="7" s="1"/>
  <c r="Q50" i="7"/>
  <c r="AR594" i="7" s="1"/>
  <c r="Q49" i="7"/>
  <c r="AR593" i="7" s="1"/>
  <c r="Q48" i="7"/>
  <c r="AR592" i="7" s="1"/>
  <c r="M50" i="7"/>
  <c r="AJ594" i="7" s="1"/>
  <c r="M49" i="7"/>
  <c r="AJ593" i="7" s="1"/>
  <c r="M48" i="7"/>
  <c r="AJ592" i="7" s="1"/>
  <c r="I50" i="7"/>
  <c r="AB594" i="7" s="1"/>
  <c r="I49" i="7"/>
  <c r="AB593" i="7" s="1"/>
  <c r="I48" i="7"/>
  <c r="AB592" i="7" s="1"/>
  <c r="Q41" i="7"/>
  <c r="AR335" i="7" s="1"/>
  <c r="Q40" i="7"/>
  <c r="AR334" i="7" s="1"/>
  <c r="Q39" i="7"/>
  <c r="AR333" i="7" s="1"/>
  <c r="M41" i="7"/>
  <c r="AJ335" i="7" s="1"/>
  <c r="M40" i="7"/>
  <c r="AJ334" i="7" s="1"/>
  <c r="M39" i="7"/>
  <c r="AJ333" i="7" s="1"/>
  <c r="I41" i="7"/>
  <c r="AB335" i="7" s="1"/>
  <c r="I40" i="7"/>
  <c r="AB334" i="7" s="1"/>
  <c r="I39" i="7"/>
  <c r="AB333" i="7" s="1"/>
  <c r="Q32" i="7"/>
  <c r="AR78" i="7" s="1"/>
  <c r="Q31" i="7"/>
  <c r="AR77" i="7" s="1"/>
  <c r="Q30" i="7"/>
  <c r="AR76" i="7" s="1"/>
  <c r="M32" i="7"/>
  <c r="AJ78" i="7" s="1"/>
  <c r="M31" i="7"/>
  <c r="AJ77" i="7" s="1"/>
  <c r="M30" i="7"/>
  <c r="AJ76" i="7" s="1"/>
  <c r="I32" i="7"/>
  <c r="AB78" i="7" s="1"/>
  <c r="I31" i="7"/>
  <c r="AB77" i="7" s="1"/>
  <c r="I30" i="7"/>
  <c r="AB76" i="7" s="1"/>
  <c r="N50" i="7"/>
  <c r="AM594" i="7" s="1"/>
  <c r="N49" i="7"/>
  <c r="AM593" i="7" s="1"/>
  <c r="N48" i="7"/>
  <c r="AM592" i="7" s="1"/>
  <c r="J50" i="7"/>
  <c r="AE594" i="7" s="1"/>
  <c r="J49" i="7"/>
  <c r="AE593" i="7" s="1"/>
  <c r="J48" i="7"/>
  <c r="AE592" i="7" s="1"/>
  <c r="F50" i="7"/>
  <c r="W594" i="7" s="1"/>
  <c r="F49" i="7"/>
  <c r="W593" i="7" s="1"/>
  <c r="F48" i="7"/>
  <c r="W592" i="7" s="1"/>
  <c r="N41" i="7"/>
  <c r="AM335" i="7" s="1"/>
  <c r="N40" i="7"/>
  <c r="AM334" i="7" s="1"/>
  <c r="N39" i="7"/>
  <c r="AM333" i="7" s="1"/>
  <c r="J41" i="7"/>
  <c r="AE335" i="7" s="1"/>
  <c r="J40" i="7"/>
  <c r="AE334" i="7" s="1"/>
  <c r="J39" i="7"/>
  <c r="AE333" i="7" s="1"/>
  <c r="F41" i="7"/>
  <c r="W335" i="7" s="1"/>
  <c r="F40" i="7"/>
  <c r="W334" i="7" s="1"/>
  <c r="F39" i="7"/>
  <c r="W333" i="7" s="1"/>
  <c r="N32" i="7"/>
  <c r="AM78" i="7" s="1"/>
  <c r="N31" i="7"/>
  <c r="AM77" i="7" s="1"/>
  <c r="N30" i="7"/>
  <c r="AM76" i="7" s="1"/>
  <c r="J32" i="7"/>
  <c r="J31" i="7"/>
  <c r="AE77" i="7" s="1"/>
  <c r="J30" i="7"/>
  <c r="AE76" i="7" s="1"/>
  <c r="F32" i="7"/>
  <c r="W78" i="7" s="1"/>
  <c r="F31" i="7"/>
  <c r="W77" i="7" s="1"/>
  <c r="F30" i="7"/>
  <c r="W76" i="7" s="1"/>
  <c r="D21" i="7"/>
  <c r="D594" i="7" s="1"/>
  <c r="C21" i="7"/>
  <c r="D335" i="7" s="1"/>
  <c r="D19" i="7"/>
  <c r="C19" i="7"/>
  <c r="K326" i="7" s="1"/>
  <c r="K327" i="7" s="1"/>
  <c r="K328" i="7" s="1"/>
  <c r="K329" i="7" s="1"/>
  <c r="K330" i="7" s="1"/>
  <c r="D18" i="7"/>
  <c r="J585" i="7" s="1"/>
  <c r="J586" i="7" s="1"/>
  <c r="J587" i="7" s="1"/>
  <c r="J588" i="7" s="1"/>
  <c r="C18" i="7"/>
  <c r="J326" i="7" s="1"/>
  <c r="D15" i="7"/>
  <c r="I585" i="7" s="1"/>
  <c r="I586" i="7" s="1"/>
  <c r="I587" i="7" s="1"/>
  <c r="I588" i="7" s="1"/>
  <c r="I589" i="7" s="1"/>
  <c r="C15" i="7"/>
  <c r="I326" i="7" s="1"/>
  <c r="I327" i="7" s="1"/>
  <c r="I328" i="7" s="1"/>
  <c r="I329" i="7" s="1"/>
  <c r="I330" i="7" s="1"/>
  <c r="D14" i="7"/>
  <c r="H585" i="7" s="1"/>
  <c r="H586" i="7" s="1"/>
  <c r="C14" i="7"/>
  <c r="H326" i="7" s="1"/>
  <c r="D13" i="7"/>
  <c r="D592" i="7" s="1"/>
  <c r="B812" i="7" s="1"/>
  <c r="D812" i="7" s="1"/>
  <c r="E812" i="7" s="1"/>
  <c r="F812" i="7" s="1"/>
  <c r="G812" i="7" s="1"/>
  <c r="H812" i="7" s="1"/>
  <c r="I812" i="7" s="1"/>
  <c r="J812" i="7" s="1"/>
  <c r="K812" i="7" s="1"/>
  <c r="L812" i="7" s="1"/>
  <c r="M812" i="7" s="1"/>
  <c r="N812" i="7" s="1"/>
  <c r="O812" i="7" s="1"/>
  <c r="P812" i="7" s="1"/>
  <c r="Q812" i="7" s="1"/>
  <c r="R812" i="7" s="1"/>
  <c r="S812" i="7" s="1"/>
  <c r="T812" i="7" s="1"/>
  <c r="U812" i="7" s="1"/>
  <c r="V812" i="7" s="1"/>
  <c r="W812" i="7" s="1"/>
  <c r="X812" i="7" s="1"/>
  <c r="Y812" i="7" s="1"/>
  <c r="Z812" i="7" s="1"/>
  <c r="AA812" i="7" s="1"/>
  <c r="AB812" i="7" s="1"/>
  <c r="AC812" i="7" s="1"/>
  <c r="AD812" i="7" s="1"/>
  <c r="AE812" i="7" s="1"/>
  <c r="AF812" i="7" s="1"/>
  <c r="AG812" i="7" s="1"/>
  <c r="AH812" i="7" s="1"/>
  <c r="AI812" i="7" s="1"/>
  <c r="AJ812" i="7" s="1"/>
  <c r="AK812" i="7" s="1"/>
  <c r="AL812" i="7" s="1"/>
  <c r="AM812" i="7" s="1"/>
  <c r="AN812" i="7" s="1"/>
  <c r="AO812" i="7" s="1"/>
  <c r="AP812" i="7" s="1"/>
  <c r="AQ812" i="7" s="1"/>
  <c r="AR812" i="7" s="1"/>
  <c r="AS812" i="7" s="1"/>
  <c r="AT812" i="7" s="1"/>
  <c r="AU812" i="7" s="1"/>
  <c r="D12" i="7"/>
  <c r="D591" i="7" s="1"/>
  <c r="B811" i="7" s="1"/>
  <c r="D811" i="7" s="1"/>
  <c r="E811" i="7" s="1"/>
  <c r="F811" i="7" s="1"/>
  <c r="G811" i="7" s="1"/>
  <c r="H811" i="7" s="1"/>
  <c r="I811" i="7" s="1"/>
  <c r="J811" i="7" s="1"/>
  <c r="K811" i="7" s="1"/>
  <c r="L811" i="7" s="1"/>
  <c r="M811" i="7" s="1"/>
  <c r="N811" i="7" s="1"/>
  <c r="O811" i="7" s="1"/>
  <c r="P811" i="7" s="1"/>
  <c r="Q811" i="7" s="1"/>
  <c r="R811" i="7" s="1"/>
  <c r="S811" i="7" s="1"/>
  <c r="T811" i="7" s="1"/>
  <c r="U811" i="7" s="1"/>
  <c r="V811" i="7" s="1"/>
  <c r="W811" i="7" s="1"/>
  <c r="X811" i="7" s="1"/>
  <c r="Y811" i="7" s="1"/>
  <c r="Z811" i="7" s="1"/>
  <c r="AA811" i="7" s="1"/>
  <c r="AB811" i="7" s="1"/>
  <c r="AC811" i="7" s="1"/>
  <c r="AD811" i="7" s="1"/>
  <c r="AE811" i="7" s="1"/>
  <c r="AF811" i="7" s="1"/>
  <c r="AG811" i="7" s="1"/>
  <c r="AH811" i="7" s="1"/>
  <c r="AI811" i="7" s="1"/>
  <c r="AJ811" i="7" s="1"/>
  <c r="AK811" i="7" s="1"/>
  <c r="AL811" i="7" s="1"/>
  <c r="AM811" i="7" s="1"/>
  <c r="AN811" i="7" s="1"/>
  <c r="AO811" i="7" s="1"/>
  <c r="AP811" i="7" s="1"/>
  <c r="AQ811" i="7" s="1"/>
  <c r="AR811" i="7" s="1"/>
  <c r="AS811" i="7" s="1"/>
  <c r="AT811" i="7" s="1"/>
  <c r="AU811" i="7" s="1"/>
  <c r="C12" i="7"/>
  <c r="D332" i="7" s="1"/>
  <c r="B552" i="7" s="1"/>
  <c r="D552" i="7" s="1"/>
  <c r="E552" i="7" s="1"/>
  <c r="F552" i="7" s="1"/>
  <c r="G552" i="7" s="1"/>
  <c r="H552" i="7" s="1"/>
  <c r="I552" i="7" s="1"/>
  <c r="J552" i="7" s="1"/>
  <c r="K552" i="7" s="1"/>
  <c r="L552" i="7" s="1"/>
  <c r="M552" i="7" s="1"/>
  <c r="N552" i="7" s="1"/>
  <c r="O552" i="7" s="1"/>
  <c r="P552" i="7" s="1"/>
  <c r="Q552" i="7" s="1"/>
  <c r="R552" i="7" s="1"/>
  <c r="S552" i="7" s="1"/>
  <c r="T552" i="7" s="1"/>
  <c r="U552" i="7" s="1"/>
  <c r="V552" i="7" s="1"/>
  <c r="W552" i="7" s="1"/>
  <c r="X552" i="7" s="1"/>
  <c r="Y552" i="7" s="1"/>
  <c r="Z552" i="7" s="1"/>
  <c r="AA552" i="7" s="1"/>
  <c r="AB552" i="7" s="1"/>
  <c r="AC552" i="7" s="1"/>
  <c r="AD552" i="7" s="1"/>
  <c r="AE552" i="7" s="1"/>
  <c r="AF552" i="7" s="1"/>
  <c r="AG552" i="7" s="1"/>
  <c r="AH552" i="7" s="1"/>
  <c r="AI552" i="7" s="1"/>
  <c r="AJ552" i="7" s="1"/>
  <c r="AK552" i="7" s="1"/>
  <c r="AL552" i="7" s="1"/>
  <c r="AM552" i="7" s="1"/>
  <c r="AN552" i="7" s="1"/>
  <c r="AO552" i="7" s="1"/>
  <c r="AP552" i="7" s="1"/>
  <c r="AQ552" i="7" s="1"/>
  <c r="AR552" i="7" s="1"/>
  <c r="AS552" i="7" s="1"/>
  <c r="AT552" i="7" s="1"/>
  <c r="AU552" i="7" s="1"/>
  <c r="D11" i="7"/>
  <c r="D589" i="7" s="1"/>
  <c r="C11" i="7"/>
  <c r="D330" i="7" s="1"/>
  <c r="D10" i="7"/>
  <c r="D588" i="7" s="1"/>
  <c r="C10" i="7"/>
  <c r="D329" i="7" s="1"/>
  <c r="D7" i="7"/>
  <c r="D587" i="7" s="1"/>
  <c r="C7" i="7"/>
  <c r="D328" i="7" s="1"/>
  <c r="D6" i="7"/>
  <c r="D586" i="7" s="1"/>
  <c r="C6" i="7"/>
  <c r="D327" i="7" s="1"/>
  <c r="D5" i="7"/>
  <c r="D585" i="7" s="1"/>
  <c r="C810" i="7" s="1"/>
  <c r="C5" i="7"/>
  <c r="D326" i="7" s="1"/>
  <c r="C551" i="7" s="1"/>
  <c r="C806" i="9"/>
  <c r="AU597" i="9"/>
  <c r="AR596" i="9"/>
  <c r="AQ596" i="9"/>
  <c r="AP596" i="9"/>
  <c r="AM596" i="9"/>
  <c r="AJ596" i="9"/>
  <c r="AI596" i="9"/>
  <c r="AH596" i="9"/>
  <c r="AE596" i="9"/>
  <c r="AB596" i="9"/>
  <c r="AA596" i="9"/>
  <c r="W596" i="9"/>
  <c r="T596" i="9"/>
  <c r="S596" i="9"/>
  <c r="R596" i="9"/>
  <c r="O596" i="9"/>
  <c r="AR595" i="9"/>
  <c r="AQ595" i="9"/>
  <c r="AP595" i="9"/>
  <c r="AM595" i="9"/>
  <c r="AJ595" i="9"/>
  <c r="AI595" i="9"/>
  <c r="AH595" i="9"/>
  <c r="AE595" i="9"/>
  <c r="AB595" i="9"/>
  <c r="AA595" i="9"/>
  <c r="W595" i="9"/>
  <c r="T595" i="9"/>
  <c r="S595" i="9"/>
  <c r="R595" i="9"/>
  <c r="O595" i="9"/>
  <c r="AR594" i="9"/>
  <c r="AQ594" i="9"/>
  <c r="AP594" i="9"/>
  <c r="AM594" i="9"/>
  <c r="AJ594" i="9"/>
  <c r="AI594" i="9"/>
  <c r="AH594" i="9"/>
  <c r="AE594" i="9"/>
  <c r="AB594" i="9"/>
  <c r="AA594" i="9"/>
  <c r="W594" i="9"/>
  <c r="T594" i="9"/>
  <c r="S594" i="9"/>
  <c r="R594" i="9"/>
  <c r="O594" i="9"/>
  <c r="D594" i="9"/>
  <c r="AR593" i="9"/>
  <c r="AQ593" i="9"/>
  <c r="AP593" i="9"/>
  <c r="AM593" i="9"/>
  <c r="AJ593" i="9"/>
  <c r="AI593" i="9"/>
  <c r="AH593" i="9"/>
  <c r="AE593" i="9"/>
  <c r="AB593" i="9"/>
  <c r="AA593" i="9"/>
  <c r="W593" i="9"/>
  <c r="T593" i="9"/>
  <c r="S593" i="9"/>
  <c r="R593" i="9"/>
  <c r="O593" i="9"/>
  <c r="AR592" i="9"/>
  <c r="AQ592" i="9"/>
  <c r="AP592" i="9"/>
  <c r="AM592" i="9"/>
  <c r="AJ592" i="9"/>
  <c r="AI592" i="9"/>
  <c r="AH592" i="9"/>
  <c r="AE592" i="9"/>
  <c r="AB592" i="9"/>
  <c r="AA592" i="9"/>
  <c r="W592" i="9"/>
  <c r="T592" i="9"/>
  <c r="S592" i="9"/>
  <c r="R592" i="9"/>
  <c r="O592" i="9"/>
  <c r="D592" i="9"/>
  <c r="B812" i="9" s="1"/>
  <c r="D812" i="9" s="1"/>
  <c r="E812" i="9" s="1"/>
  <c r="F812" i="9" s="1"/>
  <c r="G812" i="9" s="1"/>
  <c r="H812" i="9" s="1"/>
  <c r="I812" i="9" s="1"/>
  <c r="J812" i="9" s="1"/>
  <c r="K812" i="9" s="1"/>
  <c r="L812" i="9" s="1"/>
  <c r="M812" i="9" s="1"/>
  <c r="N812" i="9" s="1"/>
  <c r="O812" i="9" s="1"/>
  <c r="P812" i="9" s="1"/>
  <c r="Q812" i="9" s="1"/>
  <c r="R812" i="9" s="1"/>
  <c r="S812" i="9" s="1"/>
  <c r="T812" i="9" s="1"/>
  <c r="U812" i="9" s="1"/>
  <c r="V812" i="9" s="1"/>
  <c r="W812" i="9" s="1"/>
  <c r="X812" i="9" s="1"/>
  <c r="Y812" i="9" s="1"/>
  <c r="AA812" i="9" s="1"/>
  <c r="AB812" i="9" s="1"/>
  <c r="AC812" i="9" s="1"/>
  <c r="AD812" i="9" s="1"/>
  <c r="AE812" i="9" s="1"/>
  <c r="AF812" i="9" s="1"/>
  <c r="AG812" i="9" s="1"/>
  <c r="AH812" i="9" s="1"/>
  <c r="AI812" i="9" s="1"/>
  <c r="AJ812" i="9" s="1"/>
  <c r="AK812" i="9" s="1"/>
  <c r="AL812" i="9" s="1"/>
  <c r="AM812" i="9" s="1"/>
  <c r="AN812" i="9" s="1"/>
  <c r="AO812" i="9" s="1"/>
  <c r="AP812" i="9" s="1"/>
  <c r="AQ812" i="9" s="1"/>
  <c r="AR812" i="9" s="1"/>
  <c r="AS812" i="9" s="1"/>
  <c r="AT812" i="9" s="1"/>
  <c r="AU812" i="9" s="1"/>
  <c r="D591" i="9"/>
  <c r="B811" i="9" s="1"/>
  <c r="D811" i="9" s="1"/>
  <c r="E811" i="9" s="1"/>
  <c r="F811" i="9" s="1"/>
  <c r="G811" i="9" s="1"/>
  <c r="H811" i="9" s="1"/>
  <c r="I811" i="9" s="1"/>
  <c r="J811" i="9" s="1"/>
  <c r="K811" i="9" s="1"/>
  <c r="L811" i="9" s="1"/>
  <c r="M811" i="9" s="1"/>
  <c r="N811" i="9" s="1"/>
  <c r="O811" i="9" s="1"/>
  <c r="P811" i="9" s="1"/>
  <c r="Q811" i="9" s="1"/>
  <c r="R811" i="9" s="1"/>
  <c r="S811" i="9" s="1"/>
  <c r="T811" i="9" s="1"/>
  <c r="U811" i="9" s="1"/>
  <c r="V811" i="9" s="1"/>
  <c r="W811" i="9" s="1"/>
  <c r="X811" i="9" s="1"/>
  <c r="Y811" i="9" s="1"/>
  <c r="AA811" i="9" s="1"/>
  <c r="AB811" i="9" s="1"/>
  <c r="AC811" i="9" s="1"/>
  <c r="AD811" i="9" s="1"/>
  <c r="AE811" i="9" s="1"/>
  <c r="AF811" i="9" s="1"/>
  <c r="AG811" i="9" s="1"/>
  <c r="AH811" i="9" s="1"/>
  <c r="AI811" i="9" s="1"/>
  <c r="AJ811" i="9" s="1"/>
  <c r="AK811" i="9" s="1"/>
  <c r="AL811" i="9" s="1"/>
  <c r="AM811" i="9" s="1"/>
  <c r="AN811" i="9" s="1"/>
  <c r="AO811" i="9" s="1"/>
  <c r="AP811" i="9" s="1"/>
  <c r="AQ811" i="9" s="1"/>
  <c r="AR811" i="9" s="1"/>
  <c r="AS811" i="9" s="1"/>
  <c r="AT811" i="9" s="1"/>
  <c r="AU811" i="9" s="1"/>
  <c r="G589" i="9"/>
  <c r="A820" i="9" s="1"/>
  <c r="D589" i="9"/>
  <c r="AU588" i="9"/>
  <c r="G588" i="9"/>
  <c r="A819" i="9" s="1"/>
  <c r="D588" i="9"/>
  <c r="G587" i="9"/>
  <c r="D587" i="9"/>
  <c r="H586" i="9"/>
  <c r="H587" i="9" s="1"/>
  <c r="G586" i="9"/>
  <c r="D586" i="9"/>
  <c r="K585" i="9"/>
  <c r="K586" i="9" s="1"/>
  <c r="K587" i="9" s="1"/>
  <c r="K588" i="9" s="1"/>
  <c r="K589" i="9" s="1"/>
  <c r="J585" i="9"/>
  <c r="I585" i="9"/>
  <c r="I586" i="9" s="1"/>
  <c r="I587" i="9" s="1"/>
  <c r="I588" i="9" s="1"/>
  <c r="I589" i="9" s="1"/>
  <c r="H585" i="9"/>
  <c r="G585" i="9"/>
  <c r="D585" i="9"/>
  <c r="C810" i="9" s="1"/>
  <c r="C547" i="9"/>
  <c r="AU338" i="9"/>
  <c r="AR337" i="9"/>
  <c r="AQ337" i="9"/>
  <c r="AP337" i="9"/>
  <c r="AM337" i="9"/>
  <c r="AJ337" i="9"/>
  <c r="AI337" i="9"/>
  <c r="AH337" i="9"/>
  <c r="AE337" i="9"/>
  <c r="AB337" i="9"/>
  <c r="AA337" i="9"/>
  <c r="W337" i="9"/>
  <c r="T337" i="9"/>
  <c r="S337" i="9"/>
  <c r="R337" i="9"/>
  <c r="O337" i="9"/>
  <c r="AR336" i="9"/>
  <c r="AQ336" i="9"/>
  <c r="AP336" i="9"/>
  <c r="AM336" i="9"/>
  <c r="AJ336" i="9"/>
  <c r="AI336" i="9"/>
  <c r="AH336" i="9"/>
  <c r="AE336" i="9"/>
  <c r="AB336" i="9"/>
  <c r="AA336" i="9"/>
  <c r="W336" i="9"/>
  <c r="T336" i="9"/>
  <c r="S336" i="9"/>
  <c r="R336" i="9"/>
  <c r="O336" i="9"/>
  <c r="AR335" i="9"/>
  <c r="AQ335" i="9"/>
  <c r="AP335" i="9"/>
  <c r="AM335" i="9"/>
  <c r="AJ335" i="9"/>
  <c r="AI335" i="9"/>
  <c r="AH335" i="9"/>
  <c r="AE335" i="9"/>
  <c r="AB335" i="9"/>
  <c r="AA335" i="9"/>
  <c r="W335" i="9"/>
  <c r="T335" i="9"/>
  <c r="S335" i="9"/>
  <c r="R335" i="9"/>
  <c r="O335" i="9"/>
  <c r="D335" i="9"/>
  <c r="AR334" i="9"/>
  <c r="AQ334" i="9"/>
  <c r="AP334" i="9"/>
  <c r="AM334" i="9"/>
  <c r="AJ334" i="9"/>
  <c r="AI334" i="9"/>
  <c r="AH334" i="9"/>
  <c r="AE334" i="9"/>
  <c r="AB334" i="9"/>
  <c r="AA334" i="9"/>
  <c r="W334" i="9"/>
  <c r="T334" i="9"/>
  <c r="S334" i="9"/>
  <c r="R334" i="9"/>
  <c r="O334" i="9"/>
  <c r="AR333" i="9"/>
  <c r="AQ333" i="9"/>
  <c r="AP333" i="9"/>
  <c r="AM333" i="9"/>
  <c r="AJ333" i="9"/>
  <c r="AI333" i="9"/>
  <c r="AH333" i="9"/>
  <c r="AE333" i="9"/>
  <c r="AB333" i="9"/>
  <c r="AA333" i="9"/>
  <c r="W333" i="9"/>
  <c r="W338" i="9" s="1"/>
  <c r="T333" i="9"/>
  <c r="S333" i="9"/>
  <c r="R333" i="9"/>
  <c r="O333" i="9"/>
  <c r="D333" i="9"/>
  <c r="B553" i="9" s="1"/>
  <c r="D553" i="9" s="1"/>
  <c r="E553" i="9" s="1"/>
  <c r="F553" i="9" s="1"/>
  <c r="G553" i="9" s="1"/>
  <c r="H553" i="9" s="1"/>
  <c r="I553" i="9" s="1"/>
  <c r="J553" i="9" s="1"/>
  <c r="K553" i="9" s="1"/>
  <c r="L553" i="9" s="1"/>
  <c r="M553" i="9" s="1"/>
  <c r="N553" i="9" s="1"/>
  <c r="O553" i="9" s="1"/>
  <c r="P553" i="9" s="1"/>
  <c r="Q553" i="9" s="1"/>
  <c r="R553" i="9" s="1"/>
  <c r="S553" i="9" s="1"/>
  <c r="T553" i="9" s="1"/>
  <c r="U553" i="9" s="1"/>
  <c r="V553" i="9" s="1"/>
  <c r="W553" i="9" s="1"/>
  <c r="X553" i="9" s="1"/>
  <c r="Y553" i="9" s="1"/>
  <c r="AA553" i="9" s="1"/>
  <c r="AB553" i="9" s="1"/>
  <c r="AC553" i="9" s="1"/>
  <c r="AD553" i="9" s="1"/>
  <c r="AE553" i="9" s="1"/>
  <c r="AF553" i="9" s="1"/>
  <c r="AG553" i="9" s="1"/>
  <c r="AH553" i="9" s="1"/>
  <c r="AI553" i="9" s="1"/>
  <c r="AJ553" i="9" s="1"/>
  <c r="AK553" i="9" s="1"/>
  <c r="AL553" i="9" s="1"/>
  <c r="AM553" i="9" s="1"/>
  <c r="AN553" i="9" s="1"/>
  <c r="AO553" i="9" s="1"/>
  <c r="AP553" i="9" s="1"/>
  <c r="AQ553" i="9" s="1"/>
  <c r="AR553" i="9" s="1"/>
  <c r="AS553" i="9" s="1"/>
  <c r="AT553" i="9" s="1"/>
  <c r="AU553" i="9" s="1"/>
  <c r="D332" i="9"/>
  <c r="B552" i="9" s="1"/>
  <c r="D552" i="9" s="1"/>
  <c r="E552" i="9" s="1"/>
  <c r="F552" i="9" s="1"/>
  <c r="G552" i="9" s="1"/>
  <c r="H552" i="9" s="1"/>
  <c r="I552" i="9" s="1"/>
  <c r="J552" i="9" s="1"/>
  <c r="K552" i="9" s="1"/>
  <c r="L552" i="9" s="1"/>
  <c r="M552" i="9" s="1"/>
  <c r="N552" i="9" s="1"/>
  <c r="O552" i="9" s="1"/>
  <c r="P552" i="9" s="1"/>
  <c r="Q552" i="9" s="1"/>
  <c r="R552" i="9" s="1"/>
  <c r="S552" i="9" s="1"/>
  <c r="T552" i="9" s="1"/>
  <c r="U552" i="9" s="1"/>
  <c r="V552" i="9" s="1"/>
  <c r="W552" i="9" s="1"/>
  <c r="X552" i="9" s="1"/>
  <c r="Y552" i="9" s="1"/>
  <c r="AA552" i="9" s="1"/>
  <c r="AB552" i="9" s="1"/>
  <c r="AC552" i="9" s="1"/>
  <c r="AD552" i="9" s="1"/>
  <c r="AE552" i="9" s="1"/>
  <c r="AF552" i="9" s="1"/>
  <c r="AG552" i="9" s="1"/>
  <c r="AH552" i="9" s="1"/>
  <c r="AI552" i="9" s="1"/>
  <c r="AJ552" i="9" s="1"/>
  <c r="AK552" i="9" s="1"/>
  <c r="AL552" i="9" s="1"/>
  <c r="AM552" i="9" s="1"/>
  <c r="AN552" i="9" s="1"/>
  <c r="AO552" i="9" s="1"/>
  <c r="AP552" i="9" s="1"/>
  <c r="AQ552" i="9" s="1"/>
  <c r="AR552" i="9" s="1"/>
  <c r="AS552" i="9" s="1"/>
  <c r="AT552" i="9" s="1"/>
  <c r="AU552" i="9" s="1"/>
  <c r="G330" i="9"/>
  <c r="A561" i="9" s="1"/>
  <c r="D330" i="9"/>
  <c r="AU329" i="9"/>
  <c r="G329" i="9"/>
  <c r="A560" i="9" s="1"/>
  <c r="D329" i="9"/>
  <c r="G328" i="9"/>
  <c r="A559" i="9" s="1"/>
  <c r="D328" i="9"/>
  <c r="G327" i="9"/>
  <c r="A558" i="9" s="1"/>
  <c r="D327" i="9"/>
  <c r="K326" i="9"/>
  <c r="K327" i="9" s="1"/>
  <c r="K328" i="9" s="1"/>
  <c r="K329" i="9" s="1"/>
  <c r="K330" i="9" s="1"/>
  <c r="J326" i="9"/>
  <c r="J327" i="9" s="1"/>
  <c r="J328" i="9" s="1"/>
  <c r="I326" i="9"/>
  <c r="I327" i="9" s="1"/>
  <c r="I328" i="9" s="1"/>
  <c r="I329" i="9" s="1"/>
  <c r="I330" i="9" s="1"/>
  <c r="H326" i="9"/>
  <c r="H327" i="9" s="1"/>
  <c r="H328" i="9" s="1"/>
  <c r="G326" i="9"/>
  <c r="A557" i="9" s="1"/>
  <c r="D326" i="9"/>
  <c r="C551" i="9" s="1"/>
  <c r="C290" i="9"/>
  <c r="AU81" i="9"/>
  <c r="AR80" i="9"/>
  <c r="AQ80" i="9"/>
  <c r="AP80" i="9"/>
  <c r="AM80" i="9"/>
  <c r="AJ80" i="9"/>
  <c r="AI80" i="9"/>
  <c r="AH80" i="9"/>
  <c r="AE80" i="9"/>
  <c r="AB80" i="9"/>
  <c r="AA80" i="9"/>
  <c r="W80" i="9"/>
  <c r="T80" i="9"/>
  <c r="S80" i="9"/>
  <c r="R80" i="9"/>
  <c r="AR79" i="9"/>
  <c r="AQ79" i="9"/>
  <c r="AP79" i="9"/>
  <c r="AM79" i="9"/>
  <c r="AJ79" i="9"/>
  <c r="AI79" i="9"/>
  <c r="AH79" i="9"/>
  <c r="AE79" i="9"/>
  <c r="AB79" i="9"/>
  <c r="AA79" i="9"/>
  <c r="W79" i="9"/>
  <c r="T79" i="9"/>
  <c r="S79" i="9"/>
  <c r="R79" i="9"/>
  <c r="AR78" i="9"/>
  <c r="AQ78" i="9"/>
  <c r="AP78" i="9"/>
  <c r="AM78" i="9"/>
  <c r="AJ78" i="9"/>
  <c r="AI78" i="9"/>
  <c r="AH78" i="9"/>
  <c r="AE78" i="9"/>
  <c r="AB78" i="9"/>
  <c r="AA78" i="9"/>
  <c r="W78" i="9"/>
  <c r="T78" i="9"/>
  <c r="S78" i="9"/>
  <c r="R78" i="9"/>
  <c r="AR77" i="9"/>
  <c r="AQ77" i="9"/>
  <c r="AP77" i="9"/>
  <c r="AM77" i="9"/>
  <c r="AJ77" i="9"/>
  <c r="AI77" i="9"/>
  <c r="AH77" i="9"/>
  <c r="AE77" i="9"/>
  <c r="AB77" i="9"/>
  <c r="AA77" i="9"/>
  <c r="W77" i="9"/>
  <c r="T77" i="9"/>
  <c r="S77" i="9"/>
  <c r="R77" i="9"/>
  <c r="AR76" i="9"/>
  <c r="AQ76" i="9"/>
  <c r="AP76" i="9"/>
  <c r="AM76" i="9"/>
  <c r="AJ76" i="9"/>
  <c r="AI76" i="9"/>
  <c r="AH76" i="9"/>
  <c r="AE76" i="9"/>
  <c r="AB76" i="9"/>
  <c r="AA76" i="9"/>
  <c r="W76" i="9"/>
  <c r="T76" i="9"/>
  <c r="S76" i="9"/>
  <c r="R76" i="9"/>
  <c r="O76" i="9"/>
  <c r="O81" i="9" s="1"/>
  <c r="D76" i="9"/>
  <c r="B296" i="9" s="1"/>
  <c r="D296" i="9" s="1"/>
  <c r="E296" i="9" s="1"/>
  <c r="F296" i="9" s="1"/>
  <c r="G296" i="9" s="1"/>
  <c r="H296" i="9" s="1"/>
  <c r="I296" i="9" s="1"/>
  <c r="J296" i="9" s="1"/>
  <c r="K296" i="9" s="1"/>
  <c r="L296" i="9" s="1"/>
  <c r="M296" i="9" s="1"/>
  <c r="N296" i="9" s="1"/>
  <c r="O296" i="9" s="1"/>
  <c r="P296" i="9" s="1"/>
  <c r="Q296" i="9" s="1"/>
  <c r="R296" i="9" s="1"/>
  <c r="S296" i="9" s="1"/>
  <c r="T296" i="9" s="1"/>
  <c r="U296" i="9" s="1"/>
  <c r="V296" i="9" s="1"/>
  <c r="W296" i="9" s="1"/>
  <c r="X296" i="9" s="1"/>
  <c r="Y296" i="9" s="1"/>
  <c r="AA296" i="9" s="1"/>
  <c r="AB296" i="9" s="1"/>
  <c r="AC296" i="9" s="1"/>
  <c r="AD296" i="9" s="1"/>
  <c r="AE296" i="9" s="1"/>
  <c r="AF296" i="9" s="1"/>
  <c r="AG296" i="9" s="1"/>
  <c r="AH296" i="9" s="1"/>
  <c r="AI296" i="9" s="1"/>
  <c r="AJ296" i="9" s="1"/>
  <c r="AK296" i="9" s="1"/>
  <c r="AL296" i="9" s="1"/>
  <c r="AM296" i="9" s="1"/>
  <c r="AN296" i="9" s="1"/>
  <c r="AO296" i="9" s="1"/>
  <c r="AP296" i="9" s="1"/>
  <c r="AQ296" i="9" s="1"/>
  <c r="AR296" i="9" s="1"/>
  <c r="AS296" i="9" s="1"/>
  <c r="AT296" i="9" s="1"/>
  <c r="AU296" i="9" s="1"/>
  <c r="D75" i="9"/>
  <c r="B295" i="9" s="1"/>
  <c r="D295" i="9" s="1"/>
  <c r="E295" i="9" s="1"/>
  <c r="F295" i="9" s="1"/>
  <c r="G295" i="9" s="1"/>
  <c r="H295" i="9" s="1"/>
  <c r="I295" i="9" s="1"/>
  <c r="J295" i="9" s="1"/>
  <c r="K295" i="9" s="1"/>
  <c r="L295" i="9" s="1"/>
  <c r="M295" i="9" s="1"/>
  <c r="N295" i="9" s="1"/>
  <c r="O295" i="9" s="1"/>
  <c r="P295" i="9" s="1"/>
  <c r="Q295" i="9" s="1"/>
  <c r="R295" i="9" s="1"/>
  <c r="S295" i="9" s="1"/>
  <c r="T295" i="9" s="1"/>
  <c r="U295" i="9" s="1"/>
  <c r="V295" i="9" s="1"/>
  <c r="W295" i="9" s="1"/>
  <c r="X295" i="9" s="1"/>
  <c r="Y295" i="9" s="1"/>
  <c r="AA295" i="9" s="1"/>
  <c r="AB295" i="9" s="1"/>
  <c r="AC295" i="9" s="1"/>
  <c r="AD295" i="9" s="1"/>
  <c r="AE295" i="9" s="1"/>
  <c r="AF295" i="9" s="1"/>
  <c r="AG295" i="9" s="1"/>
  <c r="AH295" i="9" s="1"/>
  <c r="AI295" i="9" s="1"/>
  <c r="AJ295" i="9" s="1"/>
  <c r="AK295" i="9" s="1"/>
  <c r="AL295" i="9" s="1"/>
  <c r="AM295" i="9" s="1"/>
  <c r="AN295" i="9" s="1"/>
  <c r="AO295" i="9" s="1"/>
  <c r="AP295" i="9" s="1"/>
  <c r="AQ295" i="9" s="1"/>
  <c r="AR295" i="9" s="1"/>
  <c r="AS295" i="9" s="1"/>
  <c r="AT295" i="9" s="1"/>
  <c r="AU295" i="9" s="1"/>
  <c r="G73" i="9"/>
  <c r="D73" i="9"/>
  <c r="AU72" i="9"/>
  <c r="G72" i="9"/>
  <c r="N79" i="9" s="1"/>
  <c r="V79" i="9" s="1"/>
  <c r="AD79" i="9" s="1"/>
  <c r="D72" i="9"/>
  <c r="G71" i="9"/>
  <c r="D71" i="9"/>
  <c r="G70" i="9"/>
  <c r="D70" i="9"/>
  <c r="K69" i="9"/>
  <c r="K70" i="9" s="1"/>
  <c r="K71" i="9" s="1"/>
  <c r="K72" i="9" s="1"/>
  <c r="K73" i="9" s="1"/>
  <c r="J69" i="9"/>
  <c r="I69" i="9"/>
  <c r="I70" i="9" s="1"/>
  <c r="I71" i="9" s="1"/>
  <c r="I72" i="9" s="1"/>
  <c r="I73" i="9" s="1"/>
  <c r="H69" i="9"/>
  <c r="G69" i="9"/>
  <c r="D69" i="9"/>
  <c r="Y53" i="9"/>
  <c r="Y44" i="9"/>
  <c r="Y35" i="9"/>
  <c r="K4" i="9"/>
  <c r="J4" i="9"/>
  <c r="I4" i="9"/>
  <c r="Y53" i="7"/>
  <c r="Y44" i="7"/>
  <c r="Y35" i="7"/>
  <c r="AR596" i="7"/>
  <c r="AQ596" i="7"/>
  <c r="AP596" i="7"/>
  <c r="AR595" i="7"/>
  <c r="AQ595" i="7"/>
  <c r="AP595" i="7"/>
  <c r="AQ594" i="7"/>
  <c r="AP594" i="7"/>
  <c r="AQ593" i="7"/>
  <c r="AP593" i="7"/>
  <c r="AQ592" i="7"/>
  <c r="AM596" i="7"/>
  <c r="AM595" i="7"/>
  <c r="AJ596" i="7"/>
  <c r="AI596" i="7"/>
  <c r="AH596" i="7"/>
  <c r="AJ595" i="7"/>
  <c r="AI595" i="7"/>
  <c r="AH595" i="7"/>
  <c r="AI594" i="7"/>
  <c r="AH594" i="7"/>
  <c r="AI593" i="7"/>
  <c r="AH593" i="7"/>
  <c r="AI592" i="7"/>
  <c r="AE596" i="7"/>
  <c r="AE595" i="7"/>
  <c r="AB596" i="7"/>
  <c r="AA596" i="7"/>
  <c r="Z596" i="7"/>
  <c r="AB595" i="7"/>
  <c r="AA595" i="7"/>
  <c r="Z595" i="7"/>
  <c r="AA594" i="7"/>
  <c r="Z594" i="7"/>
  <c r="AA593" i="7"/>
  <c r="Z593" i="7"/>
  <c r="AA592" i="7"/>
  <c r="W596" i="7"/>
  <c r="W595" i="7"/>
  <c r="T596" i="7"/>
  <c r="S596" i="7"/>
  <c r="R596" i="7"/>
  <c r="T595" i="7"/>
  <c r="S595" i="7"/>
  <c r="R595" i="7"/>
  <c r="T594" i="7"/>
  <c r="S594" i="7"/>
  <c r="R594" i="7"/>
  <c r="T593" i="7"/>
  <c r="S593" i="7"/>
  <c r="R593" i="7"/>
  <c r="T592" i="7"/>
  <c r="S592" i="7"/>
  <c r="O596" i="7"/>
  <c r="O595" i="7"/>
  <c r="O594" i="7"/>
  <c r="O593" i="7"/>
  <c r="O592" i="7"/>
  <c r="K585" i="7"/>
  <c r="K586" i="7" s="1"/>
  <c r="K587" i="7" s="1"/>
  <c r="K588" i="7" s="1"/>
  <c r="K589" i="7" s="1"/>
  <c r="G589" i="7"/>
  <c r="A820" i="7" s="1"/>
  <c r="G588" i="7"/>
  <c r="A819" i="7" s="1"/>
  <c r="G587" i="7"/>
  <c r="A818" i="7" s="1"/>
  <c r="G586" i="7"/>
  <c r="A817" i="7" s="1"/>
  <c r="G585" i="7"/>
  <c r="A816" i="7" s="1"/>
  <c r="C806" i="7"/>
  <c r="AU597" i="7"/>
  <c r="AU588" i="7"/>
  <c r="AR337" i="7"/>
  <c r="AQ337" i="7"/>
  <c r="AP337" i="7"/>
  <c r="AR336" i="7"/>
  <c r="AQ336" i="7"/>
  <c r="AP336" i="7"/>
  <c r="AM337" i="7"/>
  <c r="AM336" i="7"/>
  <c r="AJ337" i="7"/>
  <c r="AI337" i="7"/>
  <c r="AH337" i="7"/>
  <c r="AJ336" i="7"/>
  <c r="AI336" i="7"/>
  <c r="AH336" i="7"/>
  <c r="AH335" i="7"/>
  <c r="AE337" i="7"/>
  <c r="AE336" i="7"/>
  <c r="AB337" i="7"/>
  <c r="AA337" i="7"/>
  <c r="Z337" i="7"/>
  <c r="AB336" i="7"/>
  <c r="AA336" i="7"/>
  <c r="Z336" i="7"/>
  <c r="AA334" i="7"/>
  <c r="W337" i="7"/>
  <c r="W336" i="7"/>
  <c r="T337" i="7"/>
  <c r="S337" i="7"/>
  <c r="R337" i="7"/>
  <c r="T336" i="7"/>
  <c r="S336" i="7"/>
  <c r="R336" i="7"/>
  <c r="T335" i="7"/>
  <c r="T334" i="7"/>
  <c r="T333" i="7"/>
  <c r="O337" i="7"/>
  <c r="O336" i="7"/>
  <c r="O335" i="7"/>
  <c r="O334" i="7"/>
  <c r="O333" i="7"/>
  <c r="G326" i="7"/>
  <c r="A557" i="7" s="1"/>
  <c r="G330" i="7"/>
  <c r="A561" i="7" s="1"/>
  <c r="G329" i="7"/>
  <c r="A317" i="7" s="1"/>
  <c r="G328" i="7"/>
  <c r="A559" i="7" s="1"/>
  <c r="G327" i="7"/>
  <c r="A558" i="7" s="1"/>
  <c r="C547" i="7"/>
  <c r="AU338" i="7"/>
  <c r="AU329" i="7"/>
  <c r="K4" i="7"/>
  <c r="J4" i="7"/>
  <c r="I4" i="7"/>
  <c r="AR80" i="7"/>
  <c r="AQ80" i="7"/>
  <c r="AP80" i="7"/>
  <c r="AR79" i="7"/>
  <c r="AQ79" i="7"/>
  <c r="AP79" i="7"/>
  <c r="AQ78" i="7"/>
  <c r="AP78" i="7"/>
  <c r="AQ77" i="7"/>
  <c r="AP77" i="7"/>
  <c r="AQ76" i="7"/>
  <c r="AP76" i="7"/>
  <c r="AM80" i="7"/>
  <c r="AM79" i="7"/>
  <c r="AJ80" i="7"/>
  <c r="AI80" i="7"/>
  <c r="AH80" i="7"/>
  <c r="AJ79" i="7"/>
  <c r="AI79" i="7"/>
  <c r="AH79" i="7"/>
  <c r="AI78" i="7"/>
  <c r="AH78" i="7"/>
  <c r="AI77" i="7"/>
  <c r="AH77" i="7"/>
  <c r="AI76" i="7"/>
  <c r="AH76" i="7"/>
  <c r="AE80" i="7"/>
  <c r="AE79" i="7"/>
  <c r="AE78" i="7"/>
  <c r="AB80" i="7"/>
  <c r="AA80" i="7"/>
  <c r="Z80" i="7"/>
  <c r="AB79" i="7"/>
  <c r="AA79" i="7"/>
  <c r="Z79" i="7"/>
  <c r="AA78" i="7"/>
  <c r="Z78" i="7"/>
  <c r="AA77" i="7"/>
  <c r="Z77" i="7"/>
  <c r="AA76" i="7"/>
  <c r="Z76" i="7"/>
  <c r="W80" i="7"/>
  <c r="W79" i="7"/>
  <c r="G73" i="7"/>
  <c r="G72" i="7"/>
  <c r="G71" i="7"/>
  <c r="G70" i="7"/>
  <c r="G69" i="7"/>
  <c r="T80" i="7"/>
  <c r="S80" i="7"/>
  <c r="R80" i="7"/>
  <c r="T79" i="7"/>
  <c r="S79" i="7"/>
  <c r="R79" i="7"/>
  <c r="T78" i="7"/>
  <c r="S78" i="7"/>
  <c r="R78" i="7"/>
  <c r="T77" i="7"/>
  <c r="S77" i="7"/>
  <c r="R77" i="7"/>
  <c r="T76" i="7"/>
  <c r="S76" i="7"/>
  <c r="R76" i="7"/>
  <c r="O76" i="7"/>
  <c r="K69" i="7"/>
  <c r="K70" i="7" s="1"/>
  <c r="K71" i="7" s="1"/>
  <c r="K72" i="7" s="1"/>
  <c r="K73" i="7" s="1"/>
  <c r="J69" i="7"/>
  <c r="J70" i="7" s="1"/>
  <c r="J71" i="7" s="1"/>
  <c r="J72" i="7" s="1"/>
  <c r="J73" i="7" s="1"/>
  <c r="I69" i="7"/>
  <c r="I70" i="7" s="1"/>
  <c r="I71" i="7" s="1"/>
  <c r="I72" i="7" s="1"/>
  <c r="I73" i="7" s="1"/>
  <c r="H69" i="7"/>
  <c r="H70" i="7" s="1"/>
  <c r="H71" i="7" s="1"/>
  <c r="H72" i="7" s="1"/>
  <c r="H73" i="7" s="1"/>
  <c r="D76" i="7"/>
  <c r="D75" i="7"/>
  <c r="D72" i="7"/>
  <c r="D73" i="7"/>
  <c r="D71" i="7"/>
  <c r="D70" i="7"/>
  <c r="D69" i="7"/>
  <c r="AM597" i="9" l="1"/>
  <c r="Z186" i="9"/>
  <c r="Z102" i="9" s="1"/>
  <c r="Z393" i="9"/>
  <c r="Z349" i="9" s="1"/>
  <c r="Z116" i="9"/>
  <c r="Z134" i="9"/>
  <c r="Z164" i="9"/>
  <c r="Z182" i="9"/>
  <c r="Z210" i="9"/>
  <c r="Z372" i="9"/>
  <c r="Z390" i="9"/>
  <c r="Z429" i="9"/>
  <c r="Z438" i="9"/>
  <c r="Z466" i="9"/>
  <c r="Z630" i="9"/>
  <c r="Z648" i="9"/>
  <c r="Z652" i="9" s="1"/>
  <c r="Z608" i="9" s="1"/>
  <c r="Z676" i="9"/>
  <c r="Z696" i="9"/>
  <c r="Z724" i="9"/>
  <c r="Z727" i="9" s="1"/>
  <c r="Z623" i="9" s="1"/>
  <c r="Z117" i="9"/>
  <c r="Z135" i="9"/>
  <c r="Z155" i="9"/>
  <c r="Z183" i="9"/>
  <c r="Z373" i="9"/>
  <c r="Z391" i="9"/>
  <c r="Z421" i="9"/>
  <c r="Z439" i="9"/>
  <c r="Z467" i="9"/>
  <c r="Z631" i="9"/>
  <c r="Z649" i="9"/>
  <c r="Z688" i="9"/>
  <c r="Z697" i="9"/>
  <c r="Z725" i="9"/>
  <c r="Z118" i="9"/>
  <c r="Z147" i="9"/>
  <c r="Z156" i="9"/>
  <c r="Z184" i="9"/>
  <c r="Z214" i="9"/>
  <c r="Z374" i="9"/>
  <c r="Z392" i="9"/>
  <c r="Z412" i="9"/>
  <c r="Z440" i="9"/>
  <c r="Z632" i="9"/>
  <c r="Z650" i="9"/>
  <c r="Z680" i="9"/>
  <c r="Z698" i="9"/>
  <c r="Z726" i="9"/>
  <c r="Z119" i="9"/>
  <c r="Z139" i="9"/>
  <c r="Z157" i="9"/>
  <c r="Z185" i="9"/>
  <c r="Z205" i="9"/>
  <c r="Z375" i="9"/>
  <c r="Z384" i="9"/>
  <c r="Z404" i="9"/>
  <c r="Z413" i="9"/>
  <c r="Z441" i="9"/>
  <c r="Z471" i="9"/>
  <c r="Z633" i="9"/>
  <c r="Z651" i="9"/>
  <c r="Z671" i="9"/>
  <c r="Z699" i="9"/>
  <c r="Z158" i="9"/>
  <c r="Z206" i="9"/>
  <c r="Z414" i="9"/>
  <c r="Z442" i="9"/>
  <c r="Z634" i="9"/>
  <c r="Z663" i="9"/>
  <c r="Z672" i="9"/>
  <c r="Z677" i="9" s="1"/>
  <c r="Z613" i="9" s="1"/>
  <c r="Z700" i="9"/>
  <c r="Z730" i="9"/>
  <c r="Z131" i="9"/>
  <c r="Z136" i="9" s="1"/>
  <c r="Z92" i="9" s="1"/>
  <c r="Z159" i="9"/>
  <c r="Z207" i="9"/>
  <c r="Z415" i="9"/>
  <c r="Z463" i="9"/>
  <c r="Z635" i="9"/>
  <c r="Z655" i="9"/>
  <c r="Z673" i="9"/>
  <c r="AM588" i="9"/>
  <c r="AU587" i="9" s="1"/>
  <c r="O588" i="9"/>
  <c r="W587" i="9" s="1"/>
  <c r="AE588" i="9"/>
  <c r="AM587" i="9" s="1"/>
  <c r="W588" i="9"/>
  <c r="AE587" i="9" s="1"/>
  <c r="W72" i="9"/>
  <c r="AE71" i="9" s="1"/>
  <c r="O72" i="9"/>
  <c r="W71" i="9" s="1"/>
  <c r="D74" i="9"/>
  <c r="N337" i="9"/>
  <c r="V337" i="9" s="1"/>
  <c r="AD337" i="9" s="1"/>
  <c r="AL337" i="9" s="1"/>
  <c r="D590" i="9"/>
  <c r="AE72" i="9"/>
  <c r="AM71" i="9" s="1"/>
  <c r="D331" i="9"/>
  <c r="C554" i="9" s="1"/>
  <c r="O597" i="9"/>
  <c r="O329" i="9"/>
  <c r="W328" i="9" s="1"/>
  <c r="L69" i="9"/>
  <c r="O71" i="9"/>
  <c r="AE597" i="9"/>
  <c r="W81" i="9"/>
  <c r="D600" i="9"/>
  <c r="E600" i="9" s="1"/>
  <c r="E601" i="9" s="1"/>
  <c r="L326" i="9"/>
  <c r="AM329" i="9"/>
  <c r="AU328" i="9" s="1"/>
  <c r="O328" i="9"/>
  <c r="W329" i="9"/>
  <c r="AE328" i="9" s="1"/>
  <c r="AE338" i="9"/>
  <c r="B557" i="7"/>
  <c r="AL79" i="9"/>
  <c r="AT79" i="9"/>
  <c r="C294" i="9"/>
  <c r="D84" i="9"/>
  <c r="AM81" i="9"/>
  <c r="AM72" i="9"/>
  <c r="AU71" i="9" s="1"/>
  <c r="A300" i="9"/>
  <c r="N76" i="9"/>
  <c r="V76" i="9" s="1"/>
  <c r="AD76" i="9" s="1"/>
  <c r="A58" i="9"/>
  <c r="A302" i="9"/>
  <c r="A60" i="9"/>
  <c r="N78" i="9"/>
  <c r="V78" i="9" s="1"/>
  <c r="AD78" i="9" s="1"/>
  <c r="A304" i="9"/>
  <c r="A62" i="9"/>
  <c r="A301" i="9"/>
  <c r="A59" i="9"/>
  <c r="N77" i="9"/>
  <c r="V77" i="9" s="1"/>
  <c r="AD77" i="9" s="1"/>
  <c r="N80" i="9"/>
  <c r="V80" i="9" s="1"/>
  <c r="AD80" i="9" s="1"/>
  <c r="A303" i="9"/>
  <c r="A61" i="9"/>
  <c r="J70" i="9"/>
  <c r="AE81" i="9"/>
  <c r="B300" i="9"/>
  <c r="H70" i="9"/>
  <c r="J329" i="9"/>
  <c r="L328" i="9"/>
  <c r="AM338" i="9"/>
  <c r="O338" i="9"/>
  <c r="AE329" i="9"/>
  <c r="AM328" i="9" s="1"/>
  <c r="B559" i="9"/>
  <c r="H329" i="9"/>
  <c r="A314" i="9"/>
  <c r="A315" i="9"/>
  <c r="A316" i="9"/>
  <c r="A317" i="9"/>
  <c r="A318" i="9"/>
  <c r="B557" i="9"/>
  <c r="L327" i="9"/>
  <c r="N333" i="9"/>
  <c r="V333" i="9" s="1"/>
  <c r="AD333" i="9" s="1"/>
  <c r="D341" i="9"/>
  <c r="B558" i="9"/>
  <c r="C556" i="9"/>
  <c r="C563" i="9" s="1"/>
  <c r="C564" i="9" s="1"/>
  <c r="D551" i="9"/>
  <c r="N336" i="9"/>
  <c r="V336" i="9" s="1"/>
  <c r="AD336" i="9" s="1"/>
  <c r="N334" i="9"/>
  <c r="V334" i="9" s="1"/>
  <c r="AD334" i="9" s="1"/>
  <c r="N335" i="9"/>
  <c r="V335" i="9" s="1"/>
  <c r="AD335" i="9" s="1"/>
  <c r="A817" i="9"/>
  <c r="A573" i="9"/>
  <c r="N593" i="9"/>
  <c r="V593" i="9" s="1"/>
  <c r="AD593" i="9" s="1"/>
  <c r="A816" i="9"/>
  <c r="N592" i="9"/>
  <c r="V592" i="9" s="1"/>
  <c r="AD592" i="9" s="1"/>
  <c r="A572" i="9"/>
  <c r="B818" i="9"/>
  <c r="H588" i="9"/>
  <c r="L585" i="9"/>
  <c r="A818" i="9"/>
  <c r="A574" i="9"/>
  <c r="N594" i="9"/>
  <c r="V594" i="9" s="1"/>
  <c r="AD594" i="9" s="1"/>
  <c r="O587" i="9"/>
  <c r="N596" i="9"/>
  <c r="V596" i="9" s="1"/>
  <c r="AD596" i="9" s="1"/>
  <c r="C815" i="9"/>
  <c r="C822" i="9" s="1"/>
  <c r="C823" i="9" s="1"/>
  <c r="D810" i="9"/>
  <c r="C813" i="9"/>
  <c r="J586" i="9"/>
  <c r="N595" i="9"/>
  <c r="V595" i="9" s="1"/>
  <c r="AD595" i="9" s="1"/>
  <c r="W597" i="9"/>
  <c r="A575" i="9"/>
  <c r="A576" i="9"/>
  <c r="B816" i="9"/>
  <c r="D605" i="9"/>
  <c r="D601" i="9"/>
  <c r="B817" i="9"/>
  <c r="L585" i="7"/>
  <c r="D590" i="7"/>
  <c r="C813" i="7" s="1"/>
  <c r="O597" i="7"/>
  <c r="A560" i="7"/>
  <c r="W597" i="7"/>
  <c r="D331" i="7"/>
  <c r="C554" i="7" s="1"/>
  <c r="O338" i="7"/>
  <c r="AE588" i="7"/>
  <c r="AM587" i="7" s="1"/>
  <c r="AM588" i="7"/>
  <c r="AU587" i="7" s="1"/>
  <c r="A315" i="7"/>
  <c r="N595" i="7"/>
  <c r="V595" i="7" s="1"/>
  <c r="AD595" i="7" s="1"/>
  <c r="AL595" i="7" s="1"/>
  <c r="O587" i="7"/>
  <c r="N596" i="7"/>
  <c r="V596" i="7" s="1"/>
  <c r="AD596" i="7" s="1"/>
  <c r="AL596" i="7" s="1"/>
  <c r="N334" i="7"/>
  <c r="V334" i="7" s="1"/>
  <c r="AD334" i="7" s="1"/>
  <c r="AL334" i="7" s="1"/>
  <c r="J589" i="7"/>
  <c r="L589" i="7" s="1"/>
  <c r="L588" i="7"/>
  <c r="AM597" i="7"/>
  <c r="L587" i="7"/>
  <c r="B817" i="7"/>
  <c r="H587" i="7"/>
  <c r="O588" i="7"/>
  <c r="W587" i="7" s="1"/>
  <c r="AE597" i="7"/>
  <c r="D600" i="7"/>
  <c r="C815" i="7"/>
  <c r="C822" i="7" s="1"/>
  <c r="C823" i="7" s="1"/>
  <c r="D810" i="7"/>
  <c r="A572" i="7"/>
  <c r="A573" i="7"/>
  <c r="A574" i="7"/>
  <c r="A575" i="7"/>
  <c r="A576" i="7"/>
  <c r="B816" i="7"/>
  <c r="L586" i="7"/>
  <c r="N592" i="7"/>
  <c r="V592" i="7" s="1"/>
  <c r="AD592" i="7" s="1"/>
  <c r="N593" i="7"/>
  <c r="V593" i="7" s="1"/>
  <c r="AD593" i="7" s="1"/>
  <c r="N594" i="7"/>
  <c r="V594" i="7" s="1"/>
  <c r="AD594" i="7" s="1"/>
  <c r="W588" i="7"/>
  <c r="AE587" i="7" s="1"/>
  <c r="L326" i="7"/>
  <c r="J327" i="7"/>
  <c r="J328" i="7" s="1"/>
  <c r="L328" i="7" s="1"/>
  <c r="A318" i="7"/>
  <c r="N333" i="7"/>
  <c r="V333" i="7" s="1"/>
  <c r="AD333" i="7" s="1"/>
  <c r="C556" i="7"/>
  <c r="C563" i="7" s="1"/>
  <c r="C564" i="7" s="1"/>
  <c r="D551" i="7"/>
  <c r="D341" i="7"/>
  <c r="A314" i="7"/>
  <c r="N337" i="7"/>
  <c r="V337" i="7" s="1"/>
  <c r="AD337" i="7" s="1"/>
  <c r="N336" i="7"/>
  <c r="V336" i="7" s="1"/>
  <c r="AD336" i="7" s="1"/>
  <c r="H327" i="7"/>
  <c r="A316" i="7"/>
  <c r="N335" i="7"/>
  <c r="V335" i="7" s="1"/>
  <c r="AD335" i="7" s="1"/>
  <c r="AU72" i="7"/>
  <c r="C294" i="7"/>
  <c r="B295" i="7"/>
  <c r="D295" i="7" s="1"/>
  <c r="E295" i="7" s="1"/>
  <c r="F295" i="7" s="1"/>
  <c r="G295" i="7" s="1"/>
  <c r="H295" i="7" s="1"/>
  <c r="I295" i="7" s="1"/>
  <c r="J295" i="7" s="1"/>
  <c r="K295" i="7" s="1"/>
  <c r="L295" i="7" s="1"/>
  <c r="M295" i="7" s="1"/>
  <c r="N295" i="7" s="1"/>
  <c r="O295" i="7" s="1"/>
  <c r="P295" i="7" s="1"/>
  <c r="Q295" i="7" s="1"/>
  <c r="R295" i="7" s="1"/>
  <c r="S295" i="7" s="1"/>
  <c r="T295" i="7" s="1"/>
  <c r="U295" i="7" s="1"/>
  <c r="V295" i="7" s="1"/>
  <c r="W295" i="7" s="1"/>
  <c r="X295" i="7" s="1"/>
  <c r="Y295" i="7" s="1"/>
  <c r="Z295" i="7" s="1"/>
  <c r="AA295" i="7" s="1"/>
  <c r="AB295" i="7" s="1"/>
  <c r="AC295" i="7" s="1"/>
  <c r="AD295" i="7" s="1"/>
  <c r="AE295" i="7" s="1"/>
  <c r="AF295" i="7" s="1"/>
  <c r="AG295" i="7" s="1"/>
  <c r="AH295" i="7" s="1"/>
  <c r="AI295" i="7" s="1"/>
  <c r="AJ295" i="7" s="1"/>
  <c r="AK295" i="7" s="1"/>
  <c r="AL295" i="7" s="1"/>
  <c r="AM295" i="7" s="1"/>
  <c r="AN295" i="7" s="1"/>
  <c r="AO295" i="7" s="1"/>
  <c r="AP295" i="7" s="1"/>
  <c r="AQ295" i="7" s="1"/>
  <c r="AR295" i="7" s="1"/>
  <c r="AS295" i="7" s="1"/>
  <c r="AT295" i="7" s="1"/>
  <c r="AU295" i="7" s="1"/>
  <c r="B296" i="7"/>
  <c r="D296" i="7" s="1"/>
  <c r="E296" i="7" s="1"/>
  <c r="F296" i="7" s="1"/>
  <c r="G296" i="7" s="1"/>
  <c r="H296" i="7" s="1"/>
  <c r="I296" i="7" s="1"/>
  <c r="J296" i="7" s="1"/>
  <c r="K296" i="7" s="1"/>
  <c r="L296" i="7" s="1"/>
  <c r="M296" i="7" s="1"/>
  <c r="N296" i="7" s="1"/>
  <c r="O296" i="7" s="1"/>
  <c r="P296" i="7" s="1"/>
  <c r="Q296" i="7" s="1"/>
  <c r="R296" i="7" s="1"/>
  <c r="S296" i="7" s="1"/>
  <c r="T296" i="7" s="1"/>
  <c r="U296" i="7" s="1"/>
  <c r="V296" i="7" s="1"/>
  <c r="W296" i="7" s="1"/>
  <c r="X296" i="7" s="1"/>
  <c r="Y296" i="7" s="1"/>
  <c r="Z296" i="7" s="1"/>
  <c r="AA296" i="7" s="1"/>
  <c r="AB296" i="7" s="1"/>
  <c r="AC296" i="7" s="1"/>
  <c r="AD296" i="7" s="1"/>
  <c r="AE296" i="7" s="1"/>
  <c r="AF296" i="7" s="1"/>
  <c r="AG296" i="7" s="1"/>
  <c r="AH296" i="7" s="1"/>
  <c r="AI296" i="7" s="1"/>
  <c r="AJ296" i="7" s="1"/>
  <c r="AK296" i="7" s="1"/>
  <c r="AL296" i="7" s="1"/>
  <c r="AM296" i="7" s="1"/>
  <c r="AN296" i="7" s="1"/>
  <c r="AO296" i="7" s="1"/>
  <c r="AP296" i="7" s="1"/>
  <c r="AQ296" i="7" s="1"/>
  <c r="AR296" i="7" s="1"/>
  <c r="AS296" i="7" s="1"/>
  <c r="AT296" i="7" s="1"/>
  <c r="AU296" i="7" s="1"/>
  <c r="A300" i="7"/>
  <c r="B300" i="7"/>
  <c r="A301" i="7"/>
  <c r="B301" i="7"/>
  <c r="A302" i="7"/>
  <c r="B302" i="7"/>
  <c r="A303" i="7"/>
  <c r="B303" i="7"/>
  <c r="A304" i="7"/>
  <c r="B304" i="7"/>
  <c r="Z443" i="9" l="1"/>
  <c r="Z359" i="9" s="1"/>
  <c r="Z418" i="9"/>
  <c r="Z354" i="9" s="1"/>
  <c r="Z382" i="9"/>
  <c r="Z702" i="9"/>
  <c r="Z618" i="9" s="1"/>
  <c r="Z377" i="9"/>
  <c r="Z380" i="9"/>
  <c r="Z683" i="9"/>
  <c r="Z691" i="9" s="1"/>
  <c r="Z425" i="9"/>
  <c r="Z433" i="9" s="1"/>
  <c r="Z397" i="9"/>
  <c r="Z169" i="9"/>
  <c r="Z177" i="9" s="1"/>
  <c r="Z141" i="9"/>
  <c r="Z149" i="9" s="1"/>
  <c r="Z710" i="9"/>
  <c r="Z718" i="9" s="1"/>
  <c r="Z682" i="9"/>
  <c r="Z690" i="9" s="1"/>
  <c r="Z424" i="9"/>
  <c r="Z432" i="9" s="1"/>
  <c r="Z168" i="9"/>
  <c r="Z176" i="9" s="1"/>
  <c r="Z140" i="9"/>
  <c r="Z709" i="9"/>
  <c r="Z717" i="9" s="1"/>
  <c r="Z681" i="9"/>
  <c r="Z451" i="9"/>
  <c r="Z459" i="9" s="1"/>
  <c r="Z423" i="9"/>
  <c r="Z431" i="9" s="1"/>
  <c r="Z167" i="9"/>
  <c r="Z175" i="9" s="1"/>
  <c r="Z447" i="9"/>
  <c r="Z143" i="9"/>
  <c r="Z151" i="9" s="1"/>
  <c r="Z684" i="9"/>
  <c r="Z692" i="9" s="1"/>
  <c r="Z656" i="9"/>
  <c r="Z708" i="9"/>
  <c r="Z716" i="9" s="1"/>
  <c r="Z660" i="9"/>
  <c r="Z668" i="9" s="1"/>
  <c r="Z450" i="9"/>
  <c r="Z458" i="9" s="1"/>
  <c r="Z422" i="9"/>
  <c r="Z194" i="9"/>
  <c r="Z202" i="9" s="1"/>
  <c r="Z166" i="9"/>
  <c r="Z174" i="9" s="1"/>
  <c r="Z685" i="9"/>
  <c r="Z693" i="9" s="1"/>
  <c r="Z707" i="9"/>
  <c r="Z715" i="9" s="1"/>
  <c r="Z659" i="9"/>
  <c r="Z667" i="9" s="1"/>
  <c r="Z449" i="9"/>
  <c r="Z457" i="9" s="1"/>
  <c r="Z401" i="9"/>
  <c r="Z193" i="9"/>
  <c r="Z201" i="9" s="1"/>
  <c r="Z165" i="9"/>
  <c r="Z657" i="9"/>
  <c r="Z665" i="9" s="1"/>
  <c r="Z399" i="9"/>
  <c r="Z407" i="9" s="1"/>
  <c r="Z706" i="9"/>
  <c r="Z658" i="9"/>
  <c r="Z666" i="9" s="1"/>
  <c r="Z448" i="9"/>
  <c r="Z456" i="9" s="1"/>
  <c r="Z400" i="9"/>
  <c r="Z408" i="9" s="1"/>
  <c r="Z192" i="9"/>
  <c r="Z200" i="9" s="1"/>
  <c r="Z144" i="9"/>
  <c r="Z152" i="9" s="1"/>
  <c r="Z191" i="9"/>
  <c r="Z199" i="9" s="1"/>
  <c r="Z190" i="9"/>
  <c r="Z142" i="9"/>
  <c r="Z150" i="9" s="1"/>
  <c r="Z426" i="9"/>
  <c r="Z434" i="9" s="1"/>
  <c r="Z398" i="9"/>
  <c r="Z406" i="9" s="1"/>
  <c r="Z126" i="9"/>
  <c r="Z211" i="9"/>
  <c r="Z107" i="9" s="1"/>
  <c r="Z249" i="9"/>
  <c r="Z127" i="9"/>
  <c r="Z231" i="9"/>
  <c r="Z381" i="9"/>
  <c r="Z643" i="9"/>
  <c r="Z383" i="9"/>
  <c r="Z731" i="9"/>
  <c r="Z761" i="9" s="1"/>
  <c r="Z473" i="9"/>
  <c r="Z217" i="9"/>
  <c r="Z229" i="9" s="1"/>
  <c r="Z472" i="9"/>
  <c r="Z216" i="9"/>
  <c r="Z215" i="9"/>
  <c r="Z733" i="9"/>
  <c r="Z475" i="9"/>
  <c r="Z474" i="9"/>
  <c r="Z219" i="9"/>
  <c r="Z735" i="9"/>
  <c r="Z734" i="9"/>
  <c r="Z746" i="9" s="1"/>
  <c r="Z476" i="9"/>
  <c r="Z732" i="9"/>
  <c r="Z744" i="9" s="1"/>
  <c r="Z218" i="9"/>
  <c r="Z248" i="9" s="1"/>
  <c r="Z124" i="9"/>
  <c r="Z468" i="9"/>
  <c r="Z364" i="9" s="1"/>
  <c r="Z636" i="9"/>
  <c r="Z639" i="9"/>
  <c r="Z120" i="9"/>
  <c r="Z125" i="9"/>
  <c r="Z642" i="9"/>
  <c r="Z745" i="9"/>
  <c r="Z641" i="9"/>
  <c r="Z640" i="9"/>
  <c r="Z161" i="9"/>
  <c r="Z97" i="9" s="1"/>
  <c r="AT337" i="9"/>
  <c r="F600" i="9"/>
  <c r="C558" i="9"/>
  <c r="C557" i="9"/>
  <c r="C559" i="9"/>
  <c r="AT78" i="9"/>
  <c r="AL78" i="9"/>
  <c r="D815" i="9"/>
  <c r="D822" i="9" s="1"/>
  <c r="D823" i="9" s="1"/>
  <c r="E810" i="9"/>
  <c r="D813" i="9"/>
  <c r="AT80" i="9"/>
  <c r="AL80" i="9"/>
  <c r="G600" i="9"/>
  <c r="F601" i="9"/>
  <c r="AT592" i="9"/>
  <c r="AL592" i="9"/>
  <c r="E341" i="9"/>
  <c r="D342" i="9"/>
  <c r="D346" i="9"/>
  <c r="J330" i="9"/>
  <c r="L330" i="9" s="1"/>
  <c r="L329" i="9"/>
  <c r="D770" i="9"/>
  <c r="E770" i="9" s="1"/>
  <c r="F770" i="9" s="1"/>
  <c r="G770" i="9" s="1"/>
  <c r="H770" i="9" s="1"/>
  <c r="I770" i="9" s="1"/>
  <c r="J770" i="9" s="1"/>
  <c r="K770" i="9" s="1"/>
  <c r="L770" i="9" s="1"/>
  <c r="M770" i="9" s="1"/>
  <c r="N770" i="9" s="1"/>
  <c r="O770" i="9" s="1"/>
  <c r="P770" i="9" s="1"/>
  <c r="Q770" i="9" s="1"/>
  <c r="R770" i="9" s="1"/>
  <c r="S770" i="9" s="1"/>
  <c r="T770" i="9" s="1"/>
  <c r="U770" i="9" s="1"/>
  <c r="V770" i="9" s="1"/>
  <c r="W770" i="9" s="1"/>
  <c r="X770" i="9" s="1"/>
  <c r="Y770" i="9" s="1"/>
  <c r="AA770" i="9" s="1"/>
  <c r="AB770" i="9" s="1"/>
  <c r="AC770" i="9" s="1"/>
  <c r="AD770" i="9" s="1"/>
  <c r="AE770" i="9" s="1"/>
  <c r="AF770" i="9" s="1"/>
  <c r="AG770" i="9" s="1"/>
  <c r="AH770" i="9" s="1"/>
  <c r="AI770" i="9" s="1"/>
  <c r="AJ770" i="9" s="1"/>
  <c r="AK770" i="9" s="1"/>
  <c r="AL770" i="9" s="1"/>
  <c r="AM770" i="9" s="1"/>
  <c r="AN770" i="9" s="1"/>
  <c r="AO770" i="9" s="1"/>
  <c r="AP770" i="9" s="1"/>
  <c r="D780" i="9"/>
  <c r="E780" i="9" s="1"/>
  <c r="F780" i="9" s="1"/>
  <c r="G780" i="9" s="1"/>
  <c r="H780" i="9" s="1"/>
  <c r="I780" i="9" s="1"/>
  <c r="J780" i="9" s="1"/>
  <c r="K780" i="9" s="1"/>
  <c r="L780" i="9" s="1"/>
  <c r="M780" i="9" s="1"/>
  <c r="N780" i="9" s="1"/>
  <c r="O780" i="9" s="1"/>
  <c r="P780" i="9" s="1"/>
  <c r="Q780" i="9" s="1"/>
  <c r="R780" i="9" s="1"/>
  <c r="S780" i="9" s="1"/>
  <c r="T780" i="9" s="1"/>
  <c r="U780" i="9" s="1"/>
  <c r="V780" i="9" s="1"/>
  <c r="W780" i="9" s="1"/>
  <c r="X780" i="9" s="1"/>
  <c r="Y780" i="9" s="1"/>
  <c r="AA780" i="9" s="1"/>
  <c r="AB780" i="9" s="1"/>
  <c r="AC780" i="9" s="1"/>
  <c r="AD780" i="9" s="1"/>
  <c r="AE780" i="9" s="1"/>
  <c r="AF780" i="9" s="1"/>
  <c r="AG780" i="9" s="1"/>
  <c r="AH780" i="9" s="1"/>
  <c r="AI780" i="9" s="1"/>
  <c r="AJ780" i="9" s="1"/>
  <c r="AK780" i="9" s="1"/>
  <c r="AL780" i="9" s="1"/>
  <c r="AM780" i="9" s="1"/>
  <c r="AN780" i="9" s="1"/>
  <c r="AO780" i="9" s="1"/>
  <c r="AP780" i="9" s="1"/>
  <c r="D742" i="9"/>
  <c r="E742" i="9" s="1"/>
  <c r="F742" i="9" s="1"/>
  <c r="G742" i="9" s="1"/>
  <c r="H742" i="9" s="1"/>
  <c r="I742" i="9" s="1"/>
  <c r="J742" i="9" s="1"/>
  <c r="K742" i="9" s="1"/>
  <c r="L742" i="9" s="1"/>
  <c r="M742" i="9" s="1"/>
  <c r="N742" i="9" s="1"/>
  <c r="O742" i="9" s="1"/>
  <c r="P742" i="9" s="1"/>
  <c r="Q742" i="9" s="1"/>
  <c r="R742" i="9" s="1"/>
  <c r="S742" i="9" s="1"/>
  <c r="T742" i="9" s="1"/>
  <c r="U742" i="9" s="1"/>
  <c r="V742" i="9" s="1"/>
  <c r="W742" i="9" s="1"/>
  <c r="X742" i="9" s="1"/>
  <c r="Y742" i="9" s="1"/>
  <c r="AA742" i="9" s="1"/>
  <c r="AB742" i="9" s="1"/>
  <c r="AC742" i="9" s="1"/>
  <c r="AD742" i="9" s="1"/>
  <c r="AE742" i="9" s="1"/>
  <c r="AF742" i="9" s="1"/>
  <c r="AG742" i="9" s="1"/>
  <c r="AH742" i="9" s="1"/>
  <c r="AI742" i="9" s="1"/>
  <c r="AJ742" i="9" s="1"/>
  <c r="AK742" i="9" s="1"/>
  <c r="AL742" i="9" s="1"/>
  <c r="AM742" i="9" s="1"/>
  <c r="AN742" i="9" s="1"/>
  <c r="AO742" i="9" s="1"/>
  <c r="AP742" i="9" s="1"/>
  <c r="D760" i="9"/>
  <c r="E760" i="9" s="1"/>
  <c r="F760" i="9" s="1"/>
  <c r="G760" i="9" s="1"/>
  <c r="H760" i="9" s="1"/>
  <c r="I760" i="9" s="1"/>
  <c r="J760" i="9" s="1"/>
  <c r="K760" i="9" s="1"/>
  <c r="L760" i="9" s="1"/>
  <c r="M760" i="9" s="1"/>
  <c r="N760" i="9" s="1"/>
  <c r="O760" i="9" s="1"/>
  <c r="P760" i="9" s="1"/>
  <c r="Q760" i="9" s="1"/>
  <c r="R760" i="9" s="1"/>
  <c r="S760" i="9" s="1"/>
  <c r="T760" i="9" s="1"/>
  <c r="U760" i="9" s="1"/>
  <c r="V760" i="9" s="1"/>
  <c r="W760" i="9" s="1"/>
  <c r="X760" i="9" s="1"/>
  <c r="Y760" i="9" s="1"/>
  <c r="AA760" i="9" s="1"/>
  <c r="AB760" i="9" s="1"/>
  <c r="AC760" i="9" s="1"/>
  <c r="AD760" i="9" s="1"/>
  <c r="AE760" i="9" s="1"/>
  <c r="AF760" i="9" s="1"/>
  <c r="AG760" i="9" s="1"/>
  <c r="AH760" i="9" s="1"/>
  <c r="AI760" i="9" s="1"/>
  <c r="AJ760" i="9" s="1"/>
  <c r="AK760" i="9" s="1"/>
  <c r="AL760" i="9" s="1"/>
  <c r="AM760" i="9" s="1"/>
  <c r="AN760" i="9" s="1"/>
  <c r="AO760" i="9" s="1"/>
  <c r="AP760" i="9" s="1"/>
  <c r="D751" i="9"/>
  <c r="E751" i="9" s="1"/>
  <c r="F751" i="9" s="1"/>
  <c r="G751" i="9" s="1"/>
  <c r="H751" i="9" s="1"/>
  <c r="I751" i="9" s="1"/>
  <c r="J751" i="9" s="1"/>
  <c r="K751" i="9" s="1"/>
  <c r="L751" i="9" s="1"/>
  <c r="M751" i="9" s="1"/>
  <c r="N751" i="9" s="1"/>
  <c r="O751" i="9" s="1"/>
  <c r="P751" i="9" s="1"/>
  <c r="Q751" i="9" s="1"/>
  <c r="R751" i="9" s="1"/>
  <c r="S751" i="9" s="1"/>
  <c r="T751" i="9" s="1"/>
  <c r="U751" i="9" s="1"/>
  <c r="V751" i="9" s="1"/>
  <c r="W751" i="9" s="1"/>
  <c r="X751" i="9" s="1"/>
  <c r="Y751" i="9" s="1"/>
  <c r="AA751" i="9" s="1"/>
  <c r="AB751" i="9" s="1"/>
  <c r="AC751" i="9" s="1"/>
  <c r="AD751" i="9" s="1"/>
  <c r="AE751" i="9" s="1"/>
  <c r="AF751" i="9" s="1"/>
  <c r="AG751" i="9" s="1"/>
  <c r="AH751" i="9" s="1"/>
  <c r="AI751" i="9" s="1"/>
  <c r="AJ751" i="9" s="1"/>
  <c r="AK751" i="9" s="1"/>
  <c r="AL751" i="9" s="1"/>
  <c r="AM751" i="9" s="1"/>
  <c r="AN751" i="9" s="1"/>
  <c r="AO751" i="9" s="1"/>
  <c r="AP751" i="9" s="1"/>
  <c r="D730" i="9"/>
  <c r="D713" i="9"/>
  <c r="D705" i="9"/>
  <c r="D696" i="9"/>
  <c r="D688" i="9"/>
  <c r="D721" i="9"/>
  <c r="D638" i="9"/>
  <c r="D646" i="9"/>
  <c r="D635" i="9"/>
  <c r="D634" i="9"/>
  <c r="D633" i="9"/>
  <c r="D632" i="9"/>
  <c r="D631" i="9"/>
  <c r="D630" i="9"/>
  <c r="D671" i="9"/>
  <c r="D680" i="9"/>
  <c r="D663" i="9"/>
  <c r="D655" i="9"/>
  <c r="D521" i="9"/>
  <c r="E521" i="9" s="1"/>
  <c r="F521" i="9" s="1"/>
  <c r="G521" i="9" s="1"/>
  <c r="H521" i="9" s="1"/>
  <c r="I521" i="9" s="1"/>
  <c r="J521" i="9" s="1"/>
  <c r="K521" i="9" s="1"/>
  <c r="L521" i="9" s="1"/>
  <c r="M521" i="9" s="1"/>
  <c r="N521" i="9" s="1"/>
  <c r="O521" i="9" s="1"/>
  <c r="P521" i="9" s="1"/>
  <c r="Q521" i="9" s="1"/>
  <c r="R521" i="9" s="1"/>
  <c r="S521" i="9" s="1"/>
  <c r="T521" i="9" s="1"/>
  <c r="U521" i="9" s="1"/>
  <c r="V521" i="9" s="1"/>
  <c r="W521" i="9" s="1"/>
  <c r="X521" i="9" s="1"/>
  <c r="Y521" i="9" s="1"/>
  <c r="AA521" i="9" s="1"/>
  <c r="AB521" i="9" s="1"/>
  <c r="AC521" i="9" s="1"/>
  <c r="AD521" i="9" s="1"/>
  <c r="AE521" i="9" s="1"/>
  <c r="AF521" i="9" s="1"/>
  <c r="AG521" i="9" s="1"/>
  <c r="AH521" i="9" s="1"/>
  <c r="AI521" i="9" s="1"/>
  <c r="AJ521" i="9" s="1"/>
  <c r="AK521" i="9" s="1"/>
  <c r="AL521" i="9" s="1"/>
  <c r="AM521" i="9" s="1"/>
  <c r="AN521" i="9" s="1"/>
  <c r="AO521" i="9" s="1"/>
  <c r="AP521" i="9" s="1"/>
  <c r="D511" i="9"/>
  <c r="E511" i="9" s="1"/>
  <c r="F511" i="9" s="1"/>
  <c r="G511" i="9" s="1"/>
  <c r="H511" i="9" s="1"/>
  <c r="I511" i="9" s="1"/>
  <c r="J511" i="9" s="1"/>
  <c r="K511" i="9" s="1"/>
  <c r="L511" i="9" s="1"/>
  <c r="M511" i="9" s="1"/>
  <c r="N511" i="9" s="1"/>
  <c r="O511" i="9" s="1"/>
  <c r="P511" i="9" s="1"/>
  <c r="Q511" i="9" s="1"/>
  <c r="R511" i="9" s="1"/>
  <c r="S511" i="9" s="1"/>
  <c r="T511" i="9" s="1"/>
  <c r="U511" i="9" s="1"/>
  <c r="V511" i="9" s="1"/>
  <c r="W511" i="9" s="1"/>
  <c r="X511" i="9" s="1"/>
  <c r="Y511" i="9" s="1"/>
  <c r="AA511" i="9" s="1"/>
  <c r="AB511" i="9" s="1"/>
  <c r="AC511" i="9" s="1"/>
  <c r="AD511" i="9" s="1"/>
  <c r="AE511" i="9" s="1"/>
  <c r="AF511" i="9" s="1"/>
  <c r="AG511" i="9" s="1"/>
  <c r="AH511" i="9" s="1"/>
  <c r="AI511" i="9" s="1"/>
  <c r="AJ511" i="9" s="1"/>
  <c r="AK511" i="9" s="1"/>
  <c r="AL511" i="9" s="1"/>
  <c r="AM511" i="9" s="1"/>
  <c r="AN511" i="9" s="1"/>
  <c r="AO511" i="9" s="1"/>
  <c r="AP511" i="9" s="1"/>
  <c r="D483" i="9"/>
  <c r="E483" i="9" s="1"/>
  <c r="F483" i="9" s="1"/>
  <c r="G483" i="9" s="1"/>
  <c r="H483" i="9" s="1"/>
  <c r="I483" i="9" s="1"/>
  <c r="J483" i="9" s="1"/>
  <c r="K483" i="9" s="1"/>
  <c r="L483" i="9" s="1"/>
  <c r="M483" i="9" s="1"/>
  <c r="N483" i="9" s="1"/>
  <c r="O483" i="9" s="1"/>
  <c r="P483" i="9" s="1"/>
  <c r="Q483" i="9" s="1"/>
  <c r="R483" i="9" s="1"/>
  <c r="S483" i="9" s="1"/>
  <c r="T483" i="9" s="1"/>
  <c r="U483" i="9" s="1"/>
  <c r="V483" i="9" s="1"/>
  <c r="W483" i="9" s="1"/>
  <c r="X483" i="9" s="1"/>
  <c r="Y483" i="9" s="1"/>
  <c r="AA483" i="9" s="1"/>
  <c r="AB483" i="9" s="1"/>
  <c r="AC483" i="9" s="1"/>
  <c r="AD483" i="9" s="1"/>
  <c r="AE483" i="9" s="1"/>
  <c r="AF483" i="9" s="1"/>
  <c r="AG483" i="9" s="1"/>
  <c r="AH483" i="9" s="1"/>
  <c r="AI483" i="9" s="1"/>
  <c r="AJ483" i="9" s="1"/>
  <c r="AK483" i="9" s="1"/>
  <c r="AL483" i="9" s="1"/>
  <c r="AM483" i="9" s="1"/>
  <c r="AN483" i="9" s="1"/>
  <c r="AO483" i="9" s="1"/>
  <c r="AP483" i="9" s="1"/>
  <c r="D492" i="9"/>
  <c r="E492" i="9" s="1"/>
  <c r="F492" i="9" s="1"/>
  <c r="G492" i="9" s="1"/>
  <c r="H492" i="9" s="1"/>
  <c r="I492" i="9" s="1"/>
  <c r="J492" i="9" s="1"/>
  <c r="K492" i="9" s="1"/>
  <c r="L492" i="9" s="1"/>
  <c r="M492" i="9" s="1"/>
  <c r="N492" i="9" s="1"/>
  <c r="O492" i="9" s="1"/>
  <c r="P492" i="9" s="1"/>
  <c r="Q492" i="9" s="1"/>
  <c r="R492" i="9" s="1"/>
  <c r="S492" i="9" s="1"/>
  <c r="T492" i="9" s="1"/>
  <c r="U492" i="9" s="1"/>
  <c r="V492" i="9" s="1"/>
  <c r="W492" i="9" s="1"/>
  <c r="X492" i="9" s="1"/>
  <c r="Y492" i="9" s="1"/>
  <c r="AA492" i="9" s="1"/>
  <c r="AB492" i="9" s="1"/>
  <c r="AC492" i="9" s="1"/>
  <c r="AD492" i="9" s="1"/>
  <c r="AE492" i="9" s="1"/>
  <c r="AF492" i="9" s="1"/>
  <c r="AG492" i="9" s="1"/>
  <c r="AH492" i="9" s="1"/>
  <c r="AI492" i="9" s="1"/>
  <c r="AJ492" i="9" s="1"/>
  <c r="AK492" i="9" s="1"/>
  <c r="AL492" i="9" s="1"/>
  <c r="AM492" i="9" s="1"/>
  <c r="AN492" i="9" s="1"/>
  <c r="AO492" i="9" s="1"/>
  <c r="AP492" i="9" s="1"/>
  <c r="D462" i="9"/>
  <c r="D501" i="9"/>
  <c r="E501" i="9" s="1"/>
  <c r="F501" i="9" s="1"/>
  <c r="G501" i="9" s="1"/>
  <c r="H501" i="9" s="1"/>
  <c r="I501" i="9" s="1"/>
  <c r="J501" i="9" s="1"/>
  <c r="K501" i="9" s="1"/>
  <c r="L501" i="9" s="1"/>
  <c r="M501" i="9" s="1"/>
  <c r="N501" i="9" s="1"/>
  <c r="O501" i="9" s="1"/>
  <c r="P501" i="9" s="1"/>
  <c r="Q501" i="9" s="1"/>
  <c r="R501" i="9" s="1"/>
  <c r="S501" i="9" s="1"/>
  <c r="T501" i="9" s="1"/>
  <c r="U501" i="9" s="1"/>
  <c r="V501" i="9" s="1"/>
  <c r="W501" i="9" s="1"/>
  <c r="X501" i="9" s="1"/>
  <c r="Y501" i="9" s="1"/>
  <c r="AA501" i="9" s="1"/>
  <c r="AB501" i="9" s="1"/>
  <c r="AC501" i="9" s="1"/>
  <c r="AD501" i="9" s="1"/>
  <c r="AE501" i="9" s="1"/>
  <c r="AF501" i="9" s="1"/>
  <c r="AG501" i="9" s="1"/>
  <c r="AH501" i="9" s="1"/>
  <c r="AI501" i="9" s="1"/>
  <c r="AJ501" i="9" s="1"/>
  <c r="AK501" i="9" s="1"/>
  <c r="AL501" i="9" s="1"/>
  <c r="AM501" i="9" s="1"/>
  <c r="AN501" i="9" s="1"/>
  <c r="AO501" i="9" s="1"/>
  <c r="AP501" i="9" s="1"/>
  <c r="D471" i="9"/>
  <c r="D412" i="9"/>
  <c r="D396" i="9"/>
  <c r="D437" i="9"/>
  <c r="D421" i="9"/>
  <c r="D404" i="9"/>
  <c r="D446" i="9"/>
  <c r="D429" i="9"/>
  <c r="D454" i="9"/>
  <c r="D387" i="9"/>
  <c r="D376" i="9"/>
  <c r="D375" i="9"/>
  <c r="D374" i="9"/>
  <c r="D373" i="9"/>
  <c r="D372" i="9"/>
  <c r="D371" i="9"/>
  <c r="D379" i="9"/>
  <c r="D254" i="9"/>
  <c r="E254" i="9" s="1"/>
  <c r="F254" i="9" s="1"/>
  <c r="G254" i="9" s="1"/>
  <c r="H254" i="9" s="1"/>
  <c r="I254" i="9" s="1"/>
  <c r="J254" i="9" s="1"/>
  <c r="K254" i="9" s="1"/>
  <c r="L254" i="9" s="1"/>
  <c r="M254" i="9" s="1"/>
  <c r="N254" i="9" s="1"/>
  <c r="O254" i="9" s="1"/>
  <c r="P254" i="9" s="1"/>
  <c r="Q254" i="9" s="1"/>
  <c r="R254" i="9" s="1"/>
  <c r="S254" i="9" s="1"/>
  <c r="T254" i="9" s="1"/>
  <c r="U254" i="9" s="1"/>
  <c r="V254" i="9" s="1"/>
  <c r="W254" i="9" s="1"/>
  <c r="X254" i="9" s="1"/>
  <c r="Y254" i="9" s="1"/>
  <c r="AA254" i="9" s="1"/>
  <c r="AB254" i="9" s="1"/>
  <c r="AC254" i="9" s="1"/>
  <c r="AD254" i="9" s="1"/>
  <c r="AE254" i="9" s="1"/>
  <c r="AF254" i="9" s="1"/>
  <c r="AG254" i="9" s="1"/>
  <c r="AH254" i="9" s="1"/>
  <c r="AI254" i="9" s="1"/>
  <c r="AJ254" i="9" s="1"/>
  <c r="AK254" i="9" s="1"/>
  <c r="AL254" i="9" s="1"/>
  <c r="AM254" i="9" s="1"/>
  <c r="AN254" i="9" s="1"/>
  <c r="AO254" i="9" s="1"/>
  <c r="AP254" i="9" s="1"/>
  <c r="D264" i="9"/>
  <c r="E264" i="9" s="1"/>
  <c r="F264" i="9" s="1"/>
  <c r="G264" i="9" s="1"/>
  <c r="H264" i="9" s="1"/>
  <c r="I264" i="9" s="1"/>
  <c r="J264" i="9" s="1"/>
  <c r="K264" i="9" s="1"/>
  <c r="L264" i="9" s="1"/>
  <c r="M264" i="9" s="1"/>
  <c r="N264" i="9" s="1"/>
  <c r="O264" i="9" s="1"/>
  <c r="P264" i="9" s="1"/>
  <c r="Q264" i="9" s="1"/>
  <c r="R264" i="9" s="1"/>
  <c r="S264" i="9" s="1"/>
  <c r="T264" i="9" s="1"/>
  <c r="U264" i="9" s="1"/>
  <c r="V264" i="9" s="1"/>
  <c r="W264" i="9" s="1"/>
  <c r="X264" i="9" s="1"/>
  <c r="Y264" i="9" s="1"/>
  <c r="AA264" i="9" s="1"/>
  <c r="AB264" i="9" s="1"/>
  <c r="AC264" i="9" s="1"/>
  <c r="AD264" i="9" s="1"/>
  <c r="AE264" i="9" s="1"/>
  <c r="AF264" i="9" s="1"/>
  <c r="AG264" i="9" s="1"/>
  <c r="AH264" i="9" s="1"/>
  <c r="AI264" i="9" s="1"/>
  <c r="AJ264" i="9" s="1"/>
  <c r="AK264" i="9" s="1"/>
  <c r="AL264" i="9" s="1"/>
  <c r="AM264" i="9" s="1"/>
  <c r="AN264" i="9" s="1"/>
  <c r="AO264" i="9" s="1"/>
  <c r="AP264" i="9" s="1"/>
  <c r="D235" i="9"/>
  <c r="E235" i="9" s="1"/>
  <c r="F235" i="9" s="1"/>
  <c r="G235" i="9" s="1"/>
  <c r="H235" i="9" s="1"/>
  <c r="I235" i="9" s="1"/>
  <c r="J235" i="9" s="1"/>
  <c r="K235" i="9" s="1"/>
  <c r="L235" i="9" s="1"/>
  <c r="M235" i="9" s="1"/>
  <c r="N235" i="9" s="1"/>
  <c r="O235" i="9" s="1"/>
  <c r="P235" i="9" s="1"/>
  <c r="Q235" i="9" s="1"/>
  <c r="R235" i="9" s="1"/>
  <c r="S235" i="9" s="1"/>
  <c r="T235" i="9" s="1"/>
  <c r="U235" i="9" s="1"/>
  <c r="V235" i="9" s="1"/>
  <c r="W235" i="9" s="1"/>
  <c r="X235" i="9" s="1"/>
  <c r="Y235" i="9" s="1"/>
  <c r="AA235" i="9" s="1"/>
  <c r="AB235" i="9" s="1"/>
  <c r="AC235" i="9" s="1"/>
  <c r="AD235" i="9" s="1"/>
  <c r="AE235" i="9" s="1"/>
  <c r="AF235" i="9" s="1"/>
  <c r="AG235" i="9" s="1"/>
  <c r="AH235" i="9" s="1"/>
  <c r="AI235" i="9" s="1"/>
  <c r="AJ235" i="9" s="1"/>
  <c r="AK235" i="9" s="1"/>
  <c r="AL235" i="9" s="1"/>
  <c r="AM235" i="9" s="1"/>
  <c r="AN235" i="9" s="1"/>
  <c r="AO235" i="9" s="1"/>
  <c r="AP235" i="9" s="1"/>
  <c r="D214" i="9"/>
  <c r="D197" i="9"/>
  <c r="D244" i="9"/>
  <c r="E244" i="9" s="1"/>
  <c r="F244" i="9" s="1"/>
  <c r="G244" i="9" s="1"/>
  <c r="H244" i="9" s="1"/>
  <c r="I244" i="9" s="1"/>
  <c r="J244" i="9" s="1"/>
  <c r="K244" i="9" s="1"/>
  <c r="L244" i="9" s="1"/>
  <c r="M244" i="9" s="1"/>
  <c r="N244" i="9" s="1"/>
  <c r="O244" i="9" s="1"/>
  <c r="P244" i="9" s="1"/>
  <c r="Q244" i="9" s="1"/>
  <c r="R244" i="9" s="1"/>
  <c r="S244" i="9" s="1"/>
  <c r="T244" i="9" s="1"/>
  <c r="U244" i="9" s="1"/>
  <c r="V244" i="9" s="1"/>
  <c r="W244" i="9" s="1"/>
  <c r="X244" i="9" s="1"/>
  <c r="Y244" i="9" s="1"/>
  <c r="AA244" i="9" s="1"/>
  <c r="AB244" i="9" s="1"/>
  <c r="AC244" i="9" s="1"/>
  <c r="AD244" i="9" s="1"/>
  <c r="AE244" i="9" s="1"/>
  <c r="AF244" i="9" s="1"/>
  <c r="AG244" i="9" s="1"/>
  <c r="AH244" i="9" s="1"/>
  <c r="AI244" i="9" s="1"/>
  <c r="AJ244" i="9" s="1"/>
  <c r="AK244" i="9" s="1"/>
  <c r="AL244" i="9" s="1"/>
  <c r="AM244" i="9" s="1"/>
  <c r="AN244" i="9" s="1"/>
  <c r="AO244" i="9" s="1"/>
  <c r="AP244" i="9" s="1"/>
  <c r="D226" i="9"/>
  <c r="E226" i="9" s="1"/>
  <c r="F226" i="9" s="1"/>
  <c r="G226" i="9" s="1"/>
  <c r="H226" i="9" s="1"/>
  <c r="I226" i="9" s="1"/>
  <c r="J226" i="9" s="1"/>
  <c r="K226" i="9" s="1"/>
  <c r="L226" i="9" s="1"/>
  <c r="M226" i="9" s="1"/>
  <c r="N226" i="9" s="1"/>
  <c r="O226" i="9" s="1"/>
  <c r="P226" i="9" s="1"/>
  <c r="Q226" i="9" s="1"/>
  <c r="R226" i="9" s="1"/>
  <c r="S226" i="9" s="1"/>
  <c r="T226" i="9" s="1"/>
  <c r="U226" i="9" s="1"/>
  <c r="V226" i="9" s="1"/>
  <c r="W226" i="9" s="1"/>
  <c r="X226" i="9" s="1"/>
  <c r="Y226" i="9" s="1"/>
  <c r="AA226" i="9" s="1"/>
  <c r="AB226" i="9" s="1"/>
  <c r="AC226" i="9" s="1"/>
  <c r="AD226" i="9" s="1"/>
  <c r="AE226" i="9" s="1"/>
  <c r="AF226" i="9" s="1"/>
  <c r="AG226" i="9" s="1"/>
  <c r="AH226" i="9" s="1"/>
  <c r="AI226" i="9" s="1"/>
  <c r="AJ226" i="9" s="1"/>
  <c r="AK226" i="9" s="1"/>
  <c r="AL226" i="9" s="1"/>
  <c r="AM226" i="9" s="1"/>
  <c r="AN226" i="9" s="1"/>
  <c r="AO226" i="9" s="1"/>
  <c r="AP226" i="9" s="1"/>
  <c r="D155" i="9"/>
  <c r="D180" i="9"/>
  <c r="D164" i="9"/>
  <c r="D205" i="9"/>
  <c r="D189" i="9"/>
  <c r="D172" i="9"/>
  <c r="D89" i="9"/>
  <c r="D130" i="9"/>
  <c r="D139" i="9"/>
  <c r="D122" i="9"/>
  <c r="D147" i="9"/>
  <c r="E84" i="9"/>
  <c r="D85" i="9"/>
  <c r="D116" i="9"/>
  <c r="D119" i="9"/>
  <c r="D115" i="9"/>
  <c r="D118" i="9"/>
  <c r="D114" i="9"/>
  <c r="D117" i="9"/>
  <c r="AL596" i="9"/>
  <c r="AT596" i="9"/>
  <c r="AL335" i="9"/>
  <c r="AT335" i="9"/>
  <c r="AT333" i="9"/>
  <c r="AL333" i="9"/>
  <c r="B560" i="9"/>
  <c r="C560" i="9" s="1"/>
  <c r="H330" i="9"/>
  <c r="B561" i="9" s="1"/>
  <c r="C561" i="9" s="1"/>
  <c r="AT77" i="9"/>
  <c r="AL77" i="9"/>
  <c r="D294" i="9"/>
  <c r="C299" i="9"/>
  <c r="C306" i="9" s="1"/>
  <c r="C307" i="9" s="1"/>
  <c r="C297" i="9"/>
  <c r="AL334" i="9"/>
  <c r="AT334" i="9"/>
  <c r="AT76" i="9"/>
  <c r="AL76" i="9"/>
  <c r="AL336" i="9"/>
  <c r="AT336" i="9"/>
  <c r="AL595" i="9"/>
  <c r="AT595" i="9"/>
  <c r="AL593" i="9"/>
  <c r="AT593" i="9"/>
  <c r="D554" i="9"/>
  <c r="E551" i="9"/>
  <c r="D556" i="9"/>
  <c r="D563" i="9" s="1"/>
  <c r="D564" i="9" s="1"/>
  <c r="B301" i="9"/>
  <c r="H71" i="9"/>
  <c r="L70" i="9"/>
  <c r="J71" i="9"/>
  <c r="B819" i="9"/>
  <c r="H589" i="9"/>
  <c r="B820" i="9" s="1"/>
  <c r="E605" i="9"/>
  <c r="F605" i="9" s="1"/>
  <c r="G605" i="9" s="1"/>
  <c r="H605" i="9" s="1"/>
  <c r="I605" i="9" s="1"/>
  <c r="J605" i="9" s="1"/>
  <c r="K605" i="9" s="1"/>
  <c r="L605" i="9" s="1"/>
  <c r="M605" i="9" s="1"/>
  <c r="N605" i="9" s="1"/>
  <c r="O605" i="9" s="1"/>
  <c r="P605" i="9" s="1"/>
  <c r="Q605" i="9" s="1"/>
  <c r="R605" i="9" s="1"/>
  <c r="S605" i="9" s="1"/>
  <c r="T605" i="9" s="1"/>
  <c r="U605" i="9" s="1"/>
  <c r="V605" i="9" s="1"/>
  <c r="W605" i="9" s="1"/>
  <c r="X605" i="9" s="1"/>
  <c r="Y605" i="9" s="1"/>
  <c r="AA605" i="9" s="1"/>
  <c r="AB605" i="9" s="1"/>
  <c r="AC605" i="9" s="1"/>
  <c r="AD605" i="9" s="1"/>
  <c r="AE605" i="9" s="1"/>
  <c r="AF605" i="9" s="1"/>
  <c r="AG605" i="9" s="1"/>
  <c r="AH605" i="9" s="1"/>
  <c r="AI605" i="9" s="1"/>
  <c r="AJ605" i="9" s="1"/>
  <c r="AK605" i="9" s="1"/>
  <c r="AL605" i="9" s="1"/>
  <c r="AM605" i="9" s="1"/>
  <c r="AN605" i="9" s="1"/>
  <c r="AO605" i="9" s="1"/>
  <c r="AP605" i="9" s="1"/>
  <c r="D610" i="9"/>
  <c r="J587" i="9"/>
  <c r="L586" i="9"/>
  <c r="AL594" i="9"/>
  <c r="AT594" i="9"/>
  <c r="D554" i="7"/>
  <c r="D813" i="7"/>
  <c r="AT595" i="7"/>
  <c r="AT596" i="7"/>
  <c r="AT334" i="7"/>
  <c r="J329" i="7"/>
  <c r="J330" i="7" s="1"/>
  <c r="L330" i="7" s="1"/>
  <c r="L327" i="7"/>
  <c r="D605" i="7"/>
  <c r="D601" i="7"/>
  <c r="E600" i="7"/>
  <c r="D815" i="7"/>
  <c r="D822" i="7" s="1"/>
  <c r="D823" i="7" s="1"/>
  <c r="E810" i="7"/>
  <c r="E813" i="7" s="1"/>
  <c r="AT592" i="7"/>
  <c r="AL592" i="7"/>
  <c r="AT594" i="7"/>
  <c r="AL594" i="7"/>
  <c r="B818" i="7"/>
  <c r="H588" i="7"/>
  <c r="AT593" i="7"/>
  <c r="AL593" i="7"/>
  <c r="D294" i="7"/>
  <c r="AL336" i="7"/>
  <c r="AT336" i="7"/>
  <c r="D556" i="7"/>
  <c r="D563" i="7" s="1"/>
  <c r="D564" i="7" s="1"/>
  <c r="E551" i="7"/>
  <c r="E554" i="7" s="1"/>
  <c r="B558" i="7"/>
  <c r="H328" i="7"/>
  <c r="AL333" i="7"/>
  <c r="AT333" i="7"/>
  <c r="AL335" i="7"/>
  <c r="AT335" i="7"/>
  <c r="AL337" i="7"/>
  <c r="AT337" i="7"/>
  <c r="D346" i="7"/>
  <c r="E341" i="7"/>
  <c r="D342" i="7"/>
  <c r="C299" i="7"/>
  <c r="C306" i="7" s="1"/>
  <c r="C307" i="7" s="1"/>
  <c r="Z484" i="9" l="1"/>
  <c r="Z230" i="9"/>
  <c r="Z488" i="9"/>
  <c r="Z409" i="9"/>
  <c r="Z506" i="9"/>
  <c r="Z747" i="9"/>
  <c r="Z689" i="9"/>
  <c r="Z694" i="9" s="1"/>
  <c r="Z617" i="9" s="1"/>
  <c r="Z686" i="9"/>
  <c r="Z616" i="9" s="1"/>
  <c r="Z764" i="9"/>
  <c r="Z743" i="9"/>
  <c r="Z477" i="9"/>
  <c r="Z367" i="9" s="1"/>
  <c r="Z711" i="9"/>
  <c r="Z621" i="9" s="1"/>
  <c r="Z714" i="9"/>
  <c r="Z719" i="9" s="1"/>
  <c r="Z622" i="9" s="1"/>
  <c r="Z664" i="9"/>
  <c r="Z669" i="9" s="1"/>
  <c r="Z661" i="9"/>
  <c r="Z405" i="9"/>
  <c r="Z410" i="9" s="1"/>
  <c r="Z402" i="9"/>
  <c r="Z220" i="9"/>
  <c r="Z110" i="9" s="1"/>
  <c r="Z505" i="9"/>
  <c r="Z343" i="9"/>
  <c r="Z347" i="9"/>
  <c r="Z762" i="9"/>
  <c r="Z765" i="9"/>
  <c r="Z198" i="9"/>
  <c r="Z203" i="9" s="1"/>
  <c r="Z106" i="9" s="1"/>
  <c r="Z195" i="9"/>
  <c r="Z105" i="9" s="1"/>
  <c r="Z148" i="9"/>
  <c r="Z145" i="9"/>
  <c r="Z245" i="9"/>
  <c r="Z227" i="9"/>
  <c r="Z504" i="9"/>
  <c r="Z247" i="9"/>
  <c r="Z128" i="9"/>
  <c r="Z91" i="9" s="1"/>
  <c r="Z486" i="9"/>
  <c r="Z246" i="9"/>
  <c r="Z736" i="9"/>
  <c r="Z626" i="9" s="1"/>
  <c r="Z503" i="9"/>
  <c r="Z173" i="9"/>
  <c r="Z178" i="9" s="1"/>
  <c r="Z101" i="9" s="1"/>
  <c r="Z170" i="9"/>
  <c r="Z100" i="9" s="1"/>
  <c r="Z452" i="9"/>
  <c r="Z362" i="9" s="1"/>
  <c r="Z455" i="9"/>
  <c r="Z460" i="9" s="1"/>
  <c r="Z363" i="9" s="1"/>
  <c r="Z502" i="9"/>
  <c r="Z644" i="9"/>
  <c r="Z607" i="9" s="1"/>
  <c r="Z602" i="9"/>
  <c r="Z606" i="9"/>
  <c r="Z763" i="9"/>
  <c r="Z90" i="9"/>
  <c r="Z86" i="9"/>
  <c r="Z228" i="9"/>
  <c r="Z487" i="9"/>
  <c r="Z485" i="9"/>
  <c r="Z427" i="9"/>
  <c r="Z357" i="9" s="1"/>
  <c r="Z430" i="9"/>
  <c r="Z435" i="9" s="1"/>
  <c r="Z358" i="9" s="1"/>
  <c r="Z385" i="9"/>
  <c r="Z348" i="9" s="1"/>
  <c r="D640" i="9"/>
  <c r="E89" i="9"/>
  <c r="F89" i="9" s="1"/>
  <c r="G89" i="9" s="1"/>
  <c r="H89" i="9" s="1"/>
  <c r="I89" i="9" s="1"/>
  <c r="J89" i="9" s="1"/>
  <c r="K89" i="9" s="1"/>
  <c r="L89" i="9" s="1"/>
  <c r="M89" i="9" s="1"/>
  <c r="N89" i="9" s="1"/>
  <c r="O89" i="9" s="1"/>
  <c r="P89" i="9" s="1"/>
  <c r="Q89" i="9" s="1"/>
  <c r="R89" i="9" s="1"/>
  <c r="S89" i="9" s="1"/>
  <c r="T89" i="9" s="1"/>
  <c r="U89" i="9" s="1"/>
  <c r="V89" i="9" s="1"/>
  <c r="W89" i="9" s="1"/>
  <c r="X89" i="9" s="1"/>
  <c r="Y89" i="9" s="1"/>
  <c r="AA89" i="9" s="1"/>
  <c r="AB89" i="9" s="1"/>
  <c r="AC89" i="9" s="1"/>
  <c r="AD89" i="9" s="1"/>
  <c r="AE89" i="9" s="1"/>
  <c r="AF89" i="9" s="1"/>
  <c r="AG89" i="9" s="1"/>
  <c r="AH89" i="9" s="1"/>
  <c r="AI89" i="9" s="1"/>
  <c r="AJ89" i="9" s="1"/>
  <c r="AK89" i="9" s="1"/>
  <c r="AL89" i="9" s="1"/>
  <c r="AM89" i="9" s="1"/>
  <c r="AN89" i="9" s="1"/>
  <c r="AO89" i="9" s="1"/>
  <c r="AP89" i="9" s="1"/>
  <c r="D94" i="9"/>
  <c r="B302" i="9"/>
  <c r="C302" i="9" s="1"/>
  <c r="H72" i="9"/>
  <c r="D127" i="9"/>
  <c r="L587" i="9"/>
  <c r="J588" i="9"/>
  <c r="D299" i="9"/>
  <c r="D306" i="9" s="1"/>
  <c r="D307" i="9" s="1"/>
  <c r="D297" i="9"/>
  <c r="E294" i="9"/>
  <c r="D124" i="9"/>
  <c r="D642" i="9"/>
  <c r="C816" i="9"/>
  <c r="C817" i="9"/>
  <c r="C818" i="9"/>
  <c r="C819" i="9"/>
  <c r="C820" i="9"/>
  <c r="C301" i="9"/>
  <c r="C300" i="9"/>
  <c r="D724" i="9"/>
  <c r="D726" i="9"/>
  <c r="D722" i="9"/>
  <c r="D725" i="9"/>
  <c r="D698" i="9"/>
  <c r="D697" i="9"/>
  <c r="D699" i="9"/>
  <c r="D723" i="9"/>
  <c r="D701" i="9"/>
  <c r="D673" i="9"/>
  <c r="D700" i="9"/>
  <c r="D651" i="9"/>
  <c r="D672" i="9"/>
  <c r="D649" i="9"/>
  <c r="D674" i="9"/>
  <c r="D650" i="9"/>
  <c r="D675" i="9"/>
  <c r="D648" i="9"/>
  <c r="D676" i="9"/>
  <c r="D647" i="9"/>
  <c r="D467" i="9"/>
  <c r="D466" i="9"/>
  <c r="D465" i="9"/>
  <c r="D464" i="9"/>
  <c r="D463" i="9"/>
  <c r="D417" i="9"/>
  <c r="D416" i="9"/>
  <c r="D415" i="9"/>
  <c r="D414" i="9"/>
  <c r="D413" i="9"/>
  <c r="D442" i="9"/>
  <c r="D441" i="9"/>
  <c r="D440" i="9"/>
  <c r="D439" i="9"/>
  <c r="D438" i="9"/>
  <c r="D388" i="9"/>
  <c r="D392" i="9"/>
  <c r="D390" i="9"/>
  <c r="D391" i="9"/>
  <c r="D389" i="9"/>
  <c r="D210" i="9"/>
  <c r="D209" i="9"/>
  <c r="D208" i="9"/>
  <c r="D160" i="9"/>
  <c r="D159" i="9"/>
  <c r="D158" i="9"/>
  <c r="D157" i="9"/>
  <c r="D156" i="9"/>
  <c r="D185" i="9"/>
  <c r="D184" i="9"/>
  <c r="D183" i="9"/>
  <c r="D182" i="9"/>
  <c r="D181" i="9"/>
  <c r="D207" i="9"/>
  <c r="D206" i="9"/>
  <c r="D135" i="9"/>
  <c r="D134" i="9"/>
  <c r="D133" i="9"/>
  <c r="D132" i="9"/>
  <c r="D131" i="9"/>
  <c r="D641" i="9"/>
  <c r="D615" i="9"/>
  <c r="E610" i="9"/>
  <c r="F610" i="9" s="1"/>
  <c r="G610" i="9" s="1"/>
  <c r="H610" i="9" s="1"/>
  <c r="I610" i="9" s="1"/>
  <c r="J610" i="9" s="1"/>
  <c r="K610" i="9" s="1"/>
  <c r="L610" i="9" s="1"/>
  <c r="M610" i="9" s="1"/>
  <c r="N610" i="9" s="1"/>
  <c r="O610" i="9" s="1"/>
  <c r="P610" i="9" s="1"/>
  <c r="Q610" i="9" s="1"/>
  <c r="R610" i="9" s="1"/>
  <c r="S610" i="9" s="1"/>
  <c r="T610" i="9" s="1"/>
  <c r="U610" i="9" s="1"/>
  <c r="V610" i="9" s="1"/>
  <c r="W610" i="9" s="1"/>
  <c r="X610" i="9" s="1"/>
  <c r="Y610" i="9" s="1"/>
  <c r="AA610" i="9" s="1"/>
  <c r="AB610" i="9" s="1"/>
  <c r="AC610" i="9" s="1"/>
  <c r="AD610" i="9" s="1"/>
  <c r="AE610" i="9" s="1"/>
  <c r="AF610" i="9" s="1"/>
  <c r="AG610" i="9" s="1"/>
  <c r="AH610" i="9" s="1"/>
  <c r="AI610" i="9" s="1"/>
  <c r="AJ610" i="9" s="1"/>
  <c r="AK610" i="9" s="1"/>
  <c r="AL610" i="9" s="1"/>
  <c r="AM610" i="9" s="1"/>
  <c r="AN610" i="9" s="1"/>
  <c r="AO610" i="9" s="1"/>
  <c r="AP610" i="9" s="1"/>
  <c r="D734" i="9"/>
  <c r="D735" i="9"/>
  <c r="D731" i="9"/>
  <c r="D733" i="9"/>
  <c r="D732" i="9"/>
  <c r="D476" i="9"/>
  <c r="D475" i="9"/>
  <c r="D474" i="9"/>
  <c r="D473" i="9"/>
  <c r="D472" i="9"/>
  <c r="D219" i="9"/>
  <c r="D218" i="9"/>
  <c r="D217" i="9"/>
  <c r="D216" i="9"/>
  <c r="D215" i="9"/>
  <c r="D377" i="9"/>
  <c r="D380" i="9"/>
  <c r="D643" i="9"/>
  <c r="H600" i="9"/>
  <c r="G601" i="9"/>
  <c r="E556" i="9"/>
  <c r="E563" i="9" s="1"/>
  <c r="E564" i="9" s="1"/>
  <c r="F551" i="9"/>
  <c r="E554" i="9"/>
  <c r="E730" i="9"/>
  <c r="E696" i="9"/>
  <c r="E713" i="9"/>
  <c r="E705" i="9"/>
  <c r="E680" i="9"/>
  <c r="E688" i="9"/>
  <c r="E671" i="9"/>
  <c r="E646" i="9"/>
  <c r="E635" i="9"/>
  <c r="E663" i="9"/>
  <c r="E634" i="9"/>
  <c r="E630" i="9"/>
  <c r="E721" i="9"/>
  <c r="E655" i="9"/>
  <c r="E638" i="9"/>
  <c r="E471" i="9"/>
  <c r="E462" i="9"/>
  <c r="E437" i="9"/>
  <c r="E421" i="9"/>
  <c r="E404" i="9"/>
  <c r="E446" i="9"/>
  <c r="E429" i="9"/>
  <c r="E454" i="9"/>
  <c r="E387" i="9"/>
  <c r="E376" i="9"/>
  <c r="E375" i="9"/>
  <c r="E371" i="9"/>
  <c r="E379" i="9"/>
  <c r="E396" i="9"/>
  <c r="E412" i="9"/>
  <c r="E214" i="9"/>
  <c r="E155" i="9"/>
  <c r="E180" i="9"/>
  <c r="E164" i="9"/>
  <c r="E205" i="9"/>
  <c r="E189" i="9"/>
  <c r="E172" i="9"/>
  <c r="E197" i="9"/>
  <c r="E130" i="9"/>
  <c r="E119" i="9"/>
  <c r="E118" i="9"/>
  <c r="E114" i="9"/>
  <c r="E139" i="9"/>
  <c r="E147" i="9"/>
  <c r="F84" i="9"/>
  <c r="E85" i="9"/>
  <c r="E122" i="9"/>
  <c r="D381" i="9"/>
  <c r="D351" i="9"/>
  <c r="E346" i="9"/>
  <c r="F346" i="9" s="1"/>
  <c r="G346" i="9" s="1"/>
  <c r="H346" i="9" s="1"/>
  <c r="I346" i="9" s="1"/>
  <c r="J346" i="9" s="1"/>
  <c r="K346" i="9" s="1"/>
  <c r="L346" i="9" s="1"/>
  <c r="M346" i="9" s="1"/>
  <c r="N346" i="9" s="1"/>
  <c r="O346" i="9" s="1"/>
  <c r="P346" i="9" s="1"/>
  <c r="Q346" i="9" s="1"/>
  <c r="R346" i="9" s="1"/>
  <c r="S346" i="9" s="1"/>
  <c r="T346" i="9" s="1"/>
  <c r="U346" i="9" s="1"/>
  <c r="V346" i="9" s="1"/>
  <c r="W346" i="9" s="1"/>
  <c r="X346" i="9" s="1"/>
  <c r="Y346" i="9" s="1"/>
  <c r="AA346" i="9" s="1"/>
  <c r="AB346" i="9" s="1"/>
  <c r="AC346" i="9" s="1"/>
  <c r="AD346" i="9" s="1"/>
  <c r="AE346" i="9" s="1"/>
  <c r="AF346" i="9" s="1"/>
  <c r="AG346" i="9" s="1"/>
  <c r="AH346" i="9" s="1"/>
  <c r="AI346" i="9" s="1"/>
  <c r="AJ346" i="9" s="1"/>
  <c r="AK346" i="9" s="1"/>
  <c r="AL346" i="9" s="1"/>
  <c r="AM346" i="9" s="1"/>
  <c r="AN346" i="9" s="1"/>
  <c r="AO346" i="9" s="1"/>
  <c r="AP346" i="9" s="1"/>
  <c r="D383" i="9"/>
  <c r="D123" i="9"/>
  <c r="D120" i="9"/>
  <c r="D559" i="9"/>
  <c r="D561" i="9"/>
  <c r="D557" i="9"/>
  <c r="D558" i="9"/>
  <c r="D560" i="9"/>
  <c r="D125" i="9"/>
  <c r="D382" i="9"/>
  <c r="L71" i="9"/>
  <c r="J72" i="9"/>
  <c r="D126" i="9"/>
  <c r="D707" i="9"/>
  <c r="D685" i="9"/>
  <c r="D681" i="9"/>
  <c r="D710" i="9"/>
  <c r="D706" i="9"/>
  <c r="D708" i="9"/>
  <c r="D684" i="9"/>
  <c r="D709" i="9"/>
  <c r="D682" i="9"/>
  <c r="D660" i="9"/>
  <c r="D659" i="9"/>
  <c r="D683" i="9"/>
  <c r="D658" i="9"/>
  <c r="D656" i="9"/>
  <c r="D657" i="9"/>
  <c r="D401" i="9"/>
  <c r="D400" i="9"/>
  <c r="D399" i="9"/>
  <c r="D398" i="9"/>
  <c r="D397" i="9"/>
  <c r="D426" i="9"/>
  <c r="D425" i="9"/>
  <c r="D424" i="9"/>
  <c r="D423" i="9"/>
  <c r="D422" i="9"/>
  <c r="D451" i="9"/>
  <c r="D450" i="9"/>
  <c r="D449" i="9"/>
  <c r="D448" i="9"/>
  <c r="D447" i="9"/>
  <c r="D169" i="9"/>
  <c r="D168" i="9"/>
  <c r="D167" i="9"/>
  <c r="D166" i="9"/>
  <c r="D165" i="9"/>
  <c r="D194" i="9"/>
  <c r="D193" i="9"/>
  <c r="D192" i="9"/>
  <c r="D191" i="9"/>
  <c r="D190" i="9"/>
  <c r="D144" i="9"/>
  <c r="D143" i="9"/>
  <c r="D142" i="9"/>
  <c r="D141" i="9"/>
  <c r="D140" i="9"/>
  <c r="D384" i="9"/>
  <c r="D639" i="9"/>
  <c r="D636" i="9"/>
  <c r="E342" i="9"/>
  <c r="F341" i="9"/>
  <c r="F810" i="9"/>
  <c r="E813" i="9"/>
  <c r="E815" i="9"/>
  <c r="E822" i="9" s="1"/>
  <c r="E823" i="9" s="1"/>
  <c r="L329" i="7"/>
  <c r="E294" i="7"/>
  <c r="F294" i="7" s="1"/>
  <c r="E605" i="7"/>
  <c r="F605" i="7" s="1"/>
  <c r="G605" i="7" s="1"/>
  <c r="H605" i="7" s="1"/>
  <c r="I605" i="7" s="1"/>
  <c r="J605" i="7" s="1"/>
  <c r="K605" i="7" s="1"/>
  <c r="L605" i="7" s="1"/>
  <c r="M605" i="7" s="1"/>
  <c r="N605" i="7" s="1"/>
  <c r="O605" i="7" s="1"/>
  <c r="P605" i="7" s="1"/>
  <c r="Q605" i="7" s="1"/>
  <c r="R605" i="7" s="1"/>
  <c r="S605" i="7" s="1"/>
  <c r="T605" i="7" s="1"/>
  <c r="U605" i="7" s="1"/>
  <c r="V605" i="7" s="1"/>
  <c r="W605" i="7" s="1"/>
  <c r="X605" i="7" s="1"/>
  <c r="Y605" i="7" s="1"/>
  <c r="Z605" i="7" s="1"/>
  <c r="AA605" i="7" s="1"/>
  <c r="AB605" i="7" s="1"/>
  <c r="AC605" i="7" s="1"/>
  <c r="AD605" i="7" s="1"/>
  <c r="AE605" i="7" s="1"/>
  <c r="AF605" i="7" s="1"/>
  <c r="AG605" i="7" s="1"/>
  <c r="AH605" i="7" s="1"/>
  <c r="AI605" i="7" s="1"/>
  <c r="AJ605" i="7" s="1"/>
  <c r="AK605" i="7" s="1"/>
  <c r="AL605" i="7" s="1"/>
  <c r="AM605" i="7" s="1"/>
  <c r="AN605" i="7" s="1"/>
  <c r="AO605" i="7" s="1"/>
  <c r="AP605" i="7" s="1"/>
  <c r="D610" i="7"/>
  <c r="E815" i="7"/>
  <c r="E822" i="7" s="1"/>
  <c r="E823" i="7" s="1"/>
  <c r="F810" i="7"/>
  <c r="F813" i="7" s="1"/>
  <c r="B819" i="7"/>
  <c r="H589" i="7"/>
  <c r="B820" i="7" s="1"/>
  <c r="F600" i="7"/>
  <c r="E601" i="7"/>
  <c r="D299" i="7"/>
  <c r="D306" i="7" s="1"/>
  <c r="D307" i="7" s="1"/>
  <c r="E556" i="7"/>
  <c r="E563" i="7" s="1"/>
  <c r="E564" i="7" s="1"/>
  <c r="F551" i="7"/>
  <c r="F554" i="7" s="1"/>
  <c r="E346" i="7"/>
  <c r="F346" i="7" s="1"/>
  <c r="G346" i="7" s="1"/>
  <c r="H346" i="7" s="1"/>
  <c r="I346" i="7" s="1"/>
  <c r="J346" i="7" s="1"/>
  <c r="K346" i="7" s="1"/>
  <c r="L346" i="7" s="1"/>
  <c r="M346" i="7" s="1"/>
  <c r="N346" i="7" s="1"/>
  <c r="O346" i="7" s="1"/>
  <c r="P346" i="7" s="1"/>
  <c r="Q346" i="7" s="1"/>
  <c r="R346" i="7" s="1"/>
  <c r="S346" i="7" s="1"/>
  <c r="T346" i="7" s="1"/>
  <c r="U346" i="7" s="1"/>
  <c r="V346" i="7" s="1"/>
  <c r="W346" i="7" s="1"/>
  <c r="X346" i="7" s="1"/>
  <c r="Y346" i="7" s="1"/>
  <c r="Z346" i="7" s="1"/>
  <c r="AA346" i="7" s="1"/>
  <c r="AB346" i="7" s="1"/>
  <c r="AC346" i="7" s="1"/>
  <c r="AD346" i="7" s="1"/>
  <c r="AE346" i="7" s="1"/>
  <c r="AF346" i="7" s="1"/>
  <c r="AG346" i="7" s="1"/>
  <c r="AH346" i="7" s="1"/>
  <c r="AI346" i="7" s="1"/>
  <c r="AJ346" i="7" s="1"/>
  <c r="AK346" i="7" s="1"/>
  <c r="AL346" i="7" s="1"/>
  <c r="AM346" i="7" s="1"/>
  <c r="AN346" i="7" s="1"/>
  <c r="AO346" i="7" s="1"/>
  <c r="AP346" i="7" s="1"/>
  <c r="D351" i="7"/>
  <c r="B559" i="7"/>
  <c r="H329" i="7"/>
  <c r="E342" i="7"/>
  <c r="F341" i="7"/>
  <c r="Z766" i="9" l="1"/>
  <c r="Z507" i="9"/>
  <c r="Z153" i="9"/>
  <c r="Z612" i="9"/>
  <c r="Z611" i="9"/>
  <c r="Z250" i="9"/>
  <c r="Z96" i="9"/>
  <c r="Z95" i="9"/>
  <c r="Z353" i="9"/>
  <c r="Z352" i="9"/>
  <c r="D504" i="9"/>
  <c r="D506" i="9"/>
  <c r="D245" i="9"/>
  <c r="D743" i="9"/>
  <c r="D764" i="9"/>
  <c r="D227" i="9"/>
  <c r="D763" i="9"/>
  <c r="D761" i="9"/>
  <c r="D247" i="9"/>
  <c r="D458" i="9"/>
  <c r="D644" i="9"/>
  <c r="D607" i="9" s="1"/>
  <c r="D790" i="9"/>
  <c r="E790" i="9" s="1"/>
  <c r="F790" i="9" s="1"/>
  <c r="G790" i="9" s="1"/>
  <c r="H790" i="9" s="1"/>
  <c r="I790" i="9" s="1"/>
  <c r="J790" i="9" s="1"/>
  <c r="K790" i="9" s="1"/>
  <c r="L790" i="9" s="1"/>
  <c r="M790" i="9" s="1"/>
  <c r="N790" i="9" s="1"/>
  <c r="O790" i="9" s="1"/>
  <c r="P790" i="9" s="1"/>
  <c r="Q790" i="9" s="1"/>
  <c r="R790" i="9" s="1"/>
  <c r="S790" i="9" s="1"/>
  <c r="T790" i="9" s="1"/>
  <c r="U790" i="9" s="1"/>
  <c r="V790" i="9" s="1"/>
  <c r="W790" i="9" s="1"/>
  <c r="X790" i="9" s="1"/>
  <c r="Y790" i="9" s="1"/>
  <c r="D149" i="9"/>
  <c r="D202" i="9"/>
  <c r="D457" i="9"/>
  <c r="D402" i="9"/>
  <c r="D405" i="9"/>
  <c r="D691" i="9"/>
  <c r="D718" i="9"/>
  <c r="L72" i="9"/>
  <c r="J73" i="9"/>
  <c r="L73" i="9" s="1"/>
  <c r="D229" i="9"/>
  <c r="D128" i="9"/>
  <c r="D91" i="9" s="1"/>
  <c r="D274" i="9"/>
  <c r="E274" i="9" s="1"/>
  <c r="F274" i="9" s="1"/>
  <c r="G274" i="9" s="1"/>
  <c r="H274" i="9" s="1"/>
  <c r="I274" i="9" s="1"/>
  <c r="J274" i="9" s="1"/>
  <c r="K274" i="9" s="1"/>
  <c r="L274" i="9" s="1"/>
  <c r="M274" i="9" s="1"/>
  <c r="N274" i="9" s="1"/>
  <c r="O274" i="9" s="1"/>
  <c r="P274" i="9" s="1"/>
  <c r="Q274" i="9" s="1"/>
  <c r="R274" i="9" s="1"/>
  <c r="S274" i="9" s="1"/>
  <c r="T274" i="9" s="1"/>
  <c r="U274" i="9" s="1"/>
  <c r="V274" i="9" s="1"/>
  <c r="W274" i="9" s="1"/>
  <c r="X274" i="9" s="1"/>
  <c r="Y274" i="9" s="1"/>
  <c r="F721" i="9"/>
  <c r="F705" i="9"/>
  <c r="F713" i="9"/>
  <c r="F680" i="9"/>
  <c r="F696" i="9"/>
  <c r="F655" i="9"/>
  <c r="F638" i="9"/>
  <c r="F688" i="9"/>
  <c r="F646" i="9"/>
  <c r="F635" i="9"/>
  <c r="F671" i="9"/>
  <c r="F730" i="9"/>
  <c r="F633" i="9"/>
  <c r="F634" i="9"/>
  <c r="F663" i="9"/>
  <c r="F632" i="9"/>
  <c r="F630" i="9"/>
  <c r="F631" i="9"/>
  <c r="F462" i="9"/>
  <c r="F437" i="9"/>
  <c r="F446" i="9"/>
  <c r="F429" i="9"/>
  <c r="F454" i="9"/>
  <c r="F471" i="9"/>
  <c r="F379" i="9"/>
  <c r="F396" i="9"/>
  <c r="F421" i="9"/>
  <c r="F404" i="9"/>
  <c r="F412" i="9"/>
  <c r="F387" i="9"/>
  <c r="F376" i="9"/>
  <c r="F375" i="9"/>
  <c r="F374" i="9"/>
  <c r="F373" i="9"/>
  <c r="F372" i="9"/>
  <c r="F371" i="9"/>
  <c r="F180" i="9"/>
  <c r="F164" i="9"/>
  <c r="F205" i="9"/>
  <c r="F189" i="9"/>
  <c r="F172" i="9"/>
  <c r="F197" i="9"/>
  <c r="F214" i="9"/>
  <c r="F155" i="9"/>
  <c r="F139" i="9"/>
  <c r="F122" i="9"/>
  <c r="F147" i="9"/>
  <c r="F85" i="9"/>
  <c r="F119" i="9"/>
  <c r="F115" i="9"/>
  <c r="F130" i="9"/>
  <c r="F118" i="9"/>
  <c r="F114" i="9"/>
  <c r="G84" i="9"/>
  <c r="F117" i="9"/>
  <c r="F116" i="9"/>
  <c r="E127" i="9"/>
  <c r="D736" i="9"/>
  <c r="D186" i="9"/>
  <c r="D677" i="9"/>
  <c r="D816" i="9"/>
  <c r="D817" i="9"/>
  <c r="D818" i="9"/>
  <c r="D819" i="9"/>
  <c r="D820" i="9"/>
  <c r="D302" i="9"/>
  <c r="D301" i="9"/>
  <c r="D300" i="9"/>
  <c r="B303" i="9"/>
  <c r="C303" i="9" s="1"/>
  <c r="D303" i="9" s="1"/>
  <c r="H73" i="9"/>
  <c r="B304" i="9" s="1"/>
  <c r="C304" i="9" s="1"/>
  <c r="D304" i="9" s="1"/>
  <c r="E351" i="9"/>
  <c r="F351" i="9" s="1"/>
  <c r="G351" i="9" s="1"/>
  <c r="H351" i="9" s="1"/>
  <c r="I351" i="9" s="1"/>
  <c r="J351" i="9" s="1"/>
  <c r="K351" i="9" s="1"/>
  <c r="L351" i="9" s="1"/>
  <c r="M351" i="9" s="1"/>
  <c r="N351" i="9" s="1"/>
  <c r="O351" i="9" s="1"/>
  <c r="P351" i="9" s="1"/>
  <c r="Q351" i="9" s="1"/>
  <c r="R351" i="9" s="1"/>
  <c r="S351" i="9" s="1"/>
  <c r="T351" i="9" s="1"/>
  <c r="U351" i="9" s="1"/>
  <c r="V351" i="9" s="1"/>
  <c r="W351" i="9" s="1"/>
  <c r="X351" i="9" s="1"/>
  <c r="Y351" i="9" s="1"/>
  <c r="AA351" i="9" s="1"/>
  <c r="AB351" i="9" s="1"/>
  <c r="AC351" i="9" s="1"/>
  <c r="AD351" i="9" s="1"/>
  <c r="AE351" i="9" s="1"/>
  <c r="AF351" i="9" s="1"/>
  <c r="AG351" i="9" s="1"/>
  <c r="AH351" i="9" s="1"/>
  <c r="AI351" i="9" s="1"/>
  <c r="AJ351" i="9" s="1"/>
  <c r="AK351" i="9" s="1"/>
  <c r="AL351" i="9" s="1"/>
  <c r="AM351" i="9" s="1"/>
  <c r="AN351" i="9" s="1"/>
  <c r="AO351" i="9" s="1"/>
  <c r="AP351" i="9" s="1"/>
  <c r="D356" i="9"/>
  <c r="D477" i="9"/>
  <c r="D150" i="9"/>
  <c r="E734" i="9"/>
  <c r="E732" i="9"/>
  <c r="E735" i="9"/>
  <c r="E731" i="9"/>
  <c r="E733" i="9"/>
  <c r="E476" i="9"/>
  <c r="E475" i="9"/>
  <c r="E474" i="9"/>
  <c r="E473" i="9"/>
  <c r="E472" i="9"/>
  <c r="E219" i="9"/>
  <c r="E218" i="9"/>
  <c r="E217" i="9"/>
  <c r="E216" i="9"/>
  <c r="E215" i="9"/>
  <c r="E383" i="9"/>
  <c r="D343" i="9"/>
  <c r="D347" i="9"/>
  <c r="D136" i="9"/>
  <c r="D393" i="9"/>
  <c r="D652" i="9"/>
  <c r="D151" i="9"/>
  <c r="D174" i="9"/>
  <c r="D459" i="9"/>
  <c r="D407" i="9"/>
  <c r="D668" i="9"/>
  <c r="D693" i="9"/>
  <c r="E707" i="9"/>
  <c r="E709" i="9"/>
  <c r="E685" i="9"/>
  <c r="E681" i="9"/>
  <c r="E710" i="9"/>
  <c r="E706" i="9"/>
  <c r="E683" i="9"/>
  <c r="E708" i="9"/>
  <c r="E682" i="9"/>
  <c r="E659" i="9"/>
  <c r="E658" i="9"/>
  <c r="E684" i="9"/>
  <c r="E657" i="9"/>
  <c r="E656" i="9"/>
  <c r="E660" i="9"/>
  <c r="E426" i="9"/>
  <c r="E425" i="9"/>
  <c r="E424" i="9"/>
  <c r="E423" i="9"/>
  <c r="E422" i="9"/>
  <c r="E451" i="9"/>
  <c r="E450" i="9"/>
  <c r="E449" i="9"/>
  <c r="E448" i="9"/>
  <c r="E447" i="9"/>
  <c r="E401" i="9"/>
  <c r="E400" i="9"/>
  <c r="E398" i="9"/>
  <c r="E399" i="9"/>
  <c r="E397" i="9"/>
  <c r="E169" i="9"/>
  <c r="E168" i="9"/>
  <c r="E167" i="9"/>
  <c r="E166" i="9"/>
  <c r="E165" i="9"/>
  <c r="E194" i="9"/>
  <c r="E193" i="9"/>
  <c r="E192" i="9"/>
  <c r="E191" i="9"/>
  <c r="E190" i="9"/>
  <c r="E144" i="9"/>
  <c r="E143" i="9"/>
  <c r="E142" i="9"/>
  <c r="E141" i="9"/>
  <c r="E140" i="9"/>
  <c r="E384" i="9"/>
  <c r="I600" i="9"/>
  <c r="H601" i="9"/>
  <c r="D502" i="9"/>
  <c r="D443" i="9"/>
  <c r="D727" i="9"/>
  <c r="J589" i="9"/>
  <c r="L589" i="9" s="1"/>
  <c r="D747" i="9" s="1"/>
  <c r="L588" i="9"/>
  <c r="D746" i="9" s="1"/>
  <c r="E94" i="9"/>
  <c r="F94" i="9" s="1"/>
  <c r="G94" i="9" s="1"/>
  <c r="H94" i="9" s="1"/>
  <c r="I94" i="9" s="1"/>
  <c r="J94" i="9" s="1"/>
  <c r="K94" i="9" s="1"/>
  <c r="L94" i="9" s="1"/>
  <c r="M94" i="9" s="1"/>
  <c r="N94" i="9" s="1"/>
  <c r="O94" i="9" s="1"/>
  <c r="P94" i="9" s="1"/>
  <c r="Q94" i="9" s="1"/>
  <c r="R94" i="9" s="1"/>
  <c r="S94" i="9" s="1"/>
  <c r="T94" i="9" s="1"/>
  <c r="U94" i="9" s="1"/>
  <c r="V94" i="9" s="1"/>
  <c r="W94" i="9" s="1"/>
  <c r="X94" i="9" s="1"/>
  <c r="Y94" i="9" s="1"/>
  <c r="AA94" i="9" s="1"/>
  <c r="AB94" i="9" s="1"/>
  <c r="AC94" i="9" s="1"/>
  <c r="AD94" i="9" s="1"/>
  <c r="AE94" i="9" s="1"/>
  <c r="AF94" i="9" s="1"/>
  <c r="AG94" i="9" s="1"/>
  <c r="AH94" i="9" s="1"/>
  <c r="AI94" i="9" s="1"/>
  <c r="AJ94" i="9" s="1"/>
  <c r="AK94" i="9" s="1"/>
  <c r="AL94" i="9" s="1"/>
  <c r="AM94" i="9" s="1"/>
  <c r="AN94" i="9" s="1"/>
  <c r="AO94" i="9" s="1"/>
  <c r="AP94" i="9" s="1"/>
  <c r="D99" i="9"/>
  <c r="D406" i="9"/>
  <c r="G810" i="9"/>
  <c r="F813" i="9"/>
  <c r="F815" i="9"/>
  <c r="F822" i="9" s="1"/>
  <c r="F823" i="9" s="1"/>
  <c r="D175" i="9"/>
  <c r="D690" i="9"/>
  <c r="E642" i="9"/>
  <c r="D484" i="9"/>
  <c r="D284" i="9"/>
  <c r="E284" i="9" s="1"/>
  <c r="F284" i="9" s="1"/>
  <c r="G284" i="9" s="1"/>
  <c r="H284" i="9" s="1"/>
  <c r="I284" i="9" s="1"/>
  <c r="J284" i="9" s="1"/>
  <c r="K284" i="9" s="1"/>
  <c r="L284" i="9" s="1"/>
  <c r="M284" i="9" s="1"/>
  <c r="N284" i="9" s="1"/>
  <c r="O284" i="9" s="1"/>
  <c r="P284" i="9" s="1"/>
  <c r="Q284" i="9" s="1"/>
  <c r="R284" i="9" s="1"/>
  <c r="S284" i="9" s="1"/>
  <c r="T284" i="9" s="1"/>
  <c r="U284" i="9" s="1"/>
  <c r="V284" i="9" s="1"/>
  <c r="W284" i="9" s="1"/>
  <c r="X284" i="9" s="1"/>
  <c r="Y284" i="9" s="1"/>
  <c r="D173" i="9"/>
  <c r="D170" i="9"/>
  <c r="E725" i="9"/>
  <c r="E726" i="9"/>
  <c r="E722" i="9"/>
  <c r="E701" i="9"/>
  <c r="E700" i="9"/>
  <c r="E699" i="9"/>
  <c r="E698" i="9"/>
  <c r="E697" i="9"/>
  <c r="E724" i="9"/>
  <c r="E723" i="9"/>
  <c r="E673" i="9"/>
  <c r="E675" i="9"/>
  <c r="E651" i="9"/>
  <c r="E650" i="9"/>
  <c r="E649" i="9"/>
  <c r="E648" i="9"/>
  <c r="E647" i="9"/>
  <c r="E674" i="9"/>
  <c r="E676" i="9"/>
  <c r="E672" i="9"/>
  <c r="E467" i="9"/>
  <c r="E466" i="9"/>
  <c r="E464" i="9"/>
  <c r="E442" i="9"/>
  <c r="E441" i="9"/>
  <c r="E440" i="9"/>
  <c r="E439" i="9"/>
  <c r="E438" i="9"/>
  <c r="E415" i="9"/>
  <c r="E388" i="9"/>
  <c r="E416" i="9"/>
  <c r="E392" i="9"/>
  <c r="E390" i="9"/>
  <c r="E417" i="9"/>
  <c r="E463" i="9"/>
  <c r="E391" i="9"/>
  <c r="E389" i="9"/>
  <c r="E465" i="9"/>
  <c r="E413" i="9"/>
  <c r="E414" i="9"/>
  <c r="E208" i="9"/>
  <c r="E210" i="9"/>
  <c r="E160" i="9"/>
  <c r="E159" i="9"/>
  <c r="E158" i="9"/>
  <c r="E157" i="9"/>
  <c r="E156" i="9"/>
  <c r="E209" i="9"/>
  <c r="E185" i="9"/>
  <c r="E184" i="9"/>
  <c r="E183" i="9"/>
  <c r="E182" i="9"/>
  <c r="E181" i="9"/>
  <c r="E207" i="9"/>
  <c r="E206" i="9"/>
  <c r="E135" i="9"/>
  <c r="E134" i="9"/>
  <c r="E133" i="9"/>
  <c r="E132" i="9"/>
  <c r="E131" i="9"/>
  <c r="D152" i="9"/>
  <c r="D427" i="9"/>
  <c r="D430" i="9"/>
  <c r="D408" i="9"/>
  <c r="D715" i="9"/>
  <c r="G341" i="9"/>
  <c r="F342" i="9"/>
  <c r="D198" i="9"/>
  <c r="D195" i="9"/>
  <c r="D176" i="9"/>
  <c r="D431" i="9"/>
  <c r="D409" i="9"/>
  <c r="D717" i="9"/>
  <c r="D503" i="9"/>
  <c r="D220" i="9"/>
  <c r="D625" i="9"/>
  <c r="E625" i="9" s="1"/>
  <c r="F625" i="9" s="1"/>
  <c r="G625" i="9" s="1"/>
  <c r="H625" i="9" s="1"/>
  <c r="I625" i="9" s="1"/>
  <c r="J625" i="9" s="1"/>
  <c r="K625" i="9" s="1"/>
  <c r="L625" i="9" s="1"/>
  <c r="M625" i="9" s="1"/>
  <c r="N625" i="9" s="1"/>
  <c r="O625" i="9" s="1"/>
  <c r="P625" i="9" s="1"/>
  <c r="Q625" i="9" s="1"/>
  <c r="R625" i="9" s="1"/>
  <c r="S625" i="9" s="1"/>
  <c r="T625" i="9" s="1"/>
  <c r="U625" i="9" s="1"/>
  <c r="V625" i="9" s="1"/>
  <c r="W625" i="9" s="1"/>
  <c r="X625" i="9" s="1"/>
  <c r="Y625" i="9" s="1"/>
  <c r="AA625" i="9" s="1"/>
  <c r="AB625" i="9" s="1"/>
  <c r="AC625" i="9" s="1"/>
  <c r="AD625" i="9" s="1"/>
  <c r="AE625" i="9" s="1"/>
  <c r="AF625" i="9" s="1"/>
  <c r="AG625" i="9" s="1"/>
  <c r="AH625" i="9" s="1"/>
  <c r="AI625" i="9" s="1"/>
  <c r="AJ625" i="9" s="1"/>
  <c r="AK625" i="9" s="1"/>
  <c r="AL625" i="9" s="1"/>
  <c r="AM625" i="9" s="1"/>
  <c r="AN625" i="9" s="1"/>
  <c r="AO625" i="9" s="1"/>
  <c r="AP625" i="9" s="1"/>
  <c r="D620" i="9"/>
  <c r="E620" i="9" s="1"/>
  <c r="F620" i="9" s="1"/>
  <c r="G620" i="9" s="1"/>
  <c r="H620" i="9" s="1"/>
  <c r="I620" i="9" s="1"/>
  <c r="J620" i="9" s="1"/>
  <c r="K620" i="9" s="1"/>
  <c r="L620" i="9" s="1"/>
  <c r="M620" i="9" s="1"/>
  <c r="N620" i="9" s="1"/>
  <c r="O620" i="9" s="1"/>
  <c r="P620" i="9" s="1"/>
  <c r="Q620" i="9" s="1"/>
  <c r="R620" i="9" s="1"/>
  <c r="S620" i="9" s="1"/>
  <c r="T620" i="9" s="1"/>
  <c r="U620" i="9" s="1"/>
  <c r="V620" i="9" s="1"/>
  <c r="W620" i="9" s="1"/>
  <c r="X620" i="9" s="1"/>
  <c r="Y620" i="9" s="1"/>
  <c r="AA620" i="9" s="1"/>
  <c r="AB620" i="9" s="1"/>
  <c r="AC620" i="9" s="1"/>
  <c r="AD620" i="9" s="1"/>
  <c r="AE620" i="9" s="1"/>
  <c r="AF620" i="9" s="1"/>
  <c r="AG620" i="9" s="1"/>
  <c r="AH620" i="9" s="1"/>
  <c r="AI620" i="9" s="1"/>
  <c r="AJ620" i="9" s="1"/>
  <c r="AK620" i="9" s="1"/>
  <c r="AL620" i="9" s="1"/>
  <c r="AM620" i="9" s="1"/>
  <c r="AN620" i="9" s="1"/>
  <c r="AO620" i="9" s="1"/>
  <c r="AP620" i="9" s="1"/>
  <c r="E615" i="9"/>
  <c r="F615" i="9" s="1"/>
  <c r="G615" i="9" s="1"/>
  <c r="H615" i="9" s="1"/>
  <c r="I615" i="9" s="1"/>
  <c r="J615" i="9" s="1"/>
  <c r="K615" i="9" s="1"/>
  <c r="L615" i="9" s="1"/>
  <c r="M615" i="9" s="1"/>
  <c r="N615" i="9" s="1"/>
  <c r="O615" i="9" s="1"/>
  <c r="P615" i="9" s="1"/>
  <c r="Q615" i="9" s="1"/>
  <c r="R615" i="9" s="1"/>
  <c r="S615" i="9" s="1"/>
  <c r="T615" i="9" s="1"/>
  <c r="U615" i="9" s="1"/>
  <c r="V615" i="9" s="1"/>
  <c r="W615" i="9" s="1"/>
  <c r="X615" i="9" s="1"/>
  <c r="Y615" i="9" s="1"/>
  <c r="AA615" i="9" s="1"/>
  <c r="AB615" i="9" s="1"/>
  <c r="AC615" i="9" s="1"/>
  <c r="AD615" i="9" s="1"/>
  <c r="AE615" i="9" s="1"/>
  <c r="AF615" i="9" s="1"/>
  <c r="AG615" i="9" s="1"/>
  <c r="AH615" i="9" s="1"/>
  <c r="AI615" i="9" s="1"/>
  <c r="AJ615" i="9" s="1"/>
  <c r="AK615" i="9" s="1"/>
  <c r="AL615" i="9" s="1"/>
  <c r="AM615" i="9" s="1"/>
  <c r="AN615" i="9" s="1"/>
  <c r="AO615" i="9" s="1"/>
  <c r="AP615" i="9" s="1"/>
  <c r="D468" i="9"/>
  <c r="D689" i="9"/>
  <c r="D686" i="9"/>
  <c r="D199" i="9"/>
  <c r="D665" i="9"/>
  <c r="D485" i="9"/>
  <c r="D228" i="9"/>
  <c r="D200" i="9"/>
  <c r="D433" i="9"/>
  <c r="D716" i="9"/>
  <c r="D505" i="9"/>
  <c r="E560" i="9"/>
  <c r="E558" i="9"/>
  <c r="E559" i="9"/>
  <c r="E557" i="9"/>
  <c r="E561" i="9"/>
  <c r="D765" i="9"/>
  <c r="D211" i="9"/>
  <c r="D246" i="9"/>
  <c r="D762" i="9"/>
  <c r="D667" i="9"/>
  <c r="D177" i="9"/>
  <c r="D432" i="9"/>
  <c r="D692" i="9"/>
  <c r="D486" i="9"/>
  <c r="E643" i="9"/>
  <c r="D161" i="9"/>
  <c r="D602" i="9"/>
  <c r="D606" i="9"/>
  <c r="D488" i="9"/>
  <c r="D455" i="9"/>
  <c r="D452" i="9"/>
  <c r="D664" i="9"/>
  <c r="D661" i="9"/>
  <c r="D145" i="9"/>
  <c r="D148" i="9"/>
  <c r="D201" i="9"/>
  <c r="D456" i="9"/>
  <c r="D434" i="9"/>
  <c r="D666" i="9"/>
  <c r="D711" i="9"/>
  <c r="D714" i="9"/>
  <c r="D248" i="9"/>
  <c r="D86" i="9"/>
  <c r="D90" i="9"/>
  <c r="D487" i="9"/>
  <c r="E126" i="9"/>
  <c r="F554" i="9"/>
  <c r="F556" i="9"/>
  <c r="F563" i="9" s="1"/>
  <c r="F564" i="9" s="1"/>
  <c r="G551" i="9"/>
  <c r="D385" i="9"/>
  <c r="D348" i="9" s="1"/>
  <c r="D531" i="9"/>
  <c r="E531" i="9" s="1"/>
  <c r="F531" i="9" s="1"/>
  <c r="G531" i="9" s="1"/>
  <c r="H531" i="9" s="1"/>
  <c r="I531" i="9" s="1"/>
  <c r="J531" i="9" s="1"/>
  <c r="K531" i="9" s="1"/>
  <c r="L531" i="9" s="1"/>
  <c r="M531" i="9" s="1"/>
  <c r="N531" i="9" s="1"/>
  <c r="O531" i="9" s="1"/>
  <c r="P531" i="9" s="1"/>
  <c r="Q531" i="9" s="1"/>
  <c r="R531" i="9" s="1"/>
  <c r="S531" i="9" s="1"/>
  <c r="T531" i="9" s="1"/>
  <c r="U531" i="9" s="1"/>
  <c r="V531" i="9" s="1"/>
  <c r="W531" i="9" s="1"/>
  <c r="X531" i="9" s="1"/>
  <c r="Y531" i="9" s="1"/>
  <c r="D745" i="9"/>
  <c r="D541" i="9"/>
  <c r="E541" i="9" s="1"/>
  <c r="F541" i="9" s="1"/>
  <c r="G541" i="9" s="1"/>
  <c r="H541" i="9" s="1"/>
  <c r="I541" i="9" s="1"/>
  <c r="J541" i="9" s="1"/>
  <c r="K541" i="9" s="1"/>
  <c r="L541" i="9" s="1"/>
  <c r="M541" i="9" s="1"/>
  <c r="N541" i="9" s="1"/>
  <c r="O541" i="9" s="1"/>
  <c r="P541" i="9" s="1"/>
  <c r="Q541" i="9" s="1"/>
  <c r="R541" i="9" s="1"/>
  <c r="S541" i="9" s="1"/>
  <c r="T541" i="9" s="1"/>
  <c r="U541" i="9" s="1"/>
  <c r="V541" i="9" s="1"/>
  <c r="W541" i="9" s="1"/>
  <c r="X541" i="9" s="1"/>
  <c r="Y541" i="9" s="1"/>
  <c r="D418" i="9"/>
  <c r="D800" i="9"/>
  <c r="E800" i="9" s="1"/>
  <c r="F800" i="9" s="1"/>
  <c r="G800" i="9" s="1"/>
  <c r="H800" i="9" s="1"/>
  <c r="I800" i="9" s="1"/>
  <c r="J800" i="9" s="1"/>
  <c r="K800" i="9" s="1"/>
  <c r="L800" i="9" s="1"/>
  <c r="M800" i="9" s="1"/>
  <c r="N800" i="9" s="1"/>
  <c r="O800" i="9" s="1"/>
  <c r="P800" i="9" s="1"/>
  <c r="Q800" i="9" s="1"/>
  <c r="R800" i="9" s="1"/>
  <c r="S800" i="9" s="1"/>
  <c r="T800" i="9" s="1"/>
  <c r="U800" i="9" s="1"/>
  <c r="V800" i="9" s="1"/>
  <c r="W800" i="9" s="1"/>
  <c r="X800" i="9" s="1"/>
  <c r="Y800" i="9" s="1"/>
  <c r="D702" i="9"/>
  <c r="E299" i="9"/>
  <c r="E306" i="9" s="1"/>
  <c r="E307" i="9" s="1"/>
  <c r="E297" i="9"/>
  <c r="F294" i="9"/>
  <c r="D249" i="9"/>
  <c r="D744" i="9"/>
  <c r="E299" i="7"/>
  <c r="E306" i="7" s="1"/>
  <c r="E307" i="7" s="1"/>
  <c r="F601" i="7"/>
  <c r="G600" i="7"/>
  <c r="G810" i="7"/>
  <c r="G813" i="7" s="1"/>
  <c r="F815" i="7"/>
  <c r="F822" i="7" s="1"/>
  <c r="F823" i="7" s="1"/>
  <c r="D615" i="7"/>
  <c r="E610" i="7"/>
  <c r="F610" i="7" s="1"/>
  <c r="G610" i="7" s="1"/>
  <c r="H610" i="7" s="1"/>
  <c r="I610" i="7" s="1"/>
  <c r="J610" i="7" s="1"/>
  <c r="K610" i="7" s="1"/>
  <c r="L610" i="7" s="1"/>
  <c r="M610" i="7" s="1"/>
  <c r="N610" i="7" s="1"/>
  <c r="O610" i="7" s="1"/>
  <c r="P610" i="7" s="1"/>
  <c r="Q610" i="7" s="1"/>
  <c r="R610" i="7" s="1"/>
  <c r="S610" i="7" s="1"/>
  <c r="T610" i="7" s="1"/>
  <c r="U610" i="7" s="1"/>
  <c r="V610" i="7" s="1"/>
  <c r="W610" i="7" s="1"/>
  <c r="X610" i="7" s="1"/>
  <c r="Y610" i="7" s="1"/>
  <c r="Z610" i="7" s="1"/>
  <c r="AA610" i="7" s="1"/>
  <c r="AB610" i="7" s="1"/>
  <c r="AC610" i="7" s="1"/>
  <c r="AD610" i="7" s="1"/>
  <c r="AE610" i="7" s="1"/>
  <c r="AF610" i="7" s="1"/>
  <c r="AG610" i="7" s="1"/>
  <c r="AH610" i="7" s="1"/>
  <c r="AI610" i="7" s="1"/>
  <c r="AJ610" i="7" s="1"/>
  <c r="AK610" i="7" s="1"/>
  <c r="AL610" i="7" s="1"/>
  <c r="AM610" i="7" s="1"/>
  <c r="AN610" i="7" s="1"/>
  <c r="AO610" i="7" s="1"/>
  <c r="AP610" i="7" s="1"/>
  <c r="G341" i="7"/>
  <c r="F342" i="7"/>
  <c r="D356" i="7"/>
  <c r="E351" i="7"/>
  <c r="F351" i="7" s="1"/>
  <c r="G351" i="7" s="1"/>
  <c r="H351" i="7" s="1"/>
  <c r="I351" i="7" s="1"/>
  <c r="J351" i="7" s="1"/>
  <c r="K351" i="7" s="1"/>
  <c r="L351" i="7" s="1"/>
  <c r="M351" i="7" s="1"/>
  <c r="N351" i="7" s="1"/>
  <c r="O351" i="7" s="1"/>
  <c r="P351" i="7" s="1"/>
  <c r="Q351" i="7" s="1"/>
  <c r="R351" i="7" s="1"/>
  <c r="S351" i="7" s="1"/>
  <c r="T351" i="7" s="1"/>
  <c r="U351" i="7" s="1"/>
  <c r="V351" i="7" s="1"/>
  <c r="W351" i="7" s="1"/>
  <c r="X351" i="7" s="1"/>
  <c r="Y351" i="7" s="1"/>
  <c r="Z351" i="7" s="1"/>
  <c r="AA351" i="7" s="1"/>
  <c r="AB351" i="7" s="1"/>
  <c r="AC351" i="7" s="1"/>
  <c r="AD351" i="7" s="1"/>
  <c r="AE351" i="7" s="1"/>
  <c r="AF351" i="7" s="1"/>
  <c r="AG351" i="7" s="1"/>
  <c r="AH351" i="7" s="1"/>
  <c r="AI351" i="7" s="1"/>
  <c r="AJ351" i="7" s="1"/>
  <c r="AK351" i="7" s="1"/>
  <c r="AL351" i="7" s="1"/>
  <c r="AM351" i="7" s="1"/>
  <c r="AN351" i="7" s="1"/>
  <c r="AO351" i="7" s="1"/>
  <c r="AP351" i="7" s="1"/>
  <c r="G551" i="7"/>
  <c r="G554" i="7" s="1"/>
  <c r="F556" i="7"/>
  <c r="F563" i="7" s="1"/>
  <c r="F564" i="7" s="1"/>
  <c r="B560" i="7"/>
  <c r="H330" i="7"/>
  <c r="B561" i="7" s="1"/>
  <c r="G294" i="7"/>
  <c r="F299" i="7"/>
  <c r="F306" i="7" s="1"/>
  <c r="F307" i="7" s="1"/>
  <c r="D236" i="9" l="1"/>
  <c r="AA800" i="9"/>
  <c r="AB800" i="9" s="1"/>
  <c r="AC800" i="9" s="1"/>
  <c r="AD800" i="9" s="1"/>
  <c r="AE800" i="9" s="1"/>
  <c r="AF800" i="9" s="1"/>
  <c r="AG800" i="9" s="1"/>
  <c r="AH800" i="9" s="1"/>
  <c r="AI800" i="9" s="1"/>
  <c r="AJ800" i="9" s="1"/>
  <c r="AK800" i="9" s="1"/>
  <c r="AL800" i="9" s="1"/>
  <c r="AM800" i="9" s="1"/>
  <c r="AN800" i="9" s="1"/>
  <c r="AO800" i="9" s="1"/>
  <c r="AP800" i="9" s="1"/>
  <c r="Z800" i="9"/>
  <c r="AA790" i="9"/>
  <c r="AB790" i="9" s="1"/>
  <c r="AC790" i="9" s="1"/>
  <c r="AD790" i="9" s="1"/>
  <c r="AE790" i="9" s="1"/>
  <c r="AF790" i="9" s="1"/>
  <c r="AG790" i="9" s="1"/>
  <c r="AH790" i="9" s="1"/>
  <c r="AI790" i="9" s="1"/>
  <c r="AJ790" i="9" s="1"/>
  <c r="AK790" i="9" s="1"/>
  <c r="AL790" i="9" s="1"/>
  <c r="AM790" i="9" s="1"/>
  <c r="AN790" i="9" s="1"/>
  <c r="AO790" i="9" s="1"/>
  <c r="AP790" i="9" s="1"/>
  <c r="Z790" i="9"/>
  <c r="D752" i="9"/>
  <c r="Z541" i="9"/>
  <c r="AA541" i="9" s="1"/>
  <c r="AB541" i="9" s="1"/>
  <c r="AC541" i="9" s="1"/>
  <c r="AD541" i="9" s="1"/>
  <c r="AE541" i="9" s="1"/>
  <c r="AF541" i="9" s="1"/>
  <c r="AG541" i="9" s="1"/>
  <c r="AH541" i="9" s="1"/>
  <c r="AI541" i="9" s="1"/>
  <c r="AJ541" i="9" s="1"/>
  <c r="AK541" i="9" s="1"/>
  <c r="AL541" i="9" s="1"/>
  <c r="AM541" i="9" s="1"/>
  <c r="AN541" i="9" s="1"/>
  <c r="AO541" i="9" s="1"/>
  <c r="AP541" i="9" s="1"/>
  <c r="Z284" i="9"/>
  <c r="AA284" i="9" s="1"/>
  <c r="AB284" i="9" s="1"/>
  <c r="AC284" i="9" s="1"/>
  <c r="AD284" i="9" s="1"/>
  <c r="AE284" i="9" s="1"/>
  <c r="AF284" i="9" s="1"/>
  <c r="AG284" i="9" s="1"/>
  <c r="AH284" i="9" s="1"/>
  <c r="AI284" i="9" s="1"/>
  <c r="AJ284" i="9" s="1"/>
  <c r="AK284" i="9" s="1"/>
  <c r="AL284" i="9" s="1"/>
  <c r="AM284" i="9" s="1"/>
  <c r="AN284" i="9" s="1"/>
  <c r="AO284" i="9" s="1"/>
  <c r="AP284" i="9" s="1"/>
  <c r="E668" i="9"/>
  <c r="Z274" i="9"/>
  <c r="AA274" i="9" s="1"/>
  <c r="AB274" i="9" s="1"/>
  <c r="AC274" i="9" s="1"/>
  <c r="AD274" i="9" s="1"/>
  <c r="AE274" i="9" s="1"/>
  <c r="AF274" i="9" s="1"/>
  <c r="AG274" i="9" s="1"/>
  <c r="AH274" i="9" s="1"/>
  <c r="AI274" i="9" s="1"/>
  <c r="AJ274" i="9" s="1"/>
  <c r="AK274" i="9" s="1"/>
  <c r="AL274" i="9" s="1"/>
  <c r="AM274" i="9" s="1"/>
  <c r="AN274" i="9" s="1"/>
  <c r="AO274" i="9" s="1"/>
  <c r="AP274" i="9" s="1"/>
  <c r="Z531" i="9"/>
  <c r="AA531" i="9" s="1"/>
  <c r="AB531" i="9" s="1"/>
  <c r="AC531" i="9" s="1"/>
  <c r="AD531" i="9" s="1"/>
  <c r="AE531" i="9" s="1"/>
  <c r="AF531" i="9" s="1"/>
  <c r="AG531" i="9" s="1"/>
  <c r="AH531" i="9" s="1"/>
  <c r="AI531" i="9" s="1"/>
  <c r="AJ531" i="9" s="1"/>
  <c r="AK531" i="9" s="1"/>
  <c r="AL531" i="9" s="1"/>
  <c r="AM531" i="9" s="1"/>
  <c r="AN531" i="9" s="1"/>
  <c r="AO531" i="9" s="1"/>
  <c r="AP531" i="9" s="1"/>
  <c r="D231" i="9"/>
  <c r="E149" i="9"/>
  <c r="E457" i="9"/>
  <c r="E506" i="9"/>
  <c r="D153" i="9"/>
  <c r="D230" i="9"/>
  <c r="E150" i="9"/>
  <c r="E747" i="9"/>
  <c r="E756" i="9" s="1"/>
  <c r="E174" i="9"/>
  <c r="E764" i="9"/>
  <c r="E677" i="9"/>
  <c r="E613" i="9" s="1"/>
  <c r="E407" i="9"/>
  <c r="E136" i="9"/>
  <c r="E92" i="9" s="1"/>
  <c r="E443" i="9"/>
  <c r="E359" i="9" s="1"/>
  <c r="D250" i="9"/>
  <c r="E487" i="9"/>
  <c r="E496" i="9" s="1"/>
  <c r="E693" i="9"/>
  <c r="E505" i="9"/>
  <c r="E186" i="9"/>
  <c r="E102" i="9" s="1"/>
  <c r="E176" i="9"/>
  <c r="E456" i="9"/>
  <c r="E434" i="9"/>
  <c r="E716" i="9"/>
  <c r="E746" i="9"/>
  <c r="E755" i="9" s="1"/>
  <c r="E691" i="9"/>
  <c r="E765" i="9"/>
  <c r="E477" i="9"/>
  <c r="E367" i="9" s="1"/>
  <c r="E406" i="9"/>
  <c r="D621" i="9"/>
  <c r="F377" i="9"/>
  <c r="D754" i="9"/>
  <c r="D603" i="9"/>
  <c r="F297" i="9"/>
  <c r="G294" i="9"/>
  <c r="F299" i="9"/>
  <c r="F306" i="9" s="1"/>
  <c r="F307" i="9" s="1"/>
  <c r="E816" i="9"/>
  <c r="E817" i="9"/>
  <c r="E818" i="9"/>
  <c r="E819" i="9"/>
  <c r="E820" i="9"/>
  <c r="E303" i="9"/>
  <c r="E304" i="9"/>
  <c r="E301" i="9"/>
  <c r="E302" i="9"/>
  <c r="E300" i="9"/>
  <c r="D719" i="9"/>
  <c r="D622" i="9" s="1"/>
  <c r="D669" i="9"/>
  <c r="D239" i="9"/>
  <c r="E393" i="9"/>
  <c r="E349" i="9" s="1"/>
  <c r="D178" i="9"/>
  <c r="D101" i="9" s="1"/>
  <c r="J600" i="9"/>
  <c r="I601" i="9"/>
  <c r="E152" i="9"/>
  <c r="E175" i="9"/>
  <c r="E455" i="9"/>
  <c r="E452" i="9"/>
  <c r="E362" i="9" s="1"/>
  <c r="E433" i="9"/>
  <c r="E690" i="9"/>
  <c r="E715" i="9"/>
  <c r="D92" i="9"/>
  <c r="E736" i="9"/>
  <c r="E626" i="9" s="1"/>
  <c r="F126" i="9"/>
  <c r="D107" i="9"/>
  <c r="D203" i="9"/>
  <c r="D106" i="9" s="1"/>
  <c r="E488" i="9"/>
  <c r="E497" i="9" s="1"/>
  <c r="E199" i="9"/>
  <c r="E177" i="9"/>
  <c r="D367" i="9"/>
  <c r="E231" i="9"/>
  <c r="E240" i="9" s="1"/>
  <c r="F120" i="9"/>
  <c r="F636" i="9"/>
  <c r="F643" i="9"/>
  <c r="D618" i="9"/>
  <c r="F561" i="9"/>
  <c r="F557" i="9"/>
  <c r="F559" i="9"/>
  <c r="F560" i="9"/>
  <c r="F558" i="9"/>
  <c r="D460" i="9"/>
  <c r="D363" i="9" s="1"/>
  <c r="D435" i="9"/>
  <c r="D358" i="9" s="1"/>
  <c r="E468" i="9"/>
  <c r="E727" i="9"/>
  <c r="D359" i="9"/>
  <c r="E200" i="9"/>
  <c r="E405" i="9"/>
  <c r="E402" i="9"/>
  <c r="E458" i="9"/>
  <c r="E664" i="9"/>
  <c r="E661" i="9"/>
  <c r="E711" i="9"/>
  <c r="E621" i="9" s="1"/>
  <c r="E714" i="9"/>
  <c r="D344" i="9"/>
  <c r="E249" i="9"/>
  <c r="F127" i="9"/>
  <c r="D497" i="9"/>
  <c r="E145" i="9"/>
  <c r="E148" i="9"/>
  <c r="E201" i="9"/>
  <c r="E459" i="9"/>
  <c r="E665" i="9"/>
  <c r="E718" i="9"/>
  <c r="D349" i="9"/>
  <c r="D366" i="9"/>
  <c r="E366" i="9" s="1"/>
  <c r="F366" i="9" s="1"/>
  <c r="G366" i="9" s="1"/>
  <c r="H366" i="9" s="1"/>
  <c r="I366" i="9" s="1"/>
  <c r="J366" i="9" s="1"/>
  <c r="K366" i="9" s="1"/>
  <c r="L366" i="9" s="1"/>
  <c r="M366" i="9" s="1"/>
  <c r="N366" i="9" s="1"/>
  <c r="O366" i="9" s="1"/>
  <c r="P366" i="9" s="1"/>
  <c r="Q366" i="9" s="1"/>
  <c r="R366" i="9" s="1"/>
  <c r="S366" i="9" s="1"/>
  <c r="T366" i="9" s="1"/>
  <c r="U366" i="9" s="1"/>
  <c r="V366" i="9" s="1"/>
  <c r="W366" i="9" s="1"/>
  <c r="X366" i="9" s="1"/>
  <c r="Y366" i="9" s="1"/>
  <c r="AA366" i="9" s="1"/>
  <c r="AB366" i="9" s="1"/>
  <c r="AC366" i="9" s="1"/>
  <c r="AD366" i="9" s="1"/>
  <c r="AE366" i="9" s="1"/>
  <c r="AF366" i="9" s="1"/>
  <c r="AG366" i="9" s="1"/>
  <c r="AH366" i="9" s="1"/>
  <c r="AI366" i="9" s="1"/>
  <c r="AJ366" i="9" s="1"/>
  <c r="AK366" i="9" s="1"/>
  <c r="AL366" i="9" s="1"/>
  <c r="AM366" i="9" s="1"/>
  <c r="AN366" i="9" s="1"/>
  <c r="AO366" i="9" s="1"/>
  <c r="AP366" i="9" s="1"/>
  <c r="E356" i="9"/>
  <c r="F356" i="9" s="1"/>
  <c r="G356" i="9" s="1"/>
  <c r="H356" i="9" s="1"/>
  <c r="I356" i="9" s="1"/>
  <c r="J356" i="9" s="1"/>
  <c r="K356" i="9" s="1"/>
  <c r="L356" i="9" s="1"/>
  <c r="M356" i="9" s="1"/>
  <c r="N356" i="9" s="1"/>
  <c r="O356" i="9" s="1"/>
  <c r="P356" i="9" s="1"/>
  <c r="Q356" i="9" s="1"/>
  <c r="R356" i="9" s="1"/>
  <c r="S356" i="9" s="1"/>
  <c r="T356" i="9" s="1"/>
  <c r="U356" i="9" s="1"/>
  <c r="V356" i="9" s="1"/>
  <c r="W356" i="9" s="1"/>
  <c r="X356" i="9" s="1"/>
  <c r="Y356" i="9" s="1"/>
  <c r="AA356" i="9" s="1"/>
  <c r="AB356" i="9" s="1"/>
  <c r="AC356" i="9" s="1"/>
  <c r="AD356" i="9" s="1"/>
  <c r="AE356" i="9" s="1"/>
  <c r="AF356" i="9" s="1"/>
  <c r="AG356" i="9" s="1"/>
  <c r="AH356" i="9" s="1"/>
  <c r="AI356" i="9" s="1"/>
  <c r="AJ356" i="9" s="1"/>
  <c r="AK356" i="9" s="1"/>
  <c r="AL356" i="9" s="1"/>
  <c r="AM356" i="9" s="1"/>
  <c r="AN356" i="9" s="1"/>
  <c r="AO356" i="9" s="1"/>
  <c r="AP356" i="9" s="1"/>
  <c r="D361" i="9"/>
  <c r="E361" i="9" s="1"/>
  <c r="F361" i="9" s="1"/>
  <c r="G361" i="9" s="1"/>
  <c r="H361" i="9" s="1"/>
  <c r="I361" i="9" s="1"/>
  <c r="J361" i="9" s="1"/>
  <c r="K361" i="9" s="1"/>
  <c r="L361" i="9" s="1"/>
  <c r="M361" i="9" s="1"/>
  <c r="N361" i="9" s="1"/>
  <c r="O361" i="9" s="1"/>
  <c r="P361" i="9" s="1"/>
  <c r="Q361" i="9" s="1"/>
  <c r="R361" i="9" s="1"/>
  <c r="S361" i="9" s="1"/>
  <c r="T361" i="9" s="1"/>
  <c r="U361" i="9" s="1"/>
  <c r="V361" i="9" s="1"/>
  <c r="W361" i="9" s="1"/>
  <c r="X361" i="9" s="1"/>
  <c r="Y361" i="9" s="1"/>
  <c r="AA361" i="9" s="1"/>
  <c r="AB361" i="9" s="1"/>
  <c r="AC361" i="9" s="1"/>
  <c r="AD361" i="9" s="1"/>
  <c r="AE361" i="9" s="1"/>
  <c r="AF361" i="9" s="1"/>
  <c r="AG361" i="9" s="1"/>
  <c r="AH361" i="9" s="1"/>
  <c r="AI361" i="9" s="1"/>
  <c r="AJ361" i="9" s="1"/>
  <c r="AK361" i="9" s="1"/>
  <c r="AL361" i="9" s="1"/>
  <c r="AM361" i="9" s="1"/>
  <c r="AN361" i="9" s="1"/>
  <c r="AO361" i="9" s="1"/>
  <c r="AP361" i="9" s="1"/>
  <c r="F383" i="9"/>
  <c r="G556" i="9"/>
  <c r="G563" i="9" s="1"/>
  <c r="G564" i="9" s="1"/>
  <c r="G554" i="9"/>
  <c r="H551" i="9"/>
  <c r="E198" i="9"/>
  <c r="E195" i="9"/>
  <c r="E105" i="9" s="1"/>
  <c r="F726" i="9"/>
  <c r="F725" i="9"/>
  <c r="F724" i="9"/>
  <c r="F723" i="9"/>
  <c r="F722" i="9"/>
  <c r="F699" i="9"/>
  <c r="F701" i="9"/>
  <c r="F698" i="9"/>
  <c r="F700" i="9"/>
  <c r="F674" i="9"/>
  <c r="F697" i="9"/>
  <c r="F675" i="9"/>
  <c r="F672" i="9"/>
  <c r="F650" i="9"/>
  <c r="F647" i="9"/>
  <c r="F673" i="9"/>
  <c r="F648" i="9"/>
  <c r="F649" i="9"/>
  <c r="F676" i="9"/>
  <c r="F651" i="9"/>
  <c r="F467" i="9"/>
  <c r="F466" i="9"/>
  <c r="F465" i="9"/>
  <c r="F464" i="9"/>
  <c r="F463" i="9"/>
  <c r="F442" i="9"/>
  <c r="F441" i="9"/>
  <c r="F440" i="9"/>
  <c r="F439" i="9"/>
  <c r="F438" i="9"/>
  <c r="F392" i="9"/>
  <c r="F391" i="9"/>
  <c r="F390" i="9"/>
  <c r="F389" i="9"/>
  <c r="F416" i="9"/>
  <c r="F417" i="9"/>
  <c r="F413" i="9"/>
  <c r="F414" i="9"/>
  <c r="F415" i="9"/>
  <c r="F388" i="9"/>
  <c r="F210" i="9"/>
  <c r="F209" i="9"/>
  <c r="F185" i="9"/>
  <c r="F184" i="9"/>
  <c r="F183" i="9"/>
  <c r="F182" i="9"/>
  <c r="F181" i="9"/>
  <c r="F207" i="9"/>
  <c r="F206" i="9"/>
  <c r="F208" i="9"/>
  <c r="F159" i="9"/>
  <c r="F158" i="9"/>
  <c r="F157" i="9"/>
  <c r="F160" i="9"/>
  <c r="F156" i="9"/>
  <c r="F132" i="9"/>
  <c r="F135" i="9"/>
  <c r="F133" i="9"/>
  <c r="F131" i="9"/>
  <c r="F134" i="9"/>
  <c r="D362" i="9"/>
  <c r="D756" i="9"/>
  <c r="E230" i="9"/>
  <c r="D87" i="9"/>
  <c r="D96" i="9"/>
  <c r="D95" i="9"/>
  <c r="D97" i="9"/>
  <c r="D494" i="9"/>
  <c r="D616" i="9"/>
  <c r="H341" i="9"/>
  <c r="G342" i="9"/>
  <c r="D357" i="9"/>
  <c r="E652" i="9"/>
  <c r="E608" i="9" s="1"/>
  <c r="D493" i="9"/>
  <c r="H810" i="9"/>
  <c r="G813" i="9"/>
  <c r="G815" i="9"/>
  <c r="G822" i="9" s="1"/>
  <c r="G823" i="9" s="1"/>
  <c r="E202" i="9"/>
  <c r="E427" i="9"/>
  <c r="E357" i="9" s="1"/>
  <c r="E430" i="9"/>
  <c r="E692" i="9"/>
  <c r="E689" i="9"/>
  <c r="E686" i="9"/>
  <c r="E616" i="9" s="1"/>
  <c r="E220" i="9"/>
  <c r="E110" i="9" s="1"/>
  <c r="D102" i="9"/>
  <c r="F384" i="9"/>
  <c r="D238" i="9"/>
  <c r="D410" i="9"/>
  <c r="D105" i="9"/>
  <c r="D753" i="9"/>
  <c r="E248" i="9"/>
  <c r="D611" i="9"/>
  <c r="D612" i="9"/>
  <c r="D694" i="9"/>
  <c r="D617" i="9" s="1"/>
  <c r="D364" i="9"/>
  <c r="E702" i="9"/>
  <c r="E618" i="9" s="1"/>
  <c r="D623" i="9"/>
  <c r="D507" i="9"/>
  <c r="E170" i="9"/>
  <c r="E100" i="9" s="1"/>
  <c r="E173" i="9"/>
  <c r="E408" i="9"/>
  <c r="E431" i="9"/>
  <c r="E666" i="9"/>
  <c r="D755" i="9"/>
  <c r="D613" i="9"/>
  <c r="D626" i="9"/>
  <c r="G721" i="9"/>
  <c r="G730" i="9"/>
  <c r="G713" i="9"/>
  <c r="G688" i="9"/>
  <c r="G696" i="9"/>
  <c r="G680" i="9"/>
  <c r="G705" i="9"/>
  <c r="G663" i="9"/>
  <c r="G634" i="9"/>
  <c r="G633" i="9"/>
  <c r="G632" i="9"/>
  <c r="G631" i="9"/>
  <c r="G630" i="9"/>
  <c r="G671" i="9"/>
  <c r="G638" i="9"/>
  <c r="G646" i="9"/>
  <c r="G655" i="9"/>
  <c r="G635" i="9"/>
  <c r="G471" i="9"/>
  <c r="G437" i="9"/>
  <c r="G421" i="9"/>
  <c r="G462" i="9"/>
  <c r="G446" i="9"/>
  <c r="G429" i="9"/>
  <c r="G454" i="9"/>
  <c r="G412" i="9"/>
  <c r="G396" i="9"/>
  <c r="G404" i="9"/>
  <c r="G387" i="9"/>
  <c r="G376" i="9"/>
  <c r="G375" i="9"/>
  <c r="G374" i="9"/>
  <c r="G373" i="9"/>
  <c r="G372" i="9"/>
  <c r="G371" i="9"/>
  <c r="G379" i="9"/>
  <c r="G205" i="9"/>
  <c r="G189" i="9"/>
  <c r="G172" i="9"/>
  <c r="G197" i="9"/>
  <c r="G214" i="9"/>
  <c r="G180" i="9"/>
  <c r="G130" i="9"/>
  <c r="G119" i="9"/>
  <c r="G118" i="9"/>
  <c r="G117" i="9"/>
  <c r="G116" i="9"/>
  <c r="G115" i="9"/>
  <c r="G114" i="9"/>
  <c r="G164" i="9"/>
  <c r="G147" i="9"/>
  <c r="H84" i="9"/>
  <c r="G155" i="9"/>
  <c r="G139" i="9"/>
  <c r="G85" i="9"/>
  <c r="G122" i="9"/>
  <c r="F642" i="9"/>
  <c r="D352" i="9"/>
  <c r="D353" i="9"/>
  <c r="D766" i="9"/>
  <c r="D354" i="9"/>
  <c r="D109" i="9"/>
  <c r="E109" i="9" s="1"/>
  <c r="F109" i="9" s="1"/>
  <c r="G109" i="9" s="1"/>
  <c r="H109" i="9" s="1"/>
  <c r="I109" i="9" s="1"/>
  <c r="J109" i="9" s="1"/>
  <c r="K109" i="9" s="1"/>
  <c r="L109" i="9" s="1"/>
  <c r="M109" i="9" s="1"/>
  <c r="N109" i="9" s="1"/>
  <c r="O109" i="9" s="1"/>
  <c r="P109" i="9" s="1"/>
  <c r="Q109" i="9" s="1"/>
  <c r="R109" i="9" s="1"/>
  <c r="S109" i="9" s="1"/>
  <c r="T109" i="9" s="1"/>
  <c r="U109" i="9" s="1"/>
  <c r="V109" i="9" s="1"/>
  <c r="W109" i="9" s="1"/>
  <c r="X109" i="9" s="1"/>
  <c r="Y109" i="9" s="1"/>
  <c r="AA109" i="9" s="1"/>
  <c r="AB109" i="9" s="1"/>
  <c r="AC109" i="9" s="1"/>
  <c r="AD109" i="9" s="1"/>
  <c r="AE109" i="9" s="1"/>
  <c r="AF109" i="9" s="1"/>
  <c r="AG109" i="9" s="1"/>
  <c r="AH109" i="9" s="1"/>
  <c r="AI109" i="9" s="1"/>
  <c r="AJ109" i="9" s="1"/>
  <c r="AK109" i="9" s="1"/>
  <c r="AL109" i="9" s="1"/>
  <c r="AM109" i="9" s="1"/>
  <c r="AN109" i="9" s="1"/>
  <c r="AO109" i="9" s="1"/>
  <c r="AP109" i="9" s="1"/>
  <c r="E99" i="9"/>
  <c r="F99" i="9" s="1"/>
  <c r="G99" i="9" s="1"/>
  <c r="H99" i="9" s="1"/>
  <c r="I99" i="9" s="1"/>
  <c r="J99" i="9" s="1"/>
  <c r="K99" i="9" s="1"/>
  <c r="L99" i="9" s="1"/>
  <c r="M99" i="9" s="1"/>
  <c r="N99" i="9" s="1"/>
  <c r="O99" i="9" s="1"/>
  <c r="P99" i="9" s="1"/>
  <c r="Q99" i="9" s="1"/>
  <c r="R99" i="9" s="1"/>
  <c r="S99" i="9" s="1"/>
  <c r="T99" i="9" s="1"/>
  <c r="U99" i="9" s="1"/>
  <c r="V99" i="9" s="1"/>
  <c r="W99" i="9" s="1"/>
  <c r="X99" i="9" s="1"/>
  <c r="Y99" i="9" s="1"/>
  <c r="AA99" i="9" s="1"/>
  <c r="AB99" i="9" s="1"/>
  <c r="AC99" i="9" s="1"/>
  <c r="AD99" i="9" s="1"/>
  <c r="AE99" i="9" s="1"/>
  <c r="AF99" i="9" s="1"/>
  <c r="AG99" i="9" s="1"/>
  <c r="AH99" i="9" s="1"/>
  <c r="AI99" i="9" s="1"/>
  <c r="AJ99" i="9" s="1"/>
  <c r="AK99" i="9" s="1"/>
  <c r="AL99" i="9" s="1"/>
  <c r="AM99" i="9" s="1"/>
  <c r="AN99" i="9" s="1"/>
  <c r="AO99" i="9" s="1"/>
  <c r="AP99" i="9" s="1"/>
  <c r="D104" i="9"/>
  <c r="E104" i="9" s="1"/>
  <c r="F104" i="9" s="1"/>
  <c r="G104" i="9" s="1"/>
  <c r="H104" i="9" s="1"/>
  <c r="I104" i="9" s="1"/>
  <c r="J104" i="9" s="1"/>
  <c r="K104" i="9" s="1"/>
  <c r="L104" i="9" s="1"/>
  <c r="M104" i="9" s="1"/>
  <c r="N104" i="9" s="1"/>
  <c r="O104" i="9" s="1"/>
  <c r="P104" i="9" s="1"/>
  <c r="Q104" i="9" s="1"/>
  <c r="R104" i="9" s="1"/>
  <c r="S104" i="9" s="1"/>
  <c r="T104" i="9" s="1"/>
  <c r="U104" i="9" s="1"/>
  <c r="V104" i="9" s="1"/>
  <c r="W104" i="9" s="1"/>
  <c r="X104" i="9" s="1"/>
  <c r="Y104" i="9" s="1"/>
  <c r="AA104" i="9" s="1"/>
  <c r="AB104" i="9" s="1"/>
  <c r="AC104" i="9" s="1"/>
  <c r="AD104" i="9" s="1"/>
  <c r="AE104" i="9" s="1"/>
  <c r="AF104" i="9" s="1"/>
  <c r="AG104" i="9" s="1"/>
  <c r="AH104" i="9" s="1"/>
  <c r="AI104" i="9" s="1"/>
  <c r="AJ104" i="9" s="1"/>
  <c r="AK104" i="9" s="1"/>
  <c r="AL104" i="9" s="1"/>
  <c r="AM104" i="9" s="1"/>
  <c r="AN104" i="9" s="1"/>
  <c r="AO104" i="9" s="1"/>
  <c r="AP104" i="9" s="1"/>
  <c r="D608" i="9"/>
  <c r="F735" i="9"/>
  <c r="F731" i="9"/>
  <c r="F732" i="9"/>
  <c r="F734" i="9"/>
  <c r="F733" i="9"/>
  <c r="F473" i="9"/>
  <c r="F476" i="9"/>
  <c r="F472" i="9"/>
  <c r="F475" i="9"/>
  <c r="F474" i="9"/>
  <c r="F219" i="9"/>
  <c r="F218" i="9"/>
  <c r="F217" i="9"/>
  <c r="F216" i="9"/>
  <c r="F215" i="9"/>
  <c r="D495" i="9"/>
  <c r="D496" i="9"/>
  <c r="D237" i="9"/>
  <c r="D110" i="9"/>
  <c r="E211" i="9"/>
  <c r="E161" i="9"/>
  <c r="E97" i="9" s="1"/>
  <c r="E418" i="9"/>
  <c r="E354" i="9" s="1"/>
  <c r="D100" i="9"/>
  <c r="E151" i="9"/>
  <c r="E409" i="9"/>
  <c r="E432" i="9"/>
  <c r="E667" i="9"/>
  <c r="E717" i="9"/>
  <c r="F710" i="9"/>
  <c r="F709" i="9"/>
  <c r="F708" i="9"/>
  <c r="F707" i="9"/>
  <c r="F706" i="9"/>
  <c r="F685" i="9"/>
  <c r="F684" i="9"/>
  <c r="F683" i="9"/>
  <c r="F682" i="9"/>
  <c r="F681" i="9"/>
  <c r="F660" i="9"/>
  <c r="F668" i="9" s="1"/>
  <c r="F659" i="9"/>
  <c r="F658" i="9"/>
  <c r="F657" i="9"/>
  <c r="F656" i="9"/>
  <c r="F426" i="9"/>
  <c r="F425" i="9"/>
  <c r="F424" i="9"/>
  <c r="F451" i="9"/>
  <c r="F450" i="9"/>
  <c r="F449" i="9"/>
  <c r="F457" i="9" s="1"/>
  <c r="F448" i="9"/>
  <c r="F447" i="9"/>
  <c r="F422" i="9"/>
  <c r="F401" i="9"/>
  <c r="F400" i="9"/>
  <c r="F398" i="9"/>
  <c r="F399" i="9"/>
  <c r="F397" i="9"/>
  <c r="F423" i="9"/>
  <c r="F169" i="9"/>
  <c r="F168" i="9"/>
  <c r="F167" i="9"/>
  <c r="F166" i="9"/>
  <c r="F165" i="9"/>
  <c r="F194" i="9"/>
  <c r="F193" i="9"/>
  <c r="F192" i="9"/>
  <c r="F191" i="9"/>
  <c r="F199" i="9" s="1"/>
  <c r="F190" i="9"/>
  <c r="F144" i="9"/>
  <c r="F143" i="9"/>
  <c r="F142" i="9"/>
  <c r="F141" i="9"/>
  <c r="F140" i="9"/>
  <c r="D625" i="7"/>
  <c r="E625" i="7" s="1"/>
  <c r="F625" i="7" s="1"/>
  <c r="G625" i="7" s="1"/>
  <c r="H625" i="7" s="1"/>
  <c r="I625" i="7" s="1"/>
  <c r="J625" i="7" s="1"/>
  <c r="K625" i="7" s="1"/>
  <c r="L625" i="7" s="1"/>
  <c r="M625" i="7" s="1"/>
  <c r="N625" i="7" s="1"/>
  <c r="O625" i="7" s="1"/>
  <c r="P625" i="7" s="1"/>
  <c r="Q625" i="7" s="1"/>
  <c r="R625" i="7" s="1"/>
  <c r="S625" i="7" s="1"/>
  <c r="T625" i="7" s="1"/>
  <c r="U625" i="7" s="1"/>
  <c r="V625" i="7" s="1"/>
  <c r="W625" i="7" s="1"/>
  <c r="X625" i="7" s="1"/>
  <c r="Y625" i="7" s="1"/>
  <c r="Z625" i="7" s="1"/>
  <c r="AA625" i="7" s="1"/>
  <c r="AB625" i="7" s="1"/>
  <c r="AC625" i="7" s="1"/>
  <c r="AD625" i="7" s="1"/>
  <c r="AE625" i="7" s="1"/>
  <c r="AF625" i="7" s="1"/>
  <c r="AG625" i="7" s="1"/>
  <c r="AH625" i="7" s="1"/>
  <c r="AI625" i="7" s="1"/>
  <c r="AJ625" i="7" s="1"/>
  <c r="AK625" i="7" s="1"/>
  <c r="AL625" i="7" s="1"/>
  <c r="AM625" i="7" s="1"/>
  <c r="AN625" i="7" s="1"/>
  <c r="AO625" i="7" s="1"/>
  <c r="AP625" i="7" s="1"/>
  <c r="E615" i="7"/>
  <c r="F615" i="7" s="1"/>
  <c r="G615" i="7" s="1"/>
  <c r="H615" i="7" s="1"/>
  <c r="I615" i="7" s="1"/>
  <c r="J615" i="7" s="1"/>
  <c r="K615" i="7" s="1"/>
  <c r="L615" i="7" s="1"/>
  <c r="M615" i="7" s="1"/>
  <c r="N615" i="7" s="1"/>
  <c r="O615" i="7" s="1"/>
  <c r="P615" i="7" s="1"/>
  <c r="Q615" i="7" s="1"/>
  <c r="R615" i="7" s="1"/>
  <c r="S615" i="7" s="1"/>
  <c r="T615" i="7" s="1"/>
  <c r="U615" i="7" s="1"/>
  <c r="V615" i="7" s="1"/>
  <c r="W615" i="7" s="1"/>
  <c r="X615" i="7" s="1"/>
  <c r="Y615" i="7" s="1"/>
  <c r="Z615" i="7" s="1"/>
  <c r="AA615" i="7" s="1"/>
  <c r="AB615" i="7" s="1"/>
  <c r="AC615" i="7" s="1"/>
  <c r="AD615" i="7" s="1"/>
  <c r="AE615" i="7" s="1"/>
  <c r="AF615" i="7" s="1"/>
  <c r="AG615" i="7" s="1"/>
  <c r="AH615" i="7" s="1"/>
  <c r="AI615" i="7" s="1"/>
  <c r="AJ615" i="7" s="1"/>
  <c r="AK615" i="7" s="1"/>
  <c r="AL615" i="7" s="1"/>
  <c r="AM615" i="7" s="1"/>
  <c r="AN615" i="7" s="1"/>
  <c r="AO615" i="7" s="1"/>
  <c r="AP615" i="7" s="1"/>
  <c r="D620" i="7"/>
  <c r="E620" i="7" s="1"/>
  <c r="F620" i="7" s="1"/>
  <c r="G620" i="7" s="1"/>
  <c r="H620" i="7" s="1"/>
  <c r="I620" i="7" s="1"/>
  <c r="J620" i="7" s="1"/>
  <c r="K620" i="7" s="1"/>
  <c r="L620" i="7" s="1"/>
  <c r="M620" i="7" s="1"/>
  <c r="N620" i="7" s="1"/>
  <c r="O620" i="7" s="1"/>
  <c r="P620" i="7" s="1"/>
  <c r="Q620" i="7" s="1"/>
  <c r="R620" i="7" s="1"/>
  <c r="S620" i="7" s="1"/>
  <c r="T620" i="7" s="1"/>
  <c r="U620" i="7" s="1"/>
  <c r="V620" i="7" s="1"/>
  <c r="W620" i="7" s="1"/>
  <c r="X620" i="7" s="1"/>
  <c r="Y620" i="7" s="1"/>
  <c r="Z620" i="7" s="1"/>
  <c r="AA620" i="7" s="1"/>
  <c r="AB620" i="7" s="1"/>
  <c r="AC620" i="7" s="1"/>
  <c r="AD620" i="7" s="1"/>
  <c r="AE620" i="7" s="1"/>
  <c r="AF620" i="7" s="1"/>
  <c r="AG620" i="7" s="1"/>
  <c r="AH620" i="7" s="1"/>
  <c r="AI620" i="7" s="1"/>
  <c r="AJ620" i="7" s="1"/>
  <c r="AK620" i="7" s="1"/>
  <c r="AL620" i="7" s="1"/>
  <c r="AM620" i="7" s="1"/>
  <c r="AN620" i="7" s="1"/>
  <c r="AO620" i="7" s="1"/>
  <c r="AP620" i="7" s="1"/>
  <c r="H810" i="7"/>
  <c r="H813" i="7" s="1"/>
  <c r="G815" i="7"/>
  <c r="G822" i="7" s="1"/>
  <c r="G823" i="7" s="1"/>
  <c r="H600" i="7"/>
  <c r="G601" i="7"/>
  <c r="H341" i="7"/>
  <c r="G342" i="7"/>
  <c r="D361" i="7"/>
  <c r="E361" i="7" s="1"/>
  <c r="F361" i="7" s="1"/>
  <c r="G361" i="7" s="1"/>
  <c r="H361" i="7" s="1"/>
  <c r="I361" i="7" s="1"/>
  <c r="J361" i="7" s="1"/>
  <c r="K361" i="7" s="1"/>
  <c r="L361" i="7" s="1"/>
  <c r="M361" i="7" s="1"/>
  <c r="N361" i="7" s="1"/>
  <c r="O361" i="7" s="1"/>
  <c r="P361" i="7" s="1"/>
  <c r="Q361" i="7" s="1"/>
  <c r="R361" i="7" s="1"/>
  <c r="S361" i="7" s="1"/>
  <c r="T361" i="7" s="1"/>
  <c r="U361" i="7" s="1"/>
  <c r="V361" i="7" s="1"/>
  <c r="W361" i="7" s="1"/>
  <c r="X361" i="7" s="1"/>
  <c r="Y361" i="7" s="1"/>
  <c r="Z361" i="7" s="1"/>
  <c r="AA361" i="7" s="1"/>
  <c r="AB361" i="7" s="1"/>
  <c r="AC361" i="7" s="1"/>
  <c r="AD361" i="7" s="1"/>
  <c r="AE361" i="7" s="1"/>
  <c r="AF361" i="7" s="1"/>
  <c r="AG361" i="7" s="1"/>
  <c r="AH361" i="7" s="1"/>
  <c r="AI361" i="7" s="1"/>
  <c r="AJ361" i="7" s="1"/>
  <c r="AK361" i="7" s="1"/>
  <c r="AL361" i="7" s="1"/>
  <c r="AM361" i="7" s="1"/>
  <c r="AN361" i="7" s="1"/>
  <c r="AO361" i="7" s="1"/>
  <c r="AP361" i="7" s="1"/>
  <c r="E356" i="7"/>
  <c r="F356" i="7" s="1"/>
  <c r="G356" i="7" s="1"/>
  <c r="H356" i="7" s="1"/>
  <c r="I356" i="7" s="1"/>
  <c r="J356" i="7" s="1"/>
  <c r="K356" i="7" s="1"/>
  <c r="L356" i="7" s="1"/>
  <c r="M356" i="7" s="1"/>
  <c r="N356" i="7" s="1"/>
  <c r="O356" i="7" s="1"/>
  <c r="P356" i="7" s="1"/>
  <c r="Q356" i="7" s="1"/>
  <c r="R356" i="7" s="1"/>
  <c r="S356" i="7" s="1"/>
  <c r="T356" i="7" s="1"/>
  <c r="U356" i="7" s="1"/>
  <c r="V356" i="7" s="1"/>
  <c r="W356" i="7" s="1"/>
  <c r="X356" i="7" s="1"/>
  <c r="Y356" i="7" s="1"/>
  <c r="Z356" i="7" s="1"/>
  <c r="AA356" i="7" s="1"/>
  <c r="AB356" i="7" s="1"/>
  <c r="AC356" i="7" s="1"/>
  <c r="AD356" i="7" s="1"/>
  <c r="AE356" i="7" s="1"/>
  <c r="AF356" i="7" s="1"/>
  <c r="AG356" i="7" s="1"/>
  <c r="AH356" i="7" s="1"/>
  <c r="AI356" i="7" s="1"/>
  <c r="AJ356" i="7" s="1"/>
  <c r="AK356" i="7" s="1"/>
  <c r="AL356" i="7" s="1"/>
  <c r="AM356" i="7" s="1"/>
  <c r="AN356" i="7" s="1"/>
  <c r="AO356" i="7" s="1"/>
  <c r="AP356" i="7" s="1"/>
  <c r="D366" i="7"/>
  <c r="E366" i="7" s="1"/>
  <c r="F366" i="7" s="1"/>
  <c r="G366" i="7" s="1"/>
  <c r="H366" i="7" s="1"/>
  <c r="I366" i="7" s="1"/>
  <c r="J366" i="7" s="1"/>
  <c r="K366" i="7" s="1"/>
  <c r="L366" i="7" s="1"/>
  <c r="M366" i="7" s="1"/>
  <c r="N366" i="7" s="1"/>
  <c r="O366" i="7" s="1"/>
  <c r="P366" i="7" s="1"/>
  <c r="Q366" i="7" s="1"/>
  <c r="R366" i="7" s="1"/>
  <c r="S366" i="7" s="1"/>
  <c r="T366" i="7" s="1"/>
  <c r="U366" i="7" s="1"/>
  <c r="V366" i="7" s="1"/>
  <c r="W366" i="7" s="1"/>
  <c r="X366" i="7" s="1"/>
  <c r="Y366" i="7" s="1"/>
  <c r="Z366" i="7" s="1"/>
  <c r="AA366" i="7" s="1"/>
  <c r="AB366" i="7" s="1"/>
  <c r="AC366" i="7" s="1"/>
  <c r="AD366" i="7" s="1"/>
  <c r="AE366" i="7" s="1"/>
  <c r="AF366" i="7" s="1"/>
  <c r="AG366" i="7" s="1"/>
  <c r="AH366" i="7" s="1"/>
  <c r="AI366" i="7" s="1"/>
  <c r="AJ366" i="7" s="1"/>
  <c r="AK366" i="7" s="1"/>
  <c r="AL366" i="7" s="1"/>
  <c r="AM366" i="7" s="1"/>
  <c r="AN366" i="7" s="1"/>
  <c r="AO366" i="7" s="1"/>
  <c r="AP366" i="7" s="1"/>
  <c r="H551" i="7"/>
  <c r="H554" i="7" s="1"/>
  <c r="G556" i="7"/>
  <c r="G563" i="7" s="1"/>
  <c r="G564" i="7" s="1"/>
  <c r="G299" i="7"/>
  <c r="G306" i="7" s="1"/>
  <c r="G307" i="7" s="1"/>
  <c r="H294" i="7"/>
  <c r="D240" i="9" l="1"/>
  <c r="F718" i="9"/>
  <c r="F407" i="9"/>
  <c r="F177" i="9"/>
  <c r="F459" i="9"/>
  <c r="F202" i="9"/>
  <c r="F458" i="9"/>
  <c r="F150" i="9"/>
  <c r="F406" i="9"/>
  <c r="F176" i="9"/>
  <c r="D535" i="9"/>
  <c r="D795" i="9"/>
  <c r="F506" i="9"/>
  <c r="F691" i="9"/>
  <c r="F456" i="9"/>
  <c r="F665" i="9"/>
  <c r="D278" i="9"/>
  <c r="F231" i="9"/>
  <c r="F240" i="9" s="1"/>
  <c r="E694" i="9"/>
  <c r="E617" i="9" s="1"/>
  <c r="E178" i="9"/>
  <c r="E101" i="9" s="1"/>
  <c r="F434" i="9"/>
  <c r="D794" i="9"/>
  <c r="D536" i="9"/>
  <c r="F764" i="9"/>
  <c r="F186" i="9"/>
  <c r="F102" i="9" s="1"/>
  <c r="F408" i="9"/>
  <c r="F455" i="9"/>
  <c r="F452" i="9"/>
  <c r="F661" i="9"/>
  <c r="F664" i="9"/>
  <c r="F692" i="9"/>
  <c r="G726" i="9"/>
  <c r="G725" i="9"/>
  <c r="G724" i="9"/>
  <c r="G723" i="9"/>
  <c r="G722" i="9"/>
  <c r="G700" i="9"/>
  <c r="G699" i="9"/>
  <c r="G698" i="9"/>
  <c r="G674" i="9"/>
  <c r="G701" i="9"/>
  <c r="G676" i="9"/>
  <c r="G672" i="9"/>
  <c r="G649" i="9"/>
  <c r="G697" i="9"/>
  <c r="G651" i="9"/>
  <c r="G673" i="9"/>
  <c r="G675" i="9"/>
  <c r="G650" i="9"/>
  <c r="G467" i="9"/>
  <c r="G442" i="9"/>
  <c r="G441" i="9"/>
  <c r="G440" i="9"/>
  <c r="G439" i="9"/>
  <c r="G438" i="9"/>
  <c r="G466" i="9"/>
  <c r="G464" i="9"/>
  <c r="G465" i="9"/>
  <c r="G463" i="9"/>
  <c r="G417" i="9"/>
  <c r="G416" i="9"/>
  <c r="G415" i="9"/>
  <c r="G414" i="9"/>
  <c r="G413" i="9"/>
  <c r="G392" i="9"/>
  <c r="G390" i="9"/>
  <c r="G391" i="9"/>
  <c r="G210" i="9"/>
  <c r="G209" i="9"/>
  <c r="G207" i="9"/>
  <c r="G206" i="9"/>
  <c r="G208" i="9"/>
  <c r="G184" i="9"/>
  <c r="G135" i="9"/>
  <c r="G134" i="9"/>
  <c r="G133" i="9"/>
  <c r="G183" i="9"/>
  <c r="G157" i="9"/>
  <c r="G182" i="9"/>
  <c r="G160" i="9"/>
  <c r="G156" i="9"/>
  <c r="G185" i="9"/>
  <c r="G181" i="9"/>
  <c r="G159" i="9"/>
  <c r="G158" i="9"/>
  <c r="H813" i="9"/>
  <c r="H815" i="9"/>
  <c r="H822" i="9" s="1"/>
  <c r="H823" i="9" s="1"/>
  <c r="I810" i="9"/>
  <c r="G557" i="9"/>
  <c r="G558" i="9"/>
  <c r="G560" i="9"/>
  <c r="G561" i="9"/>
  <c r="G559" i="9"/>
  <c r="F487" i="9"/>
  <c r="F504" i="9"/>
  <c r="K600" i="9"/>
  <c r="J601" i="9"/>
  <c r="E239" i="9"/>
  <c r="F151" i="9"/>
  <c r="F745" i="9"/>
  <c r="F763" i="9"/>
  <c r="F200" i="9"/>
  <c r="F431" i="9"/>
  <c r="F693" i="9"/>
  <c r="F736" i="9"/>
  <c r="F746" i="9"/>
  <c r="G377" i="9"/>
  <c r="G643" i="9"/>
  <c r="F136" i="9"/>
  <c r="F702" i="9"/>
  <c r="F618" i="9" s="1"/>
  <c r="F505" i="9"/>
  <c r="E153" i="9"/>
  <c r="E611" i="9"/>
  <c r="E612" i="9"/>
  <c r="F485" i="9"/>
  <c r="F343" i="9"/>
  <c r="F347" i="9"/>
  <c r="F174" i="9"/>
  <c r="F195" i="9"/>
  <c r="F198" i="9"/>
  <c r="F427" i="9"/>
  <c r="F357" i="9" s="1"/>
  <c r="F430" i="9"/>
  <c r="F145" i="9"/>
  <c r="F148" i="9"/>
  <c r="F201" i="9"/>
  <c r="F405" i="9"/>
  <c r="F402" i="9"/>
  <c r="F666" i="9"/>
  <c r="F714" i="9"/>
  <c r="F711" i="9"/>
  <c r="F621" i="9" s="1"/>
  <c r="G735" i="9"/>
  <c r="G734" i="9"/>
  <c r="G733" i="9"/>
  <c r="G732" i="9"/>
  <c r="G731" i="9"/>
  <c r="G476" i="9"/>
  <c r="G475" i="9"/>
  <c r="G474" i="9"/>
  <c r="G473" i="9"/>
  <c r="G472" i="9"/>
  <c r="G219" i="9"/>
  <c r="G218" i="9"/>
  <c r="G217" i="9"/>
  <c r="G216" i="9"/>
  <c r="G215" i="9"/>
  <c r="G642" i="9"/>
  <c r="F247" i="9"/>
  <c r="E95" i="9"/>
  <c r="E96" i="9"/>
  <c r="E669" i="9"/>
  <c r="F747" i="9"/>
  <c r="F503" i="9"/>
  <c r="F432" i="9"/>
  <c r="F149" i="9"/>
  <c r="F667" i="9"/>
  <c r="F715" i="9"/>
  <c r="F477" i="9"/>
  <c r="G120" i="9"/>
  <c r="F229" i="9"/>
  <c r="E435" i="9"/>
  <c r="E358" i="9" s="1"/>
  <c r="F211" i="9"/>
  <c r="F107" i="9" s="1"/>
  <c r="F468" i="9"/>
  <c r="F246" i="9"/>
  <c r="F249" i="9"/>
  <c r="F765" i="9"/>
  <c r="F86" i="9"/>
  <c r="F90" i="9"/>
  <c r="E795" i="9"/>
  <c r="G297" i="9"/>
  <c r="H294" i="9"/>
  <c r="G299" i="9"/>
  <c r="G306" i="9" s="1"/>
  <c r="G307" i="9" s="1"/>
  <c r="F484" i="9"/>
  <c r="F716" i="9"/>
  <c r="F220" i="9"/>
  <c r="G383" i="9"/>
  <c r="F393" i="9"/>
  <c r="F349" i="9" s="1"/>
  <c r="F228" i="9"/>
  <c r="E352" i="9"/>
  <c r="E353" i="9"/>
  <c r="E460" i="9"/>
  <c r="E363" i="9" s="1"/>
  <c r="F817" i="9"/>
  <c r="F818" i="9"/>
  <c r="F819" i="9"/>
  <c r="F820" i="9"/>
  <c r="F816" i="9"/>
  <c r="F304" i="9"/>
  <c r="F300" i="9"/>
  <c r="F301" i="9"/>
  <c r="F302" i="9"/>
  <c r="F303" i="9"/>
  <c r="F502" i="9"/>
  <c r="F717" i="9"/>
  <c r="G706" i="9"/>
  <c r="G708" i="9"/>
  <c r="G710" i="9"/>
  <c r="G718" i="9" s="1"/>
  <c r="G707" i="9"/>
  <c r="G709" i="9"/>
  <c r="G682" i="9"/>
  <c r="G685" i="9"/>
  <c r="G683" i="9"/>
  <c r="G660" i="9"/>
  <c r="G668" i="9" s="1"/>
  <c r="G658" i="9"/>
  <c r="G684" i="9"/>
  <c r="G657" i="9"/>
  <c r="G656" i="9"/>
  <c r="G681" i="9"/>
  <c r="G659" i="9"/>
  <c r="G426" i="9"/>
  <c r="G425" i="9"/>
  <c r="G424" i="9"/>
  <c r="G423" i="9"/>
  <c r="G422" i="9"/>
  <c r="G451" i="9"/>
  <c r="G459" i="9" s="1"/>
  <c r="G450" i="9"/>
  <c r="G449" i="9"/>
  <c r="G448" i="9"/>
  <c r="G447" i="9"/>
  <c r="G401" i="9"/>
  <c r="G400" i="9"/>
  <c r="G399" i="9"/>
  <c r="G407" i="9" s="1"/>
  <c r="G398" i="9"/>
  <c r="G406" i="9" s="1"/>
  <c r="G397" i="9"/>
  <c r="G194" i="9"/>
  <c r="G193" i="9"/>
  <c r="G192" i="9"/>
  <c r="G191" i="9"/>
  <c r="G199" i="9" s="1"/>
  <c r="G190" i="9"/>
  <c r="G169" i="9"/>
  <c r="G177" i="9" s="1"/>
  <c r="G165" i="9"/>
  <c r="G168" i="9"/>
  <c r="G176" i="9" s="1"/>
  <c r="G167" i="9"/>
  <c r="G166" i="9"/>
  <c r="G142" i="9"/>
  <c r="G140" i="9"/>
  <c r="G143" i="9"/>
  <c r="G141" i="9"/>
  <c r="G144" i="9"/>
  <c r="G384" i="9"/>
  <c r="F161" i="9"/>
  <c r="F97" i="9" s="1"/>
  <c r="F652" i="9"/>
  <c r="E203" i="9"/>
  <c r="E106" i="9" s="1"/>
  <c r="F744" i="9"/>
  <c r="E410" i="9"/>
  <c r="F606" i="9"/>
  <c r="F602" i="9"/>
  <c r="F245" i="9"/>
  <c r="F686" i="9"/>
  <c r="F616" i="9" s="1"/>
  <c r="F689" i="9"/>
  <c r="F152" i="9"/>
  <c r="F175" i="9"/>
  <c r="F409" i="9"/>
  <c r="F433" i="9"/>
  <c r="F690" i="9"/>
  <c r="G126" i="9"/>
  <c r="H342" i="9"/>
  <c r="I341" i="9"/>
  <c r="F443" i="9"/>
  <c r="F762" i="9"/>
  <c r="F743" i="9"/>
  <c r="F227" i="9"/>
  <c r="F248" i="9"/>
  <c r="D279" i="9"/>
  <c r="F170" i="9"/>
  <c r="F173" i="9"/>
  <c r="H730" i="9"/>
  <c r="H721" i="9"/>
  <c r="H696" i="9"/>
  <c r="H671" i="9"/>
  <c r="H646" i="9"/>
  <c r="H635" i="9"/>
  <c r="H688" i="9"/>
  <c r="H713" i="9"/>
  <c r="H680" i="9"/>
  <c r="H655" i="9"/>
  <c r="H663" i="9"/>
  <c r="H634" i="9"/>
  <c r="H632" i="9"/>
  <c r="H705" i="9"/>
  <c r="H638" i="9"/>
  <c r="H631" i="9"/>
  <c r="H633" i="9"/>
  <c r="H630" i="9"/>
  <c r="H471" i="9"/>
  <c r="H462" i="9"/>
  <c r="H446" i="9"/>
  <c r="H429" i="9"/>
  <c r="H454" i="9"/>
  <c r="H437" i="9"/>
  <c r="H421" i="9"/>
  <c r="H404" i="9"/>
  <c r="H396" i="9"/>
  <c r="H412" i="9"/>
  <c r="H387" i="9"/>
  <c r="H376" i="9"/>
  <c r="H375" i="9"/>
  <c r="H374" i="9"/>
  <c r="H373" i="9"/>
  <c r="H372" i="9"/>
  <c r="H371" i="9"/>
  <c r="H379" i="9"/>
  <c r="H155" i="9"/>
  <c r="H205" i="9"/>
  <c r="H197" i="9"/>
  <c r="H214" i="9"/>
  <c r="H139" i="9"/>
  <c r="H122" i="9"/>
  <c r="H189" i="9"/>
  <c r="H85" i="9"/>
  <c r="H172" i="9"/>
  <c r="H180" i="9"/>
  <c r="H130" i="9"/>
  <c r="H119" i="9"/>
  <c r="H118" i="9"/>
  <c r="H117" i="9"/>
  <c r="H116" i="9"/>
  <c r="H115" i="9"/>
  <c r="H114" i="9"/>
  <c r="H164" i="9"/>
  <c r="I84" i="9"/>
  <c r="H147" i="9"/>
  <c r="G127" i="9"/>
  <c r="G636" i="9"/>
  <c r="F488" i="9"/>
  <c r="F418" i="9"/>
  <c r="F354" i="9" s="1"/>
  <c r="F677" i="9"/>
  <c r="F727" i="9"/>
  <c r="I551" i="9"/>
  <c r="H554" i="9"/>
  <c r="H556" i="9"/>
  <c r="H563" i="9" s="1"/>
  <c r="H564" i="9" s="1"/>
  <c r="F486" i="9"/>
  <c r="E719" i="9"/>
  <c r="E622" i="9" s="1"/>
  <c r="F761" i="9"/>
  <c r="F230" i="9"/>
  <c r="H815" i="7"/>
  <c r="H822" i="7" s="1"/>
  <c r="H823" i="7" s="1"/>
  <c r="I810" i="7"/>
  <c r="I813" i="7" s="1"/>
  <c r="H601" i="7"/>
  <c r="I600" i="7"/>
  <c r="I551" i="7"/>
  <c r="I554" i="7" s="1"/>
  <c r="H556" i="7"/>
  <c r="H563" i="7" s="1"/>
  <c r="H564" i="7" s="1"/>
  <c r="H342" i="7"/>
  <c r="I341" i="7"/>
  <c r="H299" i="7"/>
  <c r="H306" i="7" s="1"/>
  <c r="H307" i="7" s="1"/>
  <c r="I294" i="7"/>
  <c r="D545" i="9" l="1"/>
  <c r="D288" i="9"/>
  <c r="D546" i="9"/>
  <c r="D804" i="9"/>
  <c r="G456" i="9"/>
  <c r="G691" i="9"/>
  <c r="G692" i="9"/>
  <c r="G431" i="9"/>
  <c r="F460" i="9"/>
  <c r="F363" i="9" s="1"/>
  <c r="G150" i="9"/>
  <c r="G458" i="9"/>
  <c r="G665" i="9"/>
  <c r="E805" i="9"/>
  <c r="G408" i="9"/>
  <c r="E536" i="9"/>
  <c r="E546" i="9" s="1"/>
  <c r="G434" i="9"/>
  <c r="G149" i="9"/>
  <c r="E279" i="9"/>
  <c r="E289" i="9" s="1"/>
  <c r="G202" i="9"/>
  <c r="D805" i="9"/>
  <c r="G693" i="9"/>
  <c r="F795" i="9" s="1"/>
  <c r="F507" i="9"/>
  <c r="G432" i="9"/>
  <c r="G666" i="9"/>
  <c r="G249" i="9"/>
  <c r="E278" i="9"/>
  <c r="E288" i="9" s="1"/>
  <c r="G201" i="9"/>
  <c r="G151" i="9"/>
  <c r="E794" i="9"/>
  <c r="E804" i="9" s="1"/>
  <c r="G667" i="9"/>
  <c r="G761" i="9"/>
  <c r="G248" i="9"/>
  <c r="G715" i="9"/>
  <c r="G229" i="9"/>
  <c r="G502" i="9"/>
  <c r="F766" i="9"/>
  <c r="G716" i="9"/>
  <c r="G200" i="9"/>
  <c r="G743" i="9"/>
  <c r="F435" i="9"/>
  <c r="F358" i="9" s="1"/>
  <c r="E535" i="9"/>
  <c r="E545" i="9" s="1"/>
  <c r="G174" i="9"/>
  <c r="F203" i="9"/>
  <c r="F106" i="9" s="1"/>
  <c r="G409" i="9"/>
  <c r="G486" i="9"/>
  <c r="G764" i="9"/>
  <c r="G484" i="9"/>
  <c r="F496" i="9"/>
  <c r="G762" i="9"/>
  <c r="G468" i="9"/>
  <c r="G364" i="9" s="1"/>
  <c r="H725" i="9"/>
  <c r="H723" i="9"/>
  <c r="H726" i="9"/>
  <c r="H722" i="9"/>
  <c r="H697" i="9"/>
  <c r="H724" i="9"/>
  <c r="H698" i="9"/>
  <c r="H700" i="9"/>
  <c r="H675" i="9"/>
  <c r="H651" i="9"/>
  <c r="H650" i="9"/>
  <c r="H649" i="9"/>
  <c r="H648" i="9"/>
  <c r="H647" i="9"/>
  <c r="H699" i="9"/>
  <c r="H674" i="9"/>
  <c r="H701" i="9"/>
  <c r="H676" i="9"/>
  <c r="H673" i="9"/>
  <c r="H672" i="9"/>
  <c r="H467" i="9"/>
  <c r="H466" i="9"/>
  <c r="H464" i="9"/>
  <c r="H465" i="9"/>
  <c r="H463" i="9"/>
  <c r="H392" i="9"/>
  <c r="H391" i="9"/>
  <c r="H390" i="9"/>
  <c r="H389" i="9"/>
  <c r="H442" i="9"/>
  <c r="H441" i="9"/>
  <c r="H440" i="9"/>
  <c r="H439" i="9"/>
  <c r="H438" i="9"/>
  <c r="H417" i="9"/>
  <c r="H413" i="9"/>
  <c r="H414" i="9"/>
  <c r="H388" i="9"/>
  <c r="H415" i="9"/>
  <c r="H416" i="9"/>
  <c r="H210" i="9"/>
  <c r="H160" i="9"/>
  <c r="H159" i="9"/>
  <c r="H158" i="9"/>
  <c r="H157" i="9"/>
  <c r="H156" i="9"/>
  <c r="H209" i="9"/>
  <c r="H207" i="9"/>
  <c r="H206" i="9"/>
  <c r="H208" i="9"/>
  <c r="H182" i="9"/>
  <c r="H185" i="9"/>
  <c r="H181" i="9"/>
  <c r="H184" i="9"/>
  <c r="H135" i="9"/>
  <c r="H134" i="9"/>
  <c r="H133" i="9"/>
  <c r="H132" i="9"/>
  <c r="H131" i="9"/>
  <c r="H183" i="9"/>
  <c r="I342" i="9"/>
  <c r="J341" i="9"/>
  <c r="F608" i="9"/>
  <c r="G488" i="9"/>
  <c r="G497" i="9" s="1"/>
  <c r="G148" i="9"/>
  <c r="G145" i="9"/>
  <c r="H384" i="9"/>
  <c r="H643" i="9"/>
  <c r="G230" i="9"/>
  <c r="G239" i="9" s="1"/>
  <c r="G506" i="9"/>
  <c r="G455" i="9"/>
  <c r="G452" i="9"/>
  <c r="G362" i="9" s="1"/>
  <c r="G433" i="9"/>
  <c r="G711" i="9"/>
  <c r="G714" i="9"/>
  <c r="G487" i="9"/>
  <c r="F110" i="9"/>
  <c r="G504" i="9"/>
  <c r="G746" i="9"/>
  <c r="G755" i="9" s="1"/>
  <c r="F105" i="9"/>
  <c r="G745" i="9"/>
  <c r="L600" i="9"/>
  <c r="K601" i="9"/>
  <c r="G744" i="9"/>
  <c r="G727" i="9"/>
  <c r="G623" i="9" s="1"/>
  <c r="F362" i="9"/>
  <c r="G606" i="9"/>
  <c r="G602" i="9"/>
  <c r="H383" i="9"/>
  <c r="H557" i="9"/>
  <c r="H558" i="9"/>
  <c r="H559" i="9"/>
  <c r="H561" i="9"/>
  <c r="H560" i="9"/>
  <c r="F178" i="9"/>
  <c r="F101" i="9" s="1"/>
  <c r="F694" i="9"/>
  <c r="F617" i="9" s="1"/>
  <c r="G505" i="9"/>
  <c r="F756" i="9"/>
  <c r="G477" i="9"/>
  <c r="G367" i="9" s="1"/>
  <c r="F719" i="9"/>
  <c r="F622" i="9" s="1"/>
  <c r="G763" i="9"/>
  <c r="F755" i="9"/>
  <c r="G211" i="9"/>
  <c r="G107" i="9" s="1"/>
  <c r="G677" i="9"/>
  <c r="G613" i="9" s="1"/>
  <c r="F613" i="9"/>
  <c r="I556" i="9"/>
  <c r="I563" i="9" s="1"/>
  <c r="I564" i="9" s="1"/>
  <c r="J551" i="9"/>
  <c r="I554" i="9"/>
  <c r="H120" i="9"/>
  <c r="H642" i="9"/>
  <c r="F100" i="9"/>
  <c r="F359" i="9"/>
  <c r="G175" i="9"/>
  <c r="G457" i="9"/>
  <c r="F239" i="9"/>
  <c r="G90" i="9"/>
  <c r="G86" i="9"/>
  <c r="G485" i="9"/>
  <c r="F153" i="9"/>
  <c r="F92" i="9"/>
  <c r="I813" i="9"/>
  <c r="I815" i="9"/>
  <c r="I822" i="9" s="1"/>
  <c r="I823" i="9" s="1"/>
  <c r="J810" i="9"/>
  <c r="G418" i="9"/>
  <c r="G354" i="9" s="1"/>
  <c r="G247" i="9"/>
  <c r="G402" i="9"/>
  <c r="G405" i="9"/>
  <c r="G686" i="9"/>
  <c r="G616" i="9" s="1"/>
  <c r="G689" i="9"/>
  <c r="G690" i="9"/>
  <c r="G228" i="9"/>
  <c r="F364" i="9"/>
  <c r="G227" i="9"/>
  <c r="G503" i="9"/>
  <c r="F96" i="9"/>
  <c r="F95" i="9"/>
  <c r="G765" i="9"/>
  <c r="F626" i="9"/>
  <c r="G186" i="9"/>
  <c r="G443" i="9"/>
  <c r="G359" i="9" s="1"/>
  <c r="H708" i="9"/>
  <c r="H716" i="9" s="1"/>
  <c r="H709" i="9"/>
  <c r="H710" i="9"/>
  <c r="H718" i="9" s="1"/>
  <c r="H682" i="9"/>
  <c r="H684" i="9"/>
  <c r="H692" i="9" s="1"/>
  <c r="H707" i="9"/>
  <c r="H681" i="9"/>
  <c r="H706" i="9"/>
  <c r="H659" i="9"/>
  <c r="H657" i="9"/>
  <c r="H685" i="9"/>
  <c r="H683" i="9"/>
  <c r="H691" i="9" s="1"/>
  <c r="H656" i="9"/>
  <c r="H660" i="9"/>
  <c r="H658" i="9"/>
  <c r="H451" i="9"/>
  <c r="H459" i="9" s="1"/>
  <c r="H450" i="9"/>
  <c r="H449" i="9"/>
  <c r="H448" i="9"/>
  <c r="H447" i="9"/>
  <c r="H426" i="9"/>
  <c r="H425" i="9"/>
  <c r="H424" i="9"/>
  <c r="H423" i="9"/>
  <c r="H422" i="9"/>
  <c r="H400" i="9"/>
  <c r="H398" i="9"/>
  <c r="H399" i="9"/>
  <c r="H407" i="9" s="1"/>
  <c r="H397" i="9"/>
  <c r="H401" i="9"/>
  <c r="H194" i="9"/>
  <c r="H190" i="9"/>
  <c r="H144" i="9"/>
  <c r="H143" i="9"/>
  <c r="H142" i="9"/>
  <c r="H141" i="9"/>
  <c r="H140" i="9"/>
  <c r="H193" i="9"/>
  <c r="H167" i="9"/>
  <c r="H192" i="9"/>
  <c r="H166" i="9"/>
  <c r="H191" i="9"/>
  <c r="H199" i="9" s="1"/>
  <c r="H169" i="9"/>
  <c r="H177" i="9" s="1"/>
  <c r="H165" i="9"/>
  <c r="H168" i="9"/>
  <c r="G427" i="9"/>
  <c r="G430" i="9"/>
  <c r="I713" i="9"/>
  <c r="I730" i="9"/>
  <c r="I705" i="9"/>
  <c r="I680" i="9"/>
  <c r="I721" i="9"/>
  <c r="I671" i="9"/>
  <c r="I696" i="9"/>
  <c r="I688" i="9"/>
  <c r="I655" i="9"/>
  <c r="I638" i="9"/>
  <c r="I646" i="9"/>
  <c r="I635" i="9"/>
  <c r="I634" i="9"/>
  <c r="I633" i="9"/>
  <c r="I632" i="9"/>
  <c r="I631" i="9"/>
  <c r="I630" i="9"/>
  <c r="I663" i="9"/>
  <c r="I471" i="9"/>
  <c r="I454" i="9"/>
  <c r="I412" i="9"/>
  <c r="I396" i="9"/>
  <c r="I462" i="9"/>
  <c r="I446" i="9"/>
  <c r="I429" i="9"/>
  <c r="I421" i="9"/>
  <c r="I404" i="9"/>
  <c r="I387" i="9"/>
  <c r="I376" i="9"/>
  <c r="I375" i="9"/>
  <c r="I374" i="9"/>
  <c r="I373" i="9"/>
  <c r="I372" i="9"/>
  <c r="I371" i="9"/>
  <c r="I379" i="9"/>
  <c r="I437" i="9"/>
  <c r="I214" i="9"/>
  <c r="I155" i="9"/>
  <c r="I180" i="9"/>
  <c r="I164" i="9"/>
  <c r="I205" i="9"/>
  <c r="I147" i="9"/>
  <c r="J84" i="9"/>
  <c r="I172" i="9"/>
  <c r="I197" i="9"/>
  <c r="I130" i="9"/>
  <c r="I119" i="9"/>
  <c r="I118" i="9"/>
  <c r="I117" i="9"/>
  <c r="I116" i="9"/>
  <c r="I115" i="9"/>
  <c r="I114" i="9"/>
  <c r="I139" i="9"/>
  <c r="I122" i="9"/>
  <c r="I189" i="9"/>
  <c r="I85" i="9"/>
  <c r="F623" i="9"/>
  <c r="G231" i="9"/>
  <c r="H377" i="9"/>
  <c r="D289" i="9"/>
  <c r="F250" i="9"/>
  <c r="G152" i="9"/>
  <c r="G173" i="9"/>
  <c r="G170" i="9"/>
  <c r="G100" i="9" s="1"/>
  <c r="G664" i="9"/>
  <c r="G661" i="9"/>
  <c r="G717" i="9"/>
  <c r="F794" i="9" s="1"/>
  <c r="G246" i="9"/>
  <c r="G245" i="9"/>
  <c r="G220" i="9"/>
  <c r="G110" i="9" s="1"/>
  <c r="G747" i="9"/>
  <c r="F497" i="9"/>
  <c r="I294" i="9"/>
  <c r="H299" i="9"/>
  <c r="H306" i="9" s="1"/>
  <c r="H307" i="9" s="1"/>
  <c r="H297" i="9"/>
  <c r="F353" i="9"/>
  <c r="F352" i="9"/>
  <c r="G343" i="9"/>
  <c r="G347" i="9"/>
  <c r="G161" i="9"/>
  <c r="G97" i="9" s="1"/>
  <c r="F669" i="9"/>
  <c r="H126" i="9"/>
  <c r="H127" i="9"/>
  <c r="H735" i="9"/>
  <c r="H734" i="9"/>
  <c r="H733" i="9"/>
  <c r="H732" i="9"/>
  <c r="H731" i="9"/>
  <c r="H476" i="9"/>
  <c r="H475" i="9"/>
  <c r="H474" i="9"/>
  <c r="H473" i="9"/>
  <c r="H472" i="9"/>
  <c r="H219" i="9"/>
  <c r="H218" i="9"/>
  <c r="H217" i="9"/>
  <c r="H216" i="9"/>
  <c r="H215" i="9"/>
  <c r="H636" i="9"/>
  <c r="G195" i="9"/>
  <c r="G105" i="9" s="1"/>
  <c r="G198" i="9"/>
  <c r="G818" i="9"/>
  <c r="G819" i="9"/>
  <c r="G820" i="9"/>
  <c r="G816" i="9"/>
  <c r="G817" i="9"/>
  <c r="G301" i="9"/>
  <c r="G302" i="9"/>
  <c r="G303" i="9"/>
  <c r="G304" i="9"/>
  <c r="G300" i="9"/>
  <c r="F367" i="9"/>
  <c r="G736" i="9"/>
  <c r="G626" i="9" s="1"/>
  <c r="F410" i="9"/>
  <c r="G702" i="9"/>
  <c r="F611" i="9"/>
  <c r="F612" i="9"/>
  <c r="I815" i="7"/>
  <c r="I822" i="7" s="1"/>
  <c r="I823" i="7" s="1"/>
  <c r="J810" i="7"/>
  <c r="J813" i="7" s="1"/>
  <c r="J600" i="7"/>
  <c r="I601" i="7"/>
  <c r="I556" i="7"/>
  <c r="I563" i="7" s="1"/>
  <c r="I564" i="7" s="1"/>
  <c r="J551" i="7"/>
  <c r="J554" i="7" s="1"/>
  <c r="J341" i="7"/>
  <c r="I342" i="7"/>
  <c r="I299" i="7"/>
  <c r="I306" i="7" s="1"/>
  <c r="I307" i="7" s="1"/>
  <c r="J294" i="7"/>
  <c r="H434" i="9" l="1"/>
  <c r="F805" i="9"/>
  <c r="H456" i="9"/>
  <c r="H693" i="9"/>
  <c r="H149" i="9"/>
  <c r="G669" i="9"/>
  <c r="H666" i="9"/>
  <c r="H431" i="9"/>
  <c r="H151" i="9"/>
  <c r="H665" i="9"/>
  <c r="H667" i="9"/>
  <c r="H201" i="9"/>
  <c r="F536" i="9"/>
  <c r="F278" i="9"/>
  <c r="F279" i="9"/>
  <c r="H715" i="9"/>
  <c r="F288" i="9"/>
  <c r="H174" i="9"/>
  <c r="H458" i="9"/>
  <c r="G178" i="9"/>
  <c r="G101" i="9" s="1"/>
  <c r="H202" i="9"/>
  <c r="F535" i="9"/>
  <c r="H408" i="9"/>
  <c r="G410" i="9"/>
  <c r="G435" i="9"/>
  <c r="G358" i="9" s="1"/>
  <c r="G203" i="9"/>
  <c r="G106" i="9" s="1"/>
  <c r="H200" i="9"/>
  <c r="H503" i="9"/>
  <c r="H457" i="9"/>
  <c r="G507" i="9"/>
  <c r="H743" i="9"/>
  <c r="H249" i="9"/>
  <c r="H486" i="9"/>
  <c r="H506" i="9"/>
  <c r="G766" i="9"/>
  <c r="H393" i="9"/>
  <c r="H349" i="9" s="1"/>
  <c r="H652" i="9"/>
  <c r="H608" i="9" s="1"/>
  <c r="H504" i="9"/>
  <c r="H477" i="9"/>
  <c r="H819" i="9"/>
  <c r="H820" i="9"/>
  <c r="H816" i="9"/>
  <c r="H817" i="9"/>
  <c r="H818" i="9"/>
  <c r="H300" i="9"/>
  <c r="H302" i="9"/>
  <c r="H301" i="9"/>
  <c r="H303" i="9"/>
  <c r="H304" i="9"/>
  <c r="H152" i="9"/>
  <c r="H430" i="9"/>
  <c r="H427" i="9"/>
  <c r="H357" i="9" s="1"/>
  <c r="H764" i="9"/>
  <c r="J554" i="9"/>
  <c r="J556" i="9"/>
  <c r="J563" i="9" s="1"/>
  <c r="J564" i="9" s="1"/>
  <c r="K551" i="9"/>
  <c r="H443" i="9"/>
  <c r="H359" i="9" s="1"/>
  <c r="G611" i="9"/>
  <c r="G612" i="9"/>
  <c r="H343" i="9"/>
  <c r="H347" i="9"/>
  <c r="I377" i="9"/>
  <c r="H198" i="9"/>
  <c r="H195" i="9"/>
  <c r="H105" i="9" s="1"/>
  <c r="H714" i="9"/>
  <c r="H711" i="9"/>
  <c r="H621" i="9" s="1"/>
  <c r="H488" i="9"/>
  <c r="H211" i="9"/>
  <c r="H468" i="9"/>
  <c r="H484" i="9"/>
  <c r="I126" i="9"/>
  <c r="I636" i="9"/>
  <c r="H175" i="9"/>
  <c r="H432" i="9"/>
  <c r="H689" i="9"/>
  <c r="H686" i="9"/>
  <c r="G694" i="9"/>
  <c r="G617" i="9" s="1"/>
  <c r="J815" i="9"/>
  <c r="J822" i="9" s="1"/>
  <c r="J823" i="9" s="1"/>
  <c r="K810" i="9"/>
  <c r="J813" i="9"/>
  <c r="M600" i="9"/>
  <c r="L601" i="9"/>
  <c r="G618" i="9"/>
  <c r="I299" i="9"/>
  <c r="I306" i="9" s="1"/>
  <c r="I307" i="9" s="1"/>
  <c r="J294" i="9"/>
  <c r="I297" i="9"/>
  <c r="H220" i="9"/>
  <c r="H110" i="9" s="1"/>
  <c r="H231" i="9"/>
  <c r="H240" i="9" s="1"/>
  <c r="H502" i="9"/>
  <c r="I127" i="9"/>
  <c r="G357" i="9"/>
  <c r="H409" i="9"/>
  <c r="G536" i="9" s="1"/>
  <c r="H433" i="9"/>
  <c r="H668" i="9"/>
  <c r="H86" i="9"/>
  <c r="H90" i="9"/>
  <c r="H745" i="9"/>
  <c r="G756" i="9"/>
  <c r="G719" i="9"/>
  <c r="G622" i="9" s="1"/>
  <c r="H485" i="9"/>
  <c r="I726" i="9"/>
  <c r="I723" i="9"/>
  <c r="I701" i="9"/>
  <c r="I698" i="9"/>
  <c r="I725" i="9"/>
  <c r="I676" i="9"/>
  <c r="I675" i="9"/>
  <c r="I674" i="9"/>
  <c r="I673" i="9"/>
  <c r="I672" i="9"/>
  <c r="I700" i="9"/>
  <c r="I724" i="9"/>
  <c r="I651" i="9"/>
  <c r="I650" i="9"/>
  <c r="I697" i="9"/>
  <c r="I722" i="9"/>
  <c r="I699" i="9"/>
  <c r="I647" i="9"/>
  <c r="I648" i="9"/>
  <c r="I465" i="9"/>
  <c r="I463" i="9"/>
  <c r="I392" i="9"/>
  <c r="I391" i="9"/>
  <c r="I389" i="9"/>
  <c r="I417" i="9"/>
  <c r="I416" i="9"/>
  <c r="I415" i="9"/>
  <c r="I414" i="9"/>
  <c r="I413" i="9"/>
  <c r="I467" i="9"/>
  <c r="I466" i="9"/>
  <c r="I464" i="9"/>
  <c r="I438" i="9"/>
  <c r="I441" i="9"/>
  <c r="I439" i="9"/>
  <c r="I388" i="9"/>
  <c r="I442" i="9"/>
  <c r="I440" i="9"/>
  <c r="I160" i="9"/>
  <c r="I159" i="9"/>
  <c r="I158" i="9"/>
  <c r="I157" i="9"/>
  <c r="I156" i="9"/>
  <c r="I209" i="9"/>
  <c r="I185" i="9"/>
  <c r="I184" i="9"/>
  <c r="I183" i="9"/>
  <c r="I182" i="9"/>
  <c r="I181" i="9"/>
  <c r="I207" i="9"/>
  <c r="I206" i="9"/>
  <c r="I208" i="9"/>
  <c r="I210" i="9"/>
  <c r="I135" i="9"/>
  <c r="I134" i="9"/>
  <c r="I132" i="9"/>
  <c r="I131" i="9"/>
  <c r="I383" i="9"/>
  <c r="H176" i="9"/>
  <c r="H145" i="9"/>
  <c r="H148" i="9"/>
  <c r="H402" i="9"/>
  <c r="H405" i="9"/>
  <c r="H664" i="9"/>
  <c r="H661" i="9"/>
  <c r="H227" i="9"/>
  <c r="H763" i="9"/>
  <c r="H744" i="9"/>
  <c r="H487" i="9"/>
  <c r="G621" i="9"/>
  <c r="G95" i="9"/>
  <c r="G96" i="9"/>
  <c r="K341" i="9"/>
  <c r="J342" i="9"/>
  <c r="H161" i="9"/>
  <c r="H97" i="9" s="1"/>
  <c r="H606" i="9"/>
  <c r="H602" i="9"/>
  <c r="H736" i="9"/>
  <c r="H626" i="9" s="1"/>
  <c r="H229" i="9"/>
  <c r="I685" i="9"/>
  <c r="I684" i="9"/>
  <c r="I692" i="9" s="1"/>
  <c r="I683" i="9"/>
  <c r="I691" i="9" s="1"/>
  <c r="I682" i="9"/>
  <c r="I681" i="9"/>
  <c r="I709" i="9"/>
  <c r="I707" i="9"/>
  <c r="I708" i="9"/>
  <c r="I716" i="9" s="1"/>
  <c r="I660" i="9"/>
  <c r="I659" i="9"/>
  <c r="I658" i="9"/>
  <c r="I657" i="9"/>
  <c r="I656" i="9"/>
  <c r="I710" i="9"/>
  <c r="I718" i="9" s="1"/>
  <c r="I706" i="9"/>
  <c r="I401" i="9"/>
  <c r="I400" i="9"/>
  <c r="I399" i="9"/>
  <c r="I398" i="9"/>
  <c r="I397" i="9"/>
  <c r="I451" i="9"/>
  <c r="I459" i="9" s="1"/>
  <c r="I450" i="9"/>
  <c r="I449" i="9"/>
  <c r="I448" i="9"/>
  <c r="I447" i="9"/>
  <c r="I426" i="9"/>
  <c r="I434" i="9" s="1"/>
  <c r="I424" i="9"/>
  <c r="I423" i="9"/>
  <c r="I425" i="9"/>
  <c r="I422" i="9"/>
  <c r="I169" i="9"/>
  <c r="I177" i="9" s="1"/>
  <c r="I168" i="9"/>
  <c r="I167" i="9"/>
  <c r="I166" i="9"/>
  <c r="I165" i="9"/>
  <c r="I192" i="9"/>
  <c r="I191" i="9"/>
  <c r="I199" i="9" s="1"/>
  <c r="I194" i="9"/>
  <c r="I190" i="9"/>
  <c r="I144" i="9"/>
  <c r="I143" i="9"/>
  <c r="I142" i="9"/>
  <c r="I141" i="9"/>
  <c r="I149" i="9" s="1"/>
  <c r="I140" i="9"/>
  <c r="I193" i="9"/>
  <c r="I201" i="9" s="1"/>
  <c r="I735" i="9"/>
  <c r="I731" i="9"/>
  <c r="I733" i="9"/>
  <c r="I732" i="9"/>
  <c r="I734" i="9"/>
  <c r="I476" i="9"/>
  <c r="I475" i="9"/>
  <c r="I474" i="9"/>
  <c r="I473" i="9"/>
  <c r="I472" i="9"/>
  <c r="I219" i="9"/>
  <c r="I218" i="9"/>
  <c r="I217" i="9"/>
  <c r="I216" i="9"/>
  <c r="I215" i="9"/>
  <c r="I384" i="9"/>
  <c r="I642" i="9"/>
  <c r="H173" i="9"/>
  <c r="H170" i="9"/>
  <c r="H100" i="9" s="1"/>
  <c r="H455" i="9"/>
  <c r="H452" i="9"/>
  <c r="H690" i="9"/>
  <c r="G352" i="9"/>
  <c r="G353" i="9"/>
  <c r="H245" i="9"/>
  <c r="H762" i="9"/>
  <c r="H505" i="9"/>
  <c r="G153" i="9"/>
  <c r="H186" i="9"/>
  <c r="H102" i="9" s="1"/>
  <c r="H702" i="9"/>
  <c r="H618" i="9" s="1"/>
  <c r="G496" i="9"/>
  <c r="H230" i="9"/>
  <c r="H247" i="9"/>
  <c r="I643" i="9"/>
  <c r="H150" i="9"/>
  <c r="H406" i="9"/>
  <c r="H228" i="9"/>
  <c r="H765" i="9"/>
  <c r="H418" i="9"/>
  <c r="H354" i="9" s="1"/>
  <c r="H677" i="9"/>
  <c r="H727" i="9"/>
  <c r="F804" i="9"/>
  <c r="H761" i="9"/>
  <c r="H248" i="9"/>
  <c r="G250" i="9"/>
  <c r="G240" i="9"/>
  <c r="I120" i="9"/>
  <c r="J705" i="9"/>
  <c r="J721" i="9"/>
  <c r="J688" i="9"/>
  <c r="J671" i="9"/>
  <c r="J696" i="9"/>
  <c r="J655" i="9"/>
  <c r="J663" i="9"/>
  <c r="J730" i="9"/>
  <c r="J713" i="9"/>
  <c r="J680" i="9"/>
  <c r="J638" i="9"/>
  <c r="J646" i="9"/>
  <c r="J632" i="9"/>
  <c r="J630" i="9"/>
  <c r="J635" i="9"/>
  <c r="J631" i="9"/>
  <c r="J633" i="9"/>
  <c r="J634" i="9"/>
  <c r="J462" i="9"/>
  <c r="J471" i="9"/>
  <c r="J412" i="9"/>
  <c r="J396" i="9"/>
  <c r="J437" i="9"/>
  <c r="J421" i="9"/>
  <c r="J404" i="9"/>
  <c r="J454" i="9"/>
  <c r="J429" i="9"/>
  <c r="J446" i="9"/>
  <c r="J387" i="9"/>
  <c r="J376" i="9"/>
  <c r="J375" i="9"/>
  <c r="J374" i="9"/>
  <c r="J373" i="9"/>
  <c r="J372" i="9"/>
  <c r="J371" i="9"/>
  <c r="J379" i="9"/>
  <c r="J214" i="9"/>
  <c r="J180" i="9"/>
  <c r="J164" i="9"/>
  <c r="J205" i="9"/>
  <c r="J189" i="9"/>
  <c r="J172" i="9"/>
  <c r="J155" i="9"/>
  <c r="J85" i="9"/>
  <c r="J197" i="9"/>
  <c r="J130" i="9"/>
  <c r="J119" i="9"/>
  <c r="J118" i="9"/>
  <c r="J117" i="9"/>
  <c r="J116" i="9"/>
  <c r="J115" i="9"/>
  <c r="J114" i="9"/>
  <c r="J139" i="9"/>
  <c r="J122" i="9"/>
  <c r="J147" i="9"/>
  <c r="K84" i="9"/>
  <c r="H717" i="9"/>
  <c r="G794" i="9" s="1"/>
  <c r="G102" i="9"/>
  <c r="H246" i="9"/>
  <c r="H746" i="9"/>
  <c r="I558" i="9"/>
  <c r="I559" i="9"/>
  <c r="I560" i="9"/>
  <c r="I557" i="9"/>
  <c r="I561" i="9"/>
  <c r="G460" i="9"/>
  <c r="G363" i="9" s="1"/>
  <c r="H747" i="9"/>
  <c r="H136" i="9"/>
  <c r="H92" i="9" s="1"/>
  <c r="K600" i="7"/>
  <c r="J601" i="7"/>
  <c r="J815" i="7"/>
  <c r="J822" i="7" s="1"/>
  <c r="J823" i="7" s="1"/>
  <c r="K810" i="7"/>
  <c r="K813" i="7" s="1"/>
  <c r="K551" i="7"/>
  <c r="K554" i="7" s="1"/>
  <c r="J556" i="7"/>
  <c r="J563" i="7" s="1"/>
  <c r="J564" i="7" s="1"/>
  <c r="K341" i="7"/>
  <c r="J342" i="7"/>
  <c r="K294" i="7"/>
  <c r="J299" i="7"/>
  <c r="J306" i="7" s="1"/>
  <c r="J307" i="7" s="1"/>
  <c r="I458" i="9" l="1"/>
  <c r="G546" i="9"/>
  <c r="I665" i="9"/>
  <c r="F289" i="9"/>
  <c r="F546" i="9"/>
  <c r="G795" i="9"/>
  <c r="F545" i="9"/>
  <c r="I431" i="9"/>
  <c r="I666" i="9"/>
  <c r="I764" i="9"/>
  <c r="I667" i="9"/>
  <c r="G278" i="9"/>
  <c r="G288" i="9" s="1"/>
  <c r="I174" i="9"/>
  <c r="H203" i="9"/>
  <c r="H106" i="9" s="1"/>
  <c r="I409" i="9"/>
  <c r="I715" i="9"/>
  <c r="I202" i="9"/>
  <c r="I668" i="9"/>
  <c r="H669" i="9"/>
  <c r="I747" i="9"/>
  <c r="I756" i="9" s="1"/>
  <c r="I408" i="9"/>
  <c r="G535" i="9"/>
  <c r="G545" i="9" s="1"/>
  <c r="G279" i="9"/>
  <c r="I200" i="9"/>
  <c r="I457" i="9"/>
  <c r="H460" i="9"/>
  <c r="H363" i="9" s="1"/>
  <c r="I176" i="9"/>
  <c r="I765" i="9"/>
  <c r="I175" i="9"/>
  <c r="I245" i="9"/>
  <c r="I227" i="9"/>
  <c r="I152" i="9"/>
  <c r="H178" i="9"/>
  <c r="H101" i="9" s="1"/>
  <c r="I432" i="9"/>
  <c r="I186" i="9"/>
  <c r="I102" i="9" s="1"/>
  <c r="I248" i="9"/>
  <c r="I746" i="9"/>
  <c r="I755" i="9" s="1"/>
  <c r="I727" i="9"/>
  <c r="I623" i="9" s="1"/>
  <c r="H536" i="9"/>
  <c r="H546" i="9" s="1"/>
  <c r="I433" i="9"/>
  <c r="I468" i="9"/>
  <c r="I364" i="9" s="1"/>
  <c r="I506" i="9"/>
  <c r="I503" i="9"/>
  <c r="I247" i="9"/>
  <c r="I504" i="9"/>
  <c r="G289" i="9"/>
  <c r="I488" i="9"/>
  <c r="I497" i="9" s="1"/>
  <c r="I430" i="9"/>
  <c r="I427" i="9"/>
  <c r="I717" i="9"/>
  <c r="I763" i="9"/>
  <c r="I820" i="9"/>
  <c r="I816" i="9"/>
  <c r="I817" i="9"/>
  <c r="I818" i="9"/>
  <c r="I819" i="9"/>
  <c r="I301" i="9"/>
  <c r="I303" i="9"/>
  <c r="I302" i="9"/>
  <c r="I304" i="9"/>
  <c r="I300" i="9"/>
  <c r="I246" i="9"/>
  <c r="K730" i="9"/>
  <c r="K713" i="9"/>
  <c r="K705" i="9"/>
  <c r="K696" i="9"/>
  <c r="K721" i="9"/>
  <c r="K688" i="9"/>
  <c r="K671" i="9"/>
  <c r="K663" i="9"/>
  <c r="K680" i="9"/>
  <c r="K655" i="9"/>
  <c r="K638" i="9"/>
  <c r="K634" i="9"/>
  <c r="K633" i="9"/>
  <c r="K646" i="9"/>
  <c r="K635" i="9"/>
  <c r="K632" i="9"/>
  <c r="K630" i="9"/>
  <c r="K631" i="9"/>
  <c r="K471" i="9"/>
  <c r="K462" i="9"/>
  <c r="K412" i="9"/>
  <c r="K437" i="9"/>
  <c r="K421" i="9"/>
  <c r="K404" i="9"/>
  <c r="K446" i="9"/>
  <c r="K429" i="9"/>
  <c r="K454" i="9"/>
  <c r="K387" i="9"/>
  <c r="K376" i="9"/>
  <c r="K375" i="9"/>
  <c r="K374" i="9"/>
  <c r="K373" i="9"/>
  <c r="K372" i="9"/>
  <c r="K371" i="9"/>
  <c r="K379" i="9"/>
  <c r="K396" i="9"/>
  <c r="K205" i="9"/>
  <c r="K189" i="9"/>
  <c r="K172" i="9"/>
  <c r="K197" i="9"/>
  <c r="K214" i="9"/>
  <c r="K155" i="9"/>
  <c r="K180" i="9"/>
  <c r="K164" i="9"/>
  <c r="K130" i="9"/>
  <c r="K119" i="9"/>
  <c r="K118" i="9"/>
  <c r="K117" i="9"/>
  <c r="K116" i="9"/>
  <c r="K115" i="9"/>
  <c r="K114" i="9"/>
  <c r="K139" i="9"/>
  <c r="K122" i="9"/>
  <c r="K147" i="9"/>
  <c r="L84" i="9"/>
  <c r="K85" i="9"/>
  <c r="J126" i="9"/>
  <c r="J636" i="9"/>
  <c r="I90" i="9"/>
  <c r="I86" i="9"/>
  <c r="H766" i="9"/>
  <c r="I661" i="9"/>
  <c r="I664" i="9"/>
  <c r="I686" i="9"/>
  <c r="I616" i="9" s="1"/>
  <c r="I689" i="9"/>
  <c r="L341" i="9"/>
  <c r="K342" i="9"/>
  <c r="H410" i="9"/>
  <c r="I745" i="9"/>
  <c r="I702" i="9"/>
  <c r="I618" i="9" s="1"/>
  <c r="I486" i="9"/>
  <c r="J297" i="9"/>
  <c r="K294" i="9"/>
  <c r="J299" i="9"/>
  <c r="J306" i="9" s="1"/>
  <c r="J307" i="9" s="1"/>
  <c r="M601" i="9"/>
  <c r="N600" i="9"/>
  <c r="H364" i="9"/>
  <c r="H719" i="9"/>
  <c r="H622" i="9" s="1"/>
  <c r="I229" i="9"/>
  <c r="H367" i="9"/>
  <c r="J127" i="9"/>
  <c r="J383" i="9"/>
  <c r="J643" i="9"/>
  <c r="H623" i="9"/>
  <c r="I220" i="9"/>
  <c r="I145" i="9"/>
  <c r="I148" i="9"/>
  <c r="I402" i="9"/>
  <c r="I405" i="9"/>
  <c r="I690" i="9"/>
  <c r="H352" i="9"/>
  <c r="H353" i="9"/>
  <c r="I418" i="9"/>
  <c r="I354" i="9" s="1"/>
  <c r="H239" i="9"/>
  <c r="I230" i="9"/>
  <c r="I239" i="9" s="1"/>
  <c r="K554" i="9"/>
  <c r="K556" i="9"/>
  <c r="K563" i="9" s="1"/>
  <c r="K564" i="9" s="1"/>
  <c r="L551" i="9"/>
  <c r="I170" i="9"/>
  <c r="I100" i="9" s="1"/>
  <c r="I173" i="9"/>
  <c r="I406" i="9"/>
  <c r="H153" i="9"/>
  <c r="I487" i="9"/>
  <c r="I496" i="9" s="1"/>
  <c r="I602" i="9"/>
  <c r="I606" i="9"/>
  <c r="H435" i="9"/>
  <c r="H358" i="9" s="1"/>
  <c r="J726" i="9"/>
  <c r="J722" i="9"/>
  <c r="J724" i="9"/>
  <c r="J723" i="9"/>
  <c r="J699" i="9"/>
  <c r="J698" i="9"/>
  <c r="J725" i="9"/>
  <c r="J676" i="9"/>
  <c r="J675" i="9"/>
  <c r="J674" i="9"/>
  <c r="J673" i="9"/>
  <c r="J672" i="9"/>
  <c r="J701" i="9"/>
  <c r="J700" i="9"/>
  <c r="J697" i="9"/>
  <c r="J648" i="9"/>
  <c r="J650" i="9"/>
  <c r="J649" i="9"/>
  <c r="J651" i="9"/>
  <c r="J647" i="9"/>
  <c r="J467" i="9"/>
  <c r="J466" i="9"/>
  <c r="J465" i="9"/>
  <c r="J464" i="9"/>
  <c r="J463" i="9"/>
  <c r="J417" i="9"/>
  <c r="J416" i="9"/>
  <c r="J415" i="9"/>
  <c r="J414" i="9"/>
  <c r="J413" i="9"/>
  <c r="J442" i="9"/>
  <c r="J441" i="9"/>
  <c r="J440" i="9"/>
  <c r="J439" i="9"/>
  <c r="J438" i="9"/>
  <c r="J391" i="9"/>
  <c r="J389" i="9"/>
  <c r="J388" i="9"/>
  <c r="J392" i="9"/>
  <c r="J390" i="9"/>
  <c r="J209" i="9"/>
  <c r="J185" i="9"/>
  <c r="J184" i="9"/>
  <c r="J183" i="9"/>
  <c r="J182" i="9"/>
  <c r="J181" i="9"/>
  <c r="J207" i="9"/>
  <c r="J206" i="9"/>
  <c r="J208" i="9"/>
  <c r="J210" i="9"/>
  <c r="J160" i="9"/>
  <c r="J159" i="9"/>
  <c r="J158" i="9"/>
  <c r="J157" i="9"/>
  <c r="J156" i="9"/>
  <c r="J135" i="9"/>
  <c r="J134" i="9"/>
  <c r="J132" i="9"/>
  <c r="J131" i="9"/>
  <c r="J710" i="9"/>
  <c r="J718" i="9" s="1"/>
  <c r="J709" i="9"/>
  <c r="J717" i="9" s="1"/>
  <c r="J708" i="9"/>
  <c r="J716" i="9" s="1"/>
  <c r="J707" i="9"/>
  <c r="J706" i="9"/>
  <c r="J683" i="9"/>
  <c r="J691" i="9" s="1"/>
  <c r="J681" i="9"/>
  <c r="J660" i="9"/>
  <c r="J659" i="9"/>
  <c r="J684" i="9"/>
  <c r="J692" i="9" s="1"/>
  <c r="J685" i="9"/>
  <c r="J682" i="9"/>
  <c r="J401" i="9"/>
  <c r="J409" i="9" s="1"/>
  <c r="J400" i="9"/>
  <c r="J426" i="9"/>
  <c r="J434" i="9" s="1"/>
  <c r="J425" i="9"/>
  <c r="J424" i="9"/>
  <c r="J423" i="9"/>
  <c r="J431" i="9" s="1"/>
  <c r="J422" i="9"/>
  <c r="J448" i="9"/>
  <c r="J451" i="9"/>
  <c r="J459" i="9" s="1"/>
  <c r="J449" i="9"/>
  <c r="J447" i="9"/>
  <c r="J450" i="9"/>
  <c r="J169" i="9"/>
  <c r="J177" i="9" s="1"/>
  <c r="J168" i="9"/>
  <c r="J167" i="9"/>
  <c r="J166" i="9"/>
  <c r="J165" i="9"/>
  <c r="J194" i="9"/>
  <c r="J193" i="9"/>
  <c r="J201" i="9" s="1"/>
  <c r="J192" i="9"/>
  <c r="J191" i="9"/>
  <c r="J199" i="9" s="1"/>
  <c r="J190" i="9"/>
  <c r="J144" i="9"/>
  <c r="J152" i="9" s="1"/>
  <c r="J143" i="9"/>
  <c r="J732" i="9"/>
  <c r="J733" i="9"/>
  <c r="J735" i="9"/>
  <c r="J731" i="9"/>
  <c r="J734" i="9"/>
  <c r="J476" i="9"/>
  <c r="J472" i="9"/>
  <c r="J475" i="9"/>
  <c r="J474" i="9"/>
  <c r="J473" i="9"/>
  <c r="J219" i="9"/>
  <c r="J218" i="9"/>
  <c r="J217" i="9"/>
  <c r="J216" i="9"/>
  <c r="J215" i="9"/>
  <c r="H613" i="9"/>
  <c r="H250" i="9"/>
  <c r="I150" i="9"/>
  <c r="I407" i="9"/>
  <c r="H96" i="9"/>
  <c r="H95" i="9"/>
  <c r="I505" i="9"/>
  <c r="I211" i="9"/>
  <c r="I107" i="9" s="1"/>
  <c r="I161" i="9"/>
  <c r="I97" i="9" s="1"/>
  <c r="I231" i="9"/>
  <c r="K815" i="9"/>
  <c r="K822" i="9" s="1"/>
  <c r="K823" i="9" s="1"/>
  <c r="L810" i="9"/>
  <c r="K813" i="9"/>
  <c r="H616" i="9"/>
  <c r="I743" i="9"/>
  <c r="H107" i="9"/>
  <c r="J557" i="9"/>
  <c r="J559" i="9"/>
  <c r="J560" i="9"/>
  <c r="J561" i="9"/>
  <c r="J558" i="9"/>
  <c r="J384" i="9"/>
  <c r="H794" i="9"/>
  <c r="I151" i="9"/>
  <c r="I455" i="9"/>
  <c r="I452" i="9"/>
  <c r="I362" i="9" s="1"/>
  <c r="I693" i="9"/>
  <c r="H496" i="9"/>
  <c r="I249" i="9"/>
  <c r="H694" i="9"/>
  <c r="H617" i="9" s="1"/>
  <c r="I761" i="9"/>
  <c r="H497" i="9"/>
  <c r="I347" i="9"/>
  <c r="I343" i="9"/>
  <c r="H756" i="9"/>
  <c r="H755" i="9"/>
  <c r="J120" i="9"/>
  <c r="H362" i="9"/>
  <c r="I456" i="9"/>
  <c r="I443" i="9"/>
  <c r="G805" i="9"/>
  <c r="I744" i="9"/>
  <c r="H507" i="9"/>
  <c r="I484" i="9"/>
  <c r="J377" i="9"/>
  <c r="J642" i="9"/>
  <c r="I477" i="9"/>
  <c r="I367" i="9" s="1"/>
  <c r="I736" i="9"/>
  <c r="I626" i="9" s="1"/>
  <c r="I198" i="9"/>
  <c r="I195" i="9"/>
  <c r="I714" i="9"/>
  <c r="I711" i="9"/>
  <c r="H611" i="9"/>
  <c r="H612" i="9"/>
  <c r="I677" i="9"/>
  <c r="I613" i="9" s="1"/>
  <c r="I762" i="9"/>
  <c r="I485" i="9"/>
  <c r="G804" i="9"/>
  <c r="I502" i="9"/>
  <c r="I228" i="9"/>
  <c r="K601" i="7"/>
  <c r="L600" i="7"/>
  <c r="K815" i="7"/>
  <c r="K822" i="7" s="1"/>
  <c r="K823" i="7" s="1"/>
  <c r="L810" i="7"/>
  <c r="L813" i="7" s="1"/>
  <c r="K556" i="7"/>
  <c r="K563" i="7" s="1"/>
  <c r="K564" i="7" s="1"/>
  <c r="L551" i="7"/>
  <c r="L554" i="7" s="1"/>
  <c r="K342" i="7"/>
  <c r="L341" i="7"/>
  <c r="L294" i="7"/>
  <c r="K299" i="7"/>
  <c r="K306" i="7" s="1"/>
  <c r="K307" i="7" s="1"/>
  <c r="I719" i="9" l="1"/>
  <c r="I622" i="9" s="1"/>
  <c r="J458" i="9"/>
  <c r="J174" i="9"/>
  <c r="J175" i="9"/>
  <c r="H278" i="9"/>
  <c r="H288" i="9" s="1"/>
  <c r="J176" i="9"/>
  <c r="H795" i="9"/>
  <c r="H805" i="9" s="1"/>
  <c r="J668" i="9"/>
  <c r="J202" i="9"/>
  <c r="I279" i="9" s="1"/>
  <c r="H279" i="9"/>
  <c r="H535" i="9"/>
  <c r="H545" i="9" s="1"/>
  <c r="I250" i="9"/>
  <c r="I669" i="9"/>
  <c r="I203" i="9"/>
  <c r="I106" i="9" s="1"/>
  <c r="I178" i="9"/>
  <c r="I101" i="9" s="1"/>
  <c r="J457" i="9"/>
  <c r="J432" i="9"/>
  <c r="I507" i="9"/>
  <c r="J230" i="9"/>
  <c r="J239" i="9" s="1"/>
  <c r="J433" i="9"/>
  <c r="J488" i="9"/>
  <c r="J497" i="9" s="1"/>
  <c r="J506" i="9"/>
  <c r="I435" i="9"/>
  <c r="I358" i="9" s="1"/>
  <c r="J746" i="9"/>
  <c r="J755" i="9" s="1"/>
  <c r="J736" i="9"/>
  <c r="J626" i="9" s="1"/>
  <c r="J408" i="9"/>
  <c r="J702" i="9"/>
  <c r="J618" i="9" s="1"/>
  <c r="I359" i="9"/>
  <c r="L815" i="9"/>
  <c r="L822" i="9" s="1"/>
  <c r="L823" i="9" s="1"/>
  <c r="M810" i="9"/>
  <c r="L813" i="9"/>
  <c r="I240" i="9"/>
  <c r="J151" i="9"/>
  <c r="J456" i="9"/>
  <c r="J211" i="9"/>
  <c r="J107" i="9" s="1"/>
  <c r="I352" i="9"/>
  <c r="I353" i="9"/>
  <c r="J231" i="9"/>
  <c r="H804" i="9"/>
  <c r="I621" i="9"/>
  <c r="J195" i="9"/>
  <c r="J105" i="9" s="1"/>
  <c r="J198" i="9"/>
  <c r="J186" i="9"/>
  <c r="J393" i="9"/>
  <c r="J349" i="9" s="1"/>
  <c r="J418" i="9"/>
  <c r="J354" i="9" s="1"/>
  <c r="I95" i="9"/>
  <c r="I96" i="9"/>
  <c r="J765" i="9"/>
  <c r="O600" i="9"/>
  <c r="N601" i="9"/>
  <c r="J248" i="9"/>
  <c r="K732" i="9"/>
  <c r="K734" i="9"/>
  <c r="K731" i="9"/>
  <c r="K733" i="9"/>
  <c r="K735" i="9"/>
  <c r="K476" i="9"/>
  <c r="K475" i="9"/>
  <c r="K474" i="9"/>
  <c r="K473" i="9"/>
  <c r="K472" i="9"/>
  <c r="K218" i="9"/>
  <c r="K217" i="9"/>
  <c r="K216" i="9"/>
  <c r="K215" i="9"/>
  <c r="K219" i="9"/>
  <c r="K377" i="9"/>
  <c r="I357" i="9"/>
  <c r="J667" i="9"/>
  <c r="I794" i="9" s="1"/>
  <c r="I153" i="9"/>
  <c r="J602" i="9"/>
  <c r="J606" i="9"/>
  <c r="I536" i="9"/>
  <c r="J764" i="9"/>
  <c r="I460" i="9"/>
  <c r="I363" i="9" s="1"/>
  <c r="J690" i="9"/>
  <c r="J686" i="9"/>
  <c r="J689" i="9"/>
  <c r="I110" i="9"/>
  <c r="I611" i="9"/>
  <c r="I612" i="9"/>
  <c r="J161" i="9"/>
  <c r="J97" i="9" s="1"/>
  <c r="J200" i="9"/>
  <c r="J693" i="9"/>
  <c r="J652" i="9"/>
  <c r="J608" i="9" s="1"/>
  <c r="J677" i="9"/>
  <c r="J613" i="9" s="1"/>
  <c r="L730" i="9"/>
  <c r="L721" i="9"/>
  <c r="L688" i="9"/>
  <c r="L680" i="9"/>
  <c r="L713" i="9"/>
  <c r="L705" i="9"/>
  <c r="L696" i="9"/>
  <c r="L655" i="9"/>
  <c r="L638" i="9"/>
  <c r="L634" i="9"/>
  <c r="L633" i="9"/>
  <c r="L632" i="9"/>
  <c r="L631" i="9"/>
  <c r="L630" i="9"/>
  <c r="L663" i="9"/>
  <c r="L646" i="9"/>
  <c r="L635" i="9"/>
  <c r="L671" i="9"/>
  <c r="L462" i="9"/>
  <c r="L471" i="9"/>
  <c r="L412" i="9"/>
  <c r="L396" i="9"/>
  <c r="L437" i="9"/>
  <c r="L421" i="9"/>
  <c r="L404" i="9"/>
  <c r="L446" i="9"/>
  <c r="L429" i="9"/>
  <c r="L454" i="9"/>
  <c r="L387" i="9"/>
  <c r="L376" i="9"/>
  <c r="L375" i="9"/>
  <c r="L374" i="9"/>
  <c r="L373" i="9"/>
  <c r="L372" i="9"/>
  <c r="L371" i="9"/>
  <c r="L379" i="9"/>
  <c r="L197" i="9"/>
  <c r="L214" i="9"/>
  <c r="L155" i="9"/>
  <c r="L180" i="9"/>
  <c r="L164" i="9"/>
  <c r="L205" i="9"/>
  <c r="L189" i="9"/>
  <c r="L172" i="9"/>
  <c r="L130" i="9"/>
  <c r="L139" i="9"/>
  <c r="L122" i="9"/>
  <c r="L147" i="9"/>
  <c r="M84" i="9"/>
  <c r="L85" i="9"/>
  <c r="L119" i="9"/>
  <c r="L115" i="9"/>
  <c r="L118" i="9"/>
  <c r="L114" i="9"/>
  <c r="L117" i="9"/>
  <c r="L116" i="9"/>
  <c r="K126" i="9"/>
  <c r="K643" i="9"/>
  <c r="I105" i="9"/>
  <c r="J347" i="9"/>
  <c r="J343" i="9"/>
  <c r="J455" i="9"/>
  <c r="J452" i="9"/>
  <c r="J711" i="9"/>
  <c r="J621" i="9" s="1"/>
  <c r="J714" i="9"/>
  <c r="J443" i="9"/>
  <c r="J359" i="9" s="1"/>
  <c r="L554" i="9"/>
  <c r="M551" i="9"/>
  <c r="L556" i="9"/>
  <c r="L563" i="9" s="1"/>
  <c r="L564" i="9" s="1"/>
  <c r="J487" i="9"/>
  <c r="L294" i="9"/>
  <c r="K299" i="9"/>
  <c r="K306" i="9" s="1"/>
  <c r="K307" i="9" s="1"/>
  <c r="K297" i="9"/>
  <c r="M341" i="9"/>
  <c r="L342" i="9"/>
  <c r="K127" i="9"/>
  <c r="K383" i="9"/>
  <c r="J747" i="9"/>
  <c r="K636" i="9"/>
  <c r="J86" i="9"/>
  <c r="J90" i="9"/>
  <c r="J220" i="9"/>
  <c r="J110" i="9" s="1"/>
  <c r="J477" i="9"/>
  <c r="J367" i="9" s="1"/>
  <c r="J715" i="9"/>
  <c r="J727" i="9"/>
  <c r="J505" i="9"/>
  <c r="J816" i="9"/>
  <c r="J817" i="9"/>
  <c r="J818" i="9"/>
  <c r="J819" i="9"/>
  <c r="J820" i="9"/>
  <c r="J300" i="9"/>
  <c r="J301" i="9"/>
  <c r="J302" i="9"/>
  <c r="J304" i="9"/>
  <c r="J303" i="9"/>
  <c r="K723" i="9"/>
  <c r="K724" i="9"/>
  <c r="K726" i="9"/>
  <c r="K725" i="9"/>
  <c r="K701" i="9"/>
  <c r="K697" i="9"/>
  <c r="K700" i="9"/>
  <c r="K698" i="9"/>
  <c r="K675" i="9"/>
  <c r="K699" i="9"/>
  <c r="K673" i="9"/>
  <c r="K647" i="9"/>
  <c r="K722" i="9"/>
  <c r="K648" i="9"/>
  <c r="K676" i="9"/>
  <c r="K651" i="9"/>
  <c r="K672" i="9"/>
  <c r="K649" i="9"/>
  <c r="K674" i="9"/>
  <c r="K650" i="9"/>
  <c r="K467" i="9"/>
  <c r="K466" i="9"/>
  <c r="K465" i="9"/>
  <c r="K464" i="9"/>
  <c r="K463" i="9"/>
  <c r="K392" i="9"/>
  <c r="K391" i="9"/>
  <c r="K390" i="9"/>
  <c r="K389" i="9"/>
  <c r="K417" i="9"/>
  <c r="K416" i="9"/>
  <c r="K415" i="9"/>
  <c r="K414" i="9"/>
  <c r="K413" i="9"/>
  <c r="K442" i="9"/>
  <c r="K441" i="9"/>
  <c r="K440" i="9"/>
  <c r="K439" i="9"/>
  <c r="K438" i="9"/>
  <c r="K388" i="9"/>
  <c r="K207" i="9"/>
  <c r="K206" i="9"/>
  <c r="K208" i="9"/>
  <c r="K210" i="9"/>
  <c r="K160" i="9"/>
  <c r="K159" i="9"/>
  <c r="K158" i="9"/>
  <c r="K157" i="9"/>
  <c r="K156" i="9"/>
  <c r="K209" i="9"/>
  <c r="K185" i="9"/>
  <c r="K184" i="9"/>
  <c r="K183" i="9"/>
  <c r="K182" i="9"/>
  <c r="K181" i="9"/>
  <c r="K135" i="9"/>
  <c r="K134" i="9"/>
  <c r="K133" i="9"/>
  <c r="K132" i="9"/>
  <c r="K131" i="9"/>
  <c r="K384" i="9"/>
  <c r="J427" i="9"/>
  <c r="J357" i="9" s="1"/>
  <c r="J430" i="9"/>
  <c r="J249" i="9"/>
  <c r="K120" i="9"/>
  <c r="I766" i="9"/>
  <c r="J170" i="9"/>
  <c r="J100" i="9" s="1"/>
  <c r="J173" i="9"/>
  <c r="J178" i="9" s="1"/>
  <c r="J101" i="9" s="1"/>
  <c r="J468" i="9"/>
  <c r="K558" i="9"/>
  <c r="K560" i="9"/>
  <c r="K561" i="9"/>
  <c r="K557" i="9"/>
  <c r="K559" i="9"/>
  <c r="I410" i="9"/>
  <c r="I694" i="9"/>
  <c r="I617" i="9" s="1"/>
  <c r="K709" i="9"/>
  <c r="K717" i="9" s="1"/>
  <c r="K710" i="9"/>
  <c r="K718" i="9" s="1"/>
  <c r="K707" i="9"/>
  <c r="K683" i="9"/>
  <c r="K691" i="9" s="1"/>
  <c r="K706" i="9"/>
  <c r="K708" i="9"/>
  <c r="K716" i="9" s="1"/>
  <c r="K685" i="9"/>
  <c r="K682" i="9"/>
  <c r="K658" i="9"/>
  <c r="K684" i="9"/>
  <c r="K692" i="9" s="1"/>
  <c r="K656" i="9"/>
  <c r="K660" i="9"/>
  <c r="K668" i="9" s="1"/>
  <c r="K657" i="9"/>
  <c r="K681" i="9"/>
  <c r="K659" i="9"/>
  <c r="K401" i="9"/>
  <c r="K409" i="9" s="1"/>
  <c r="K426" i="9"/>
  <c r="K434" i="9" s="1"/>
  <c r="K425" i="9"/>
  <c r="K424" i="9"/>
  <c r="K423" i="9"/>
  <c r="K431" i="9" s="1"/>
  <c r="K422" i="9"/>
  <c r="K451" i="9"/>
  <c r="K459" i="9" s="1"/>
  <c r="K450" i="9"/>
  <c r="K458" i="9" s="1"/>
  <c r="K449" i="9"/>
  <c r="K448" i="9"/>
  <c r="K447" i="9"/>
  <c r="K399" i="9"/>
  <c r="K397" i="9"/>
  <c r="K400" i="9"/>
  <c r="K398" i="9"/>
  <c r="K194" i="9"/>
  <c r="K202" i="9" s="1"/>
  <c r="K193" i="9"/>
  <c r="K201" i="9" s="1"/>
  <c r="K192" i="9"/>
  <c r="K191" i="9"/>
  <c r="K199" i="9" s="1"/>
  <c r="K190" i="9"/>
  <c r="K169" i="9"/>
  <c r="K177" i="9" s="1"/>
  <c r="K168" i="9"/>
  <c r="K167" i="9"/>
  <c r="K166" i="9"/>
  <c r="K174" i="9" s="1"/>
  <c r="K165" i="9"/>
  <c r="K144" i="9"/>
  <c r="K152" i="9" s="1"/>
  <c r="K143" i="9"/>
  <c r="K142" i="9"/>
  <c r="K141" i="9"/>
  <c r="K140" i="9"/>
  <c r="K642" i="9"/>
  <c r="L601" i="7"/>
  <c r="M600" i="7"/>
  <c r="L815" i="7"/>
  <c r="L822" i="7" s="1"/>
  <c r="L823" i="7" s="1"/>
  <c r="M810" i="7"/>
  <c r="M813" i="7" s="1"/>
  <c r="M341" i="7"/>
  <c r="L342" i="7"/>
  <c r="L556" i="7"/>
  <c r="L563" i="7" s="1"/>
  <c r="L564" i="7" s="1"/>
  <c r="M551" i="7"/>
  <c r="M554" i="7" s="1"/>
  <c r="M294" i="7"/>
  <c r="L299" i="7"/>
  <c r="L306" i="7" s="1"/>
  <c r="L307" i="7" s="1"/>
  <c r="K457" i="9" l="1"/>
  <c r="H289" i="9"/>
  <c r="K175" i="9"/>
  <c r="I278" i="9"/>
  <c r="I288" i="9" s="1"/>
  <c r="K667" i="9"/>
  <c r="K176" i="9"/>
  <c r="I535" i="9"/>
  <c r="I545" i="9" s="1"/>
  <c r="I795" i="9"/>
  <c r="I805" i="9" s="1"/>
  <c r="I289" i="9"/>
  <c r="K690" i="9"/>
  <c r="J435" i="9"/>
  <c r="J358" i="9" s="1"/>
  <c r="K200" i="9"/>
  <c r="K504" i="9"/>
  <c r="K736" i="9"/>
  <c r="K626" i="9" s="1"/>
  <c r="K715" i="9"/>
  <c r="K186" i="9"/>
  <c r="K102" i="9" s="1"/>
  <c r="K443" i="9"/>
  <c r="K359" i="9" s="1"/>
  <c r="J719" i="9"/>
  <c r="J622" i="9" s="1"/>
  <c r="J279" i="9"/>
  <c r="J289" i="9" s="1"/>
  <c r="K247" i="9"/>
  <c r="K761" i="9"/>
  <c r="K456" i="9"/>
  <c r="K764" i="9"/>
  <c r="J460" i="9"/>
  <c r="J363" i="9" s="1"/>
  <c r="K408" i="9"/>
  <c r="K744" i="9"/>
  <c r="K418" i="9"/>
  <c r="K354" i="9" s="1"/>
  <c r="K477" i="9"/>
  <c r="K367" i="9" s="1"/>
  <c r="K746" i="9"/>
  <c r="K755" i="9" s="1"/>
  <c r="K246" i="9"/>
  <c r="K502" i="9"/>
  <c r="K161" i="9"/>
  <c r="K97" i="9" s="1"/>
  <c r="K468" i="9"/>
  <c r="K364" i="9" s="1"/>
  <c r="K173" i="9"/>
  <c r="K170" i="9"/>
  <c r="K100" i="9" s="1"/>
  <c r="K145" i="9"/>
  <c r="K151" i="9"/>
  <c r="J278" i="9" s="1"/>
  <c r="K455" i="9"/>
  <c r="K452" i="9"/>
  <c r="K362" i="9" s="1"/>
  <c r="K433" i="9"/>
  <c r="J535" i="9" s="1"/>
  <c r="J545" i="9" s="1"/>
  <c r="K136" i="9"/>
  <c r="K92" i="9" s="1"/>
  <c r="K652" i="9"/>
  <c r="K608" i="9" s="1"/>
  <c r="K743" i="9"/>
  <c r="K505" i="9"/>
  <c r="L120" i="9"/>
  <c r="L299" i="9"/>
  <c r="L306" i="9" s="1"/>
  <c r="L307" i="9" s="1"/>
  <c r="L297" i="9"/>
  <c r="M294" i="9"/>
  <c r="L127" i="9"/>
  <c r="K229" i="9"/>
  <c r="N810" i="9"/>
  <c r="M813" i="9"/>
  <c r="M815" i="9"/>
  <c r="M822" i="9" s="1"/>
  <c r="M823" i="9" s="1"/>
  <c r="K211" i="9"/>
  <c r="K107" i="9" s="1"/>
  <c r="J756" i="9"/>
  <c r="K231" i="9"/>
  <c r="K240" i="9" s="1"/>
  <c r="K230" i="9"/>
  <c r="K239" i="9" s="1"/>
  <c r="L377" i="9"/>
  <c r="L642" i="9"/>
  <c r="P600" i="9"/>
  <c r="O601" i="9"/>
  <c r="K693" i="9"/>
  <c r="J795" i="9" s="1"/>
  <c r="K745" i="9"/>
  <c r="K677" i="9"/>
  <c r="K613" i="9" s="1"/>
  <c r="J536" i="9"/>
  <c r="J546" i="9" s="1"/>
  <c r="K249" i="9"/>
  <c r="K248" i="9"/>
  <c r="M730" i="9"/>
  <c r="M696" i="9"/>
  <c r="M721" i="9"/>
  <c r="M680" i="9"/>
  <c r="M688" i="9"/>
  <c r="M713" i="9"/>
  <c r="M705" i="9"/>
  <c r="M646" i="9"/>
  <c r="M635" i="9"/>
  <c r="M634" i="9"/>
  <c r="M671" i="9"/>
  <c r="M633" i="9"/>
  <c r="M632" i="9"/>
  <c r="M631" i="9"/>
  <c r="M630" i="9"/>
  <c r="M663" i="9"/>
  <c r="M655" i="9"/>
  <c r="M638" i="9"/>
  <c r="M471" i="9"/>
  <c r="M437" i="9"/>
  <c r="M421" i="9"/>
  <c r="M404" i="9"/>
  <c r="M446" i="9"/>
  <c r="M429" i="9"/>
  <c r="M454" i="9"/>
  <c r="M387" i="9"/>
  <c r="M376" i="9"/>
  <c r="M375" i="9"/>
  <c r="M374" i="9"/>
  <c r="M373" i="9"/>
  <c r="M372" i="9"/>
  <c r="M371" i="9"/>
  <c r="M379" i="9"/>
  <c r="M412" i="9"/>
  <c r="M462" i="9"/>
  <c r="M396" i="9"/>
  <c r="M214" i="9"/>
  <c r="M155" i="9"/>
  <c r="M180" i="9"/>
  <c r="M164" i="9"/>
  <c r="M205" i="9"/>
  <c r="M189" i="9"/>
  <c r="M172" i="9"/>
  <c r="M197" i="9"/>
  <c r="M130" i="9"/>
  <c r="M119" i="9"/>
  <c r="M118" i="9"/>
  <c r="M117" i="9"/>
  <c r="M116" i="9"/>
  <c r="M115" i="9"/>
  <c r="M114" i="9"/>
  <c r="M139" i="9"/>
  <c r="M122" i="9"/>
  <c r="M147" i="9"/>
  <c r="N84" i="9"/>
  <c r="M85" i="9"/>
  <c r="L643" i="9"/>
  <c r="K762" i="9"/>
  <c r="I804" i="9"/>
  <c r="K347" i="9"/>
  <c r="K343" i="9"/>
  <c r="J102" i="9"/>
  <c r="K689" i="9"/>
  <c r="K686" i="9"/>
  <c r="K616" i="9" s="1"/>
  <c r="K763" i="9"/>
  <c r="K393" i="9"/>
  <c r="K349" i="9" s="1"/>
  <c r="J496" i="9"/>
  <c r="J362" i="9"/>
  <c r="K747" i="9"/>
  <c r="K756" i="9" s="1"/>
  <c r="K484" i="9"/>
  <c r="J203" i="9"/>
  <c r="J106" i="9" s="1"/>
  <c r="K427" i="9"/>
  <c r="K357" i="9" s="1"/>
  <c r="K430" i="9"/>
  <c r="K711" i="9"/>
  <c r="K621" i="9" s="1"/>
  <c r="K714" i="9"/>
  <c r="K90" i="9"/>
  <c r="K86" i="9"/>
  <c r="K765" i="9"/>
  <c r="L383" i="9"/>
  <c r="J694" i="9"/>
  <c r="J617" i="9" s="1"/>
  <c r="K402" i="9"/>
  <c r="J364" i="9"/>
  <c r="K245" i="9"/>
  <c r="K488" i="9"/>
  <c r="K702" i="9"/>
  <c r="K618" i="9" s="1"/>
  <c r="J623" i="9"/>
  <c r="M342" i="9"/>
  <c r="N341" i="9"/>
  <c r="M556" i="9"/>
  <c r="M563" i="9" s="1"/>
  <c r="M564" i="9" s="1"/>
  <c r="N551" i="9"/>
  <c r="M554" i="9"/>
  <c r="L709" i="9"/>
  <c r="L717" i="9" s="1"/>
  <c r="L708" i="9"/>
  <c r="L716" i="9" s="1"/>
  <c r="L706" i="9"/>
  <c r="L684" i="9"/>
  <c r="L692" i="9" s="1"/>
  <c r="L682" i="9"/>
  <c r="L683" i="9"/>
  <c r="L691" i="9" s="1"/>
  <c r="L707" i="9"/>
  <c r="L685" i="9"/>
  <c r="L657" i="9"/>
  <c r="L681" i="9"/>
  <c r="L710" i="9"/>
  <c r="L718" i="9" s="1"/>
  <c r="L659" i="9"/>
  <c r="L667" i="9" s="1"/>
  <c r="L656" i="9"/>
  <c r="L660" i="9"/>
  <c r="L668" i="9" s="1"/>
  <c r="L658" i="9"/>
  <c r="L401" i="9"/>
  <c r="L409" i="9" s="1"/>
  <c r="L400" i="9"/>
  <c r="L408" i="9" s="1"/>
  <c r="L399" i="9"/>
  <c r="L398" i="9"/>
  <c r="L397" i="9"/>
  <c r="L426" i="9"/>
  <c r="L434" i="9" s="1"/>
  <c r="L425" i="9"/>
  <c r="L424" i="9"/>
  <c r="L423" i="9"/>
  <c r="L431" i="9" s="1"/>
  <c r="L422" i="9"/>
  <c r="L451" i="9"/>
  <c r="L459" i="9" s="1"/>
  <c r="L450" i="9"/>
  <c r="L458" i="9" s="1"/>
  <c r="L449" i="9"/>
  <c r="L448" i="9"/>
  <c r="L447" i="9"/>
  <c r="L169" i="9"/>
  <c r="L177" i="9" s="1"/>
  <c r="L168" i="9"/>
  <c r="L167" i="9"/>
  <c r="L175" i="9" s="1"/>
  <c r="L166" i="9"/>
  <c r="L174" i="9" s="1"/>
  <c r="L165" i="9"/>
  <c r="L194" i="9"/>
  <c r="L202" i="9" s="1"/>
  <c r="L193" i="9"/>
  <c r="L201" i="9" s="1"/>
  <c r="L192" i="9"/>
  <c r="L191" i="9"/>
  <c r="L199" i="9" s="1"/>
  <c r="L190" i="9"/>
  <c r="L144" i="9"/>
  <c r="L152" i="9" s="1"/>
  <c r="L143" i="9"/>
  <c r="L142" i="9"/>
  <c r="L141" i="9"/>
  <c r="L140" i="9"/>
  <c r="L733" i="9"/>
  <c r="L734" i="9"/>
  <c r="L731" i="9"/>
  <c r="L735" i="9"/>
  <c r="L732" i="9"/>
  <c r="L476" i="9"/>
  <c r="L475" i="9"/>
  <c r="L474" i="9"/>
  <c r="L473" i="9"/>
  <c r="L472" i="9"/>
  <c r="L217" i="9"/>
  <c r="L216" i="9"/>
  <c r="L215" i="9"/>
  <c r="L219" i="9"/>
  <c r="L218" i="9"/>
  <c r="L384" i="9"/>
  <c r="K485" i="9"/>
  <c r="J616" i="9"/>
  <c r="I546" i="9"/>
  <c r="J794" i="9"/>
  <c r="J804" i="9" s="1"/>
  <c r="K195" i="9"/>
  <c r="K198" i="9"/>
  <c r="K432" i="9"/>
  <c r="K661" i="9"/>
  <c r="K227" i="9"/>
  <c r="K506" i="9"/>
  <c r="K727" i="9"/>
  <c r="K623" i="9" s="1"/>
  <c r="K602" i="9"/>
  <c r="K606" i="9"/>
  <c r="K487" i="9"/>
  <c r="K496" i="9" s="1"/>
  <c r="K816" i="9"/>
  <c r="K817" i="9"/>
  <c r="K818" i="9"/>
  <c r="K819" i="9"/>
  <c r="K820" i="9"/>
  <c r="K301" i="9"/>
  <c r="K302" i="9"/>
  <c r="K303" i="9"/>
  <c r="K304" i="9"/>
  <c r="K300" i="9"/>
  <c r="L559" i="9"/>
  <c r="L561" i="9"/>
  <c r="L557" i="9"/>
  <c r="L558" i="9"/>
  <c r="L560" i="9"/>
  <c r="K486" i="9"/>
  <c r="L126" i="9"/>
  <c r="L723" i="9"/>
  <c r="L725" i="9"/>
  <c r="L724" i="9"/>
  <c r="L722" i="9"/>
  <c r="L701" i="9"/>
  <c r="L700" i="9"/>
  <c r="L697" i="9"/>
  <c r="L726" i="9"/>
  <c r="L698" i="9"/>
  <c r="L699" i="9"/>
  <c r="L676" i="9"/>
  <c r="L651" i="9"/>
  <c r="L650" i="9"/>
  <c r="L675" i="9"/>
  <c r="L648" i="9"/>
  <c r="L647" i="9"/>
  <c r="L649" i="9"/>
  <c r="L467" i="9"/>
  <c r="L466" i="9"/>
  <c r="L465" i="9"/>
  <c r="L464" i="9"/>
  <c r="L463" i="9"/>
  <c r="L417" i="9"/>
  <c r="L416" i="9"/>
  <c r="L442" i="9"/>
  <c r="L441" i="9"/>
  <c r="L440" i="9"/>
  <c r="L439" i="9"/>
  <c r="L438" i="9"/>
  <c r="L388" i="9"/>
  <c r="L391" i="9"/>
  <c r="L389" i="9"/>
  <c r="L392" i="9"/>
  <c r="L390" i="9"/>
  <c r="L210" i="9"/>
  <c r="L209" i="9"/>
  <c r="L208" i="9"/>
  <c r="L160" i="9"/>
  <c r="L159" i="9"/>
  <c r="L185" i="9"/>
  <c r="L184" i="9"/>
  <c r="L183" i="9"/>
  <c r="L182" i="9"/>
  <c r="L181" i="9"/>
  <c r="L207" i="9"/>
  <c r="L206" i="9"/>
  <c r="L135" i="9"/>
  <c r="L134" i="9"/>
  <c r="L132" i="9"/>
  <c r="L131" i="9"/>
  <c r="L636" i="9"/>
  <c r="K503" i="9"/>
  <c r="K220" i="9"/>
  <c r="K110" i="9" s="1"/>
  <c r="K228" i="9"/>
  <c r="J240" i="9"/>
  <c r="N810" i="7"/>
  <c r="N813" i="7" s="1"/>
  <c r="M815" i="7"/>
  <c r="M822" i="7" s="1"/>
  <c r="M823" i="7" s="1"/>
  <c r="N600" i="7"/>
  <c r="M601" i="7"/>
  <c r="M556" i="7"/>
  <c r="M563" i="7" s="1"/>
  <c r="M564" i="7" s="1"/>
  <c r="N551" i="7"/>
  <c r="N554" i="7" s="1"/>
  <c r="M342" i="7"/>
  <c r="N341" i="7"/>
  <c r="M299" i="7"/>
  <c r="M306" i="7" s="1"/>
  <c r="M307" i="7" s="1"/>
  <c r="N294" i="7"/>
  <c r="J805" i="9" l="1"/>
  <c r="L457" i="9"/>
  <c r="L456" i="9"/>
  <c r="L690" i="9"/>
  <c r="K178" i="9"/>
  <c r="K101" i="9" s="1"/>
  <c r="L176" i="9"/>
  <c r="K203" i="9"/>
  <c r="K106" i="9" s="1"/>
  <c r="K694" i="9"/>
  <c r="K617" i="9" s="1"/>
  <c r="L200" i="9"/>
  <c r="L151" i="9"/>
  <c r="L693" i="9"/>
  <c r="K795" i="9" s="1"/>
  <c r="K805" i="9" s="1"/>
  <c r="K719" i="9"/>
  <c r="K622" i="9" s="1"/>
  <c r="L715" i="9"/>
  <c r="K460" i="9"/>
  <c r="K363" i="9" s="1"/>
  <c r="L761" i="9"/>
  <c r="K250" i="9"/>
  <c r="L248" i="9"/>
  <c r="K507" i="9"/>
  <c r="L506" i="9"/>
  <c r="L488" i="9"/>
  <c r="L497" i="9" s="1"/>
  <c r="L743" i="9"/>
  <c r="L230" i="9"/>
  <c r="L239" i="9" s="1"/>
  <c r="K794" i="9"/>
  <c r="K804" i="9" s="1"/>
  <c r="L736" i="9"/>
  <c r="L626" i="9" s="1"/>
  <c r="L433" i="9"/>
  <c r="K535" i="9" s="1"/>
  <c r="K545" i="9" s="1"/>
  <c r="L245" i="9"/>
  <c r="L246" i="9"/>
  <c r="L484" i="9"/>
  <c r="K766" i="9"/>
  <c r="L247" i="9"/>
  <c r="L485" i="9"/>
  <c r="K279" i="9"/>
  <c r="J288" i="9"/>
  <c r="L393" i="9"/>
  <c r="L349" i="9" s="1"/>
  <c r="L727" i="9"/>
  <c r="L623" i="9" s="1"/>
  <c r="L220" i="9"/>
  <c r="L110" i="9" s="1"/>
  <c r="L689" i="9"/>
  <c r="L686" i="9"/>
  <c r="L616" i="9" s="1"/>
  <c r="L503" i="9"/>
  <c r="M120" i="9"/>
  <c r="M642" i="9"/>
  <c r="Q600" i="9"/>
  <c r="P601" i="9"/>
  <c r="L343" i="9"/>
  <c r="L347" i="9"/>
  <c r="L249" i="9"/>
  <c r="L443" i="9"/>
  <c r="L359" i="9" s="1"/>
  <c r="L652" i="9"/>
  <c r="L608" i="9" s="1"/>
  <c r="L427" i="9"/>
  <c r="L357" i="9" s="1"/>
  <c r="L430" i="9"/>
  <c r="K435" i="9"/>
  <c r="K358" i="9" s="1"/>
  <c r="L228" i="9"/>
  <c r="M643" i="9"/>
  <c r="L502" i="9"/>
  <c r="L231" i="9"/>
  <c r="L240" i="9" s="1"/>
  <c r="L198" i="9"/>
  <c r="L195" i="9"/>
  <c r="L105" i="9" s="1"/>
  <c r="M560" i="9"/>
  <c r="M558" i="9"/>
  <c r="M559" i="9"/>
  <c r="M557" i="9"/>
  <c r="M561" i="9"/>
  <c r="L468" i="9"/>
  <c r="K105" i="9"/>
  <c r="L477" i="9"/>
  <c r="L367" i="9" s="1"/>
  <c r="L432" i="9"/>
  <c r="N554" i="9"/>
  <c r="N556" i="9"/>
  <c r="N563" i="9" s="1"/>
  <c r="N564" i="9" s="1"/>
  <c r="O551" i="9"/>
  <c r="L505" i="9"/>
  <c r="K536" i="9"/>
  <c r="K546" i="9" s="1"/>
  <c r="N721" i="9"/>
  <c r="N705" i="9"/>
  <c r="N730" i="9"/>
  <c r="N713" i="9"/>
  <c r="N680" i="9"/>
  <c r="N688" i="9"/>
  <c r="N655" i="9"/>
  <c r="N638" i="9"/>
  <c r="N663" i="9"/>
  <c r="N634" i="9"/>
  <c r="N646" i="9"/>
  <c r="N635" i="9"/>
  <c r="N631" i="9"/>
  <c r="N633" i="9"/>
  <c r="N671" i="9"/>
  <c r="N696" i="9"/>
  <c r="N630" i="9"/>
  <c r="N632" i="9"/>
  <c r="N462" i="9"/>
  <c r="N437" i="9"/>
  <c r="N471" i="9"/>
  <c r="N446" i="9"/>
  <c r="N429" i="9"/>
  <c r="N454" i="9"/>
  <c r="N421" i="9"/>
  <c r="N404" i="9"/>
  <c r="N379" i="9"/>
  <c r="N412" i="9"/>
  <c r="N396" i="9"/>
  <c r="N387" i="9"/>
  <c r="N376" i="9"/>
  <c r="N375" i="9"/>
  <c r="N374" i="9"/>
  <c r="N373" i="9"/>
  <c r="N372" i="9"/>
  <c r="N371" i="9"/>
  <c r="N214" i="9"/>
  <c r="N180" i="9"/>
  <c r="N164" i="9"/>
  <c r="N205" i="9"/>
  <c r="N189" i="9"/>
  <c r="N172" i="9"/>
  <c r="N197" i="9"/>
  <c r="N139" i="9"/>
  <c r="N122" i="9"/>
  <c r="N147" i="9"/>
  <c r="N85" i="9"/>
  <c r="N155" i="9"/>
  <c r="N118" i="9"/>
  <c r="N114" i="9"/>
  <c r="N130" i="9"/>
  <c r="N117" i="9"/>
  <c r="N116" i="9"/>
  <c r="O84" i="9"/>
  <c r="N119" i="9"/>
  <c r="N115" i="9"/>
  <c r="M126" i="9"/>
  <c r="M377" i="9"/>
  <c r="L744" i="9"/>
  <c r="L455" i="9"/>
  <c r="L452" i="9"/>
  <c r="K352" i="9"/>
  <c r="K353" i="9"/>
  <c r="L487" i="9"/>
  <c r="L496" i="9" s="1"/>
  <c r="M127" i="9"/>
  <c r="M636" i="9"/>
  <c r="K278" i="9"/>
  <c r="K288" i="9" s="1"/>
  <c r="L762" i="9"/>
  <c r="K95" i="9"/>
  <c r="K96" i="9"/>
  <c r="L602" i="9"/>
  <c r="L606" i="9"/>
  <c r="L211" i="9"/>
  <c r="L107" i="9" s="1"/>
  <c r="L702" i="9"/>
  <c r="L618" i="9" s="1"/>
  <c r="K612" i="9"/>
  <c r="K611" i="9"/>
  <c r="L145" i="9"/>
  <c r="L661" i="9"/>
  <c r="O341" i="9"/>
  <c r="N342" i="9"/>
  <c r="L765" i="9"/>
  <c r="M724" i="9"/>
  <c r="M725" i="9"/>
  <c r="M701" i="9"/>
  <c r="M700" i="9"/>
  <c r="M699" i="9"/>
  <c r="M698" i="9"/>
  <c r="M697" i="9"/>
  <c r="M723" i="9"/>
  <c r="M726" i="9"/>
  <c r="M676" i="9"/>
  <c r="M672" i="9"/>
  <c r="M722" i="9"/>
  <c r="M674" i="9"/>
  <c r="M651" i="9"/>
  <c r="M650" i="9"/>
  <c r="M649" i="9"/>
  <c r="M648" i="9"/>
  <c r="M647" i="9"/>
  <c r="M673" i="9"/>
  <c r="M675" i="9"/>
  <c r="M465" i="9"/>
  <c r="M463" i="9"/>
  <c r="M442" i="9"/>
  <c r="M441" i="9"/>
  <c r="M440" i="9"/>
  <c r="M439" i="9"/>
  <c r="M438" i="9"/>
  <c r="M464" i="9"/>
  <c r="M388" i="9"/>
  <c r="M467" i="9"/>
  <c r="M391" i="9"/>
  <c r="M389" i="9"/>
  <c r="M466" i="9"/>
  <c r="M413" i="9"/>
  <c r="M414" i="9"/>
  <c r="M415" i="9"/>
  <c r="M392" i="9"/>
  <c r="M390" i="9"/>
  <c r="M416" i="9"/>
  <c r="M417" i="9"/>
  <c r="M208" i="9"/>
  <c r="M210" i="9"/>
  <c r="M160" i="9"/>
  <c r="M159" i="9"/>
  <c r="M158" i="9"/>
  <c r="M157" i="9"/>
  <c r="M156" i="9"/>
  <c r="M185" i="9"/>
  <c r="M184" i="9"/>
  <c r="M183" i="9"/>
  <c r="M182" i="9"/>
  <c r="M181" i="9"/>
  <c r="M209" i="9"/>
  <c r="M207" i="9"/>
  <c r="M206" i="9"/>
  <c r="M135" i="9"/>
  <c r="M134" i="9"/>
  <c r="M133" i="9"/>
  <c r="M132" i="9"/>
  <c r="M131" i="9"/>
  <c r="M733" i="9"/>
  <c r="M735" i="9"/>
  <c r="M731" i="9"/>
  <c r="M732" i="9"/>
  <c r="M734" i="9"/>
  <c r="M476" i="9"/>
  <c r="M475" i="9"/>
  <c r="M474" i="9"/>
  <c r="M473" i="9"/>
  <c r="M472" i="9"/>
  <c r="M219" i="9"/>
  <c r="M218" i="9"/>
  <c r="M217" i="9"/>
  <c r="M216" i="9"/>
  <c r="M215" i="9"/>
  <c r="L764" i="9"/>
  <c r="L745" i="9"/>
  <c r="M299" i="9"/>
  <c r="M306" i="9" s="1"/>
  <c r="M307" i="9" s="1"/>
  <c r="M297" i="9"/>
  <c r="N294" i="9"/>
  <c r="L86" i="9"/>
  <c r="L90" i="9"/>
  <c r="L402" i="9"/>
  <c r="L504" i="9"/>
  <c r="L747" i="9"/>
  <c r="L756" i="9" s="1"/>
  <c r="M710" i="9"/>
  <c r="M718" i="9" s="1"/>
  <c r="M706" i="9"/>
  <c r="M684" i="9"/>
  <c r="M692" i="9" s="1"/>
  <c r="M708" i="9"/>
  <c r="M716" i="9" s="1"/>
  <c r="M709" i="9"/>
  <c r="M717" i="9" s="1"/>
  <c r="M683" i="9"/>
  <c r="M691" i="9" s="1"/>
  <c r="M656" i="9"/>
  <c r="M685" i="9"/>
  <c r="M707" i="9"/>
  <c r="M715" i="9" s="1"/>
  <c r="M681" i="9"/>
  <c r="M660" i="9"/>
  <c r="M668" i="9" s="1"/>
  <c r="M682" i="9"/>
  <c r="M658" i="9"/>
  <c r="M659" i="9"/>
  <c r="M667" i="9" s="1"/>
  <c r="M657" i="9"/>
  <c r="M426" i="9"/>
  <c r="M434" i="9" s="1"/>
  <c r="M425" i="9"/>
  <c r="M424" i="9"/>
  <c r="M423" i="9"/>
  <c r="M431" i="9" s="1"/>
  <c r="M422" i="9"/>
  <c r="M451" i="9"/>
  <c r="M459" i="9" s="1"/>
  <c r="M450" i="9"/>
  <c r="M458" i="9" s="1"/>
  <c r="M449" i="9"/>
  <c r="M448" i="9"/>
  <c r="M447" i="9"/>
  <c r="M399" i="9"/>
  <c r="M397" i="9"/>
  <c r="M401" i="9"/>
  <c r="M409" i="9" s="1"/>
  <c r="M400" i="9"/>
  <c r="M408" i="9" s="1"/>
  <c r="M398" i="9"/>
  <c r="M169" i="9"/>
  <c r="M177" i="9" s="1"/>
  <c r="M168" i="9"/>
  <c r="M176" i="9" s="1"/>
  <c r="M167" i="9"/>
  <c r="M175" i="9" s="1"/>
  <c r="M166" i="9"/>
  <c r="M174" i="9" s="1"/>
  <c r="M165" i="9"/>
  <c r="M194" i="9"/>
  <c r="M202" i="9" s="1"/>
  <c r="M193" i="9"/>
  <c r="M201" i="9" s="1"/>
  <c r="M192" i="9"/>
  <c r="M200" i="9" s="1"/>
  <c r="M191" i="9"/>
  <c r="M199" i="9" s="1"/>
  <c r="M190" i="9"/>
  <c r="M144" i="9"/>
  <c r="M152" i="9" s="1"/>
  <c r="M143" i="9"/>
  <c r="M142" i="9"/>
  <c r="M141" i="9"/>
  <c r="M140" i="9"/>
  <c r="M383" i="9"/>
  <c r="L746" i="9"/>
  <c r="L755" i="9" s="1"/>
  <c r="L763" i="9"/>
  <c r="L816" i="9"/>
  <c r="L817" i="9"/>
  <c r="L818" i="9"/>
  <c r="L819" i="9"/>
  <c r="L820" i="9"/>
  <c r="L302" i="9"/>
  <c r="L303" i="9"/>
  <c r="L304" i="9"/>
  <c r="L300" i="9"/>
  <c r="L301" i="9"/>
  <c r="L186" i="9"/>
  <c r="L173" i="9"/>
  <c r="L170" i="9"/>
  <c r="L100" i="9" s="1"/>
  <c r="L714" i="9"/>
  <c r="L711" i="9"/>
  <c r="L621" i="9" s="1"/>
  <c r="K497" i="9"/>
  <c r="L229" i="9"/>
  <c r="L486" i="9"/>
  <c r="M384" i="9"/>
  <c r="O810" i="9"/>
  <c r="N813" i="9"/>
  <c r="N815" i="9"/>
  <c r="N822" i="9" s="1"/>
  <c r="N823" i="9" s="1"/>
  <c r="L227" i="9"/>
  <c r="O600" i="7"/>
  <c r="N601" i="7"/>
  <c r="O810" i="7"/>
  <c r="O813" i="7" s="1"/>
  <c r="N815" i="7"/>
  <c r="N822" i="7" s="1"/>
  <c r="N823" i="7" s="1"/>
  <c r="O551" i="7"/>
  <c r="O554" i="7" s="1"/>
  <c r="N556" i="7"/>
  <c r="N563" i="7" s="1"/>
  <c r="N564" i="7" s="1"/>
  <c r="N342" i="7"/>
  <c r="O341" i="7"/>
  <c r="N299" i="7"/>
  <c r="N306" i="7" s="1"/>
  <c r="N307" i="7" s="1"/>
  <c r="O294" i="7"/>
  <c r="M456" i="9" l="1"/>
  <c r="M457" i="9"/>
  <c r="L460" i="9"/>
  <c r="L363" i="9" s="1"/>
  <c r="L178" i="9"/>
  <c r="L101" i="9" s="1"/>
  <c r="M690" i="9"/>
  <c r="K289" i="9"/>
  <c r="L203" i="9"/>
  <c r="L106" i="9" s="1"/>
  <c r="M151" i="9"/>
  <c r="M693" i="9"/>
  <c r="L795" i="9" s="1"/>
  <c r="L805" i="9" s="1"/>
  <c r="L694" i="9"/>
  <c r="L617" i="9" s="1"/>
  <c r="L719" i="9"/>
  <c r="L622" i="9" s="1"/>
  <c r="M433" i="9"/>
  <c r="L535" i="9" s="1"/>
  <c r="L545" i="9" s="1"/>
  <c r="M432" i="9"/>
  <c r="M504" i="9"/>
  <c r="M763" i="9"/>
  <c r="M484" i="9"/>
  <c r="M488" i="9"/>
  <c r="M497" i="9" s="1"/>
  <c r="M487" i="9"/>
  <c r="M496" i="9" s="1"/>
  <c r="M229" i="9"/>
  <c r="L766" i="9"/>
  <c r="M745" i="9"/>
  <c r="M736" i="9"/>
  <c r="M626" i="9" s="1"/>
  <c r="M211" i="9"/>
  <c r="M107" i="9" s="1"/>
  <c r="M161" i="9"/>
  <c r="M97" i="9" s="1"/>
  <c r="M702" i="9"/>
  <c r="M618" i="9" s="1"/>
  <c r="L435" i="9"/>
  <c r="L358" i="9" s="1"/>
  <c r="L794" i="9"/>
  <c r="L804" i="9" s="1"/>
  <c r="L279" i="9"/>
  <c r="L289" i="9" s="1"/>
  <c r="M761" i="9"/>
  <c r="M506" i="9"/>
  <c r="M505" i="9"/>
  <c r="L250" i="9"/>
  <c r="N297" i="9"/>
  <c r="N299" i="9"/>
  <c r="N306" i="9" s="1"/>
  <c r="N307" i="9" s="1"/>
  <c r="O294" i="9"/>
  <c r="N726" i="9"/>
  <c r="N725" i="9"/>
  <c r="N724" i="9"/>
  <c r="N723" i="9"/>
  <c r="N722" i="9"/>
  <c r="N698" i="9"/>
  <c r="N697" i="9"/>
  <c r="N700" i="9"/>
  <c r="N699" i="9"/>
  <c r="N673" i="9"/>
  <c r="N701" i="9"/>
  <c r="N648" i="9"/>
  <c r="N676" i="9"/>
  <c r="N651" i="9"/>
  <c r="N650" i="9"/>
  <c r="N675" i="9"/>
  <c r="N649" i="9"/>
  <c r="N647" i="9"/>
  <c r="N674" i="9"/>
  <c r="N672" i="9"/>
  <c r="N467" i="9"/>
  <c r="N466" i="9"/>
  <c r="N465" i="9"/>
  <c r="N464" i="9"/>
  <c r="N463" i="9"/>
  <c r="N442" i="9"/>
  <c r="N441" i="9"/>
  <c r="N440" i="9"/>
  <c r="N439" i="9"/>
  <c r="N438" i="9"/>
  <c r="N392" i="9"/>
  <c r="N391" i="9"/>
  <c r="N390" i="9"/>
  <c r="N389" i="9"/>
  <c r="N413" i="9"/>
  <c r="N414" i="9"/>
  <c r="N416" i="9"/>
  <c r="N417" i="9"/>
  <c r="N388" i="9"/>
  <c r="N208" i="9"/>
  <c r="N210" i="9"/>
  <c r="N185" i="9"/>
  <c r="N184" i="9"/>
  <c r="N183" i="9"/>
  <c r="N182" i="9"/>
  <c r="N181" i="9"/>
  <c r="N209" i="9"/>
  <c r="N207" i="9"/>
  <c r="N206" i="9"/>
  <c r="N158" i="9"/>
  <c r="N157" i="9"/>
  <c r="N160" i="9"/>
  <c r="N156" i="9"/>
  <c r="N159" i="9"/>
  <c r="N132" i="9"/>
  <c r="N135" i="9"/>
  <c r="N133" i="9"/>
  <c r="N131" i="9"/>
  <c r="N134" i="9"/>
  <c r="M816" i="9"/>
  <c r="M817" i="9"/>
  <c r="M818" i="9"/>
  <c r="M819" i="9"/>
  <c r="M820" i="9"/>
  <c r="M303" i="9"/>
  <c r="M304" i="9"/>
  <c r="M300" i="9"/>
  <c r="M301" i="9"/>
  <c r="M302" i="9"/>
  <c r="M477" i="9"/>
  <c r="M367" i="9" s="1"/>
  <c r="M468" i="9"/>
  <c r="M364" i="9" s="1"/>
  <c r="L278" i="9"/>
  <c r="L288" i="9" s="1"/>
  <c r="M230" i="9"/>
  <c r="M239" i="9" s="1"/>
  <c r="N642" i="9"/>
  <c r="N561" i="9"/>
  <c r="N557" i="9"/>
  <c r="N559" i="9"/>
  <c r="N560" i="9"/>
  <c r="N558" i="9"/>
  <c r="L364" i="9"/>
  <c r="L507" i="9"/>
  <c r="M764" i="9"/>
  <c r="N377" i="9"/>
  <c r="M145" i="9"/>
  <c r="M486" i="9"/>
  <c r="M393" i="9"/>
  <c r="M349" i="9" s="1"/>
  <c r="P341" i="9"/>
  <c r="O342" i="9"/>
  <c r="M485" i="9"/>
  <c r="M248" i="9"/>
  <c r="N126" i="9"/>
  <c r="M427" i="9"/>
  <c r="M357" i="9" s="1"/>
  <c r="M430" i="9"/>
  <c r="M136" i="9"/>
  <c r="M92" i="9" s="1"/>
  <c r="M186" i="9"/>
  <c r="M102" i="9" s="1"/>
  <c r="M727" i="9"/>
  <c r="M623" i="9" s="1"/>
  <c r="L611" i="9"/>
  <c r="L612" i="9"/>
  <c r="M503" i="9"/>
  <c r="N120" i="9"/>
  <c r="N383" i="9"/>
  <c r="M747" i="9"/>
  <c r="M756" i="9" s="1"/>
  <c r="M90" i="9"/>
  <c r="M86" i="9"/>
  <c r="M220" i="9"/>
  <c r="M110" i="9" s="1"/>
  <c r="M443" i="9"/>
  <c r="M359" i="9" s="1"/>
  <c r="M677" i="9"/>
  <c r="M613" i="9" s="1"/>
  <c r="N127" i="9"/>
  <c r="N384" i="9"/>
  <c r="M247" i="9"/>
  <c r="M765" i="9"/>
  <c r="M227" i="9"/>
  <c r="L102" i="9"/>
  <c r="M686" i="9"/>
  <c r="M616" i="9" s="1"/>
  <c r="M689" i="9"/>
  <c r="M711" i="9"/>
  <c r="M621" i="9" s="1"/>
  <c r="M714" i="9"/>
  <c r="M719" i="9" s="1"/>
  <c r="M622" i="9" s="1"/>
  <c r="M418" i="9"/>
  <c r="M354" i="9" s="1"/>
  <c r="M652" i="9"/>
  <c r="M608" i="9" s="1"/>
  <c r="M231" i="9"/>
  <c r="M240" i="9" s="1"/>
  <c r="M343" i="9"/>
  <c r="M347" i="9"/>
  <c r="O721" i="9"/>
  <c r="O730" i="9"/>
  <c r="O713" i="9"/>
  <c r="O688" i="9"/>
  <c r="O696" i="9"/>
  <c r="O705" i="9"/>
  <c r="O680" i="9"/>
  <c r="O671" i="9"/>
  <c r="O663" i="9"/>
  <c r="O655" i="9"/>
  <c r="O638" i="9"/>
  <c r="O633" i="9"/>
  <c r="O632" i="9"/>
  <c r="O631" i="9"/>
  <c r="O630" i="9"/>
  <c r="O646" i="9"/>
  <c r="O635" i="9"/>
  <c r="O634" i="9"/>
  <c r="O471" i="9"/>
  <c r="O437" i="9"/>
  <c r="O421" i="9"/>
  <c r="O446" i="9"/>
  <c r="O429" i="9"/>
  <c r="O454" i="9"/>
  <c r="O462" i="9"/>
  <c r="O412" i="9"/>
  <c r="O396" i="9"/>
  <c r="O387" i="9"/>
  <c r="O376" i="9"/>
  <c r="O375" i="9"/>
  <c r="O374" i="9"/>
  <c r="O373" i="9"/>
  <c r="O372" i="9"/>
  <c r="O371" i="9"/>
  <c r="O404" i="9"/>
  <c r="O379" i="9"/>
  <c r="O214" i="9"/>
  <c r="O205" i="9"/>
  <c r="O189" i="9"/>
  <c r="O172" i="9"/>
  <c r="O197" i="9"/>
  <c r="O164" i="9"/>
  <c r="O130" i="9"/>
  <c r="O119" i="9"/>
  <c r="O118" i="9"/>
  <c r="O117" i="9"/>
  <c r="O116" i="9"/>
  <c r="O115" i="9"/>
  <c r="O114" i="9"/>
  <c r="O147" i="9"/>
  <c r="P84" i="9"/>
  <c r="O155" i="9"/>
  <c r="O180" i="9"/>
  <c r="O85" i="9"/>
  <c r="O122" i="9"/>
  <c r="O139" i="9"/>
  <c r="M245" i="9"/>
  <c r="M661" i="9"/>
  <c r="M762" i="9"/>
  <c r="M452" i="9"/>
  <c r="M362" i="9" s="1"/>
  <c r="M455" i="9"/>
  <c r="M460" i="9" s="1"/>
  <c r="M363" i="9" s="1"/>
  <c r="L96" i="9"/>
  <c r="L95" i="9"/>
  <c r="M602" i="9"/>
  <c r="M606" i="9"/>
  <c r="M249" i="9"/>
  <c r="L362" i="9"/>
  <c r="N734" i="9"/>
  <c r="N735" i="9"/>
  <c r="N731" i="9"/>
  <c r="N733" i="9"/>
  <c r="N732" i="9"/>
  <c r="N476" i="9"/>
  <c r="N472" i="9"/>
  <c r="N475" i="9"/>
  <c r="N474" i="9"/>
  <c r="N473" i="9"/>
  <c r="N216" i="9"/>
  <c r="N215" i="9"/>
  <c r="N219" i="9"/>
  <c r="N218" i="9"/>
  <c r="N217" i="9"/>
  <c r="N636" i="9"/>
  <c r="L536" i="9"/>
  <c r="L546" i="9" s="1"/>
  <c r="M228" i="9"/>
  <c r="R600" i="9"/>
  <c r="Q601" i="9"/>
  <c r="M170" i="9"/>
  <c r="M100" i="9" s="1"/>
  <c r="M173" i="9"/>
  <c r="M178" i="9" s="1"/>
  <c r="M101" i="9" s="1"/>
  <c r="M402" i="9"/>
  <c r="L352" i="9"/>
  <c r="L353" i="9"/>
  <c r="P810" i="9"/>
  <c r="O813" i="9"/>
  <c r="O815" i="9"/>
  <c r="O822" i="9" s="1"/>
  <c r="O823" i="9" s="1"/>
  <c r="M198" i="9"/>
  <c r="M203" i="9" s="1"/>
  <c r="M106" i="9" s="1"/>
  <c r="M195" i="9"/>
  <c r="M105" i="9" s="1"/>
  <c r="M744" i="9"/>
  <c r="M743" i="9"/>
  <c r="M502" i="9"/>
  <c r="N710" i="9"/>
  <c r="N718" i="9" s="1"/>
  <c r="N709" i="9"/>
  <c r="N717" i="9" s="1"/>
  <c r="N708" i="9"/>
  <c r="N716" i="9" s="1"/>
  <c r="N707" i="9"/>
  <c r="N715" i="9" s="1"/>
  <c r="N706" i="9"/>
  <c r="N685" i="9"/>
  <c r="N684" i="9"/>
  <c r="N692" i="9" s="1"/>
  <c r="N683" i="9"/>
  <c r="N691" i="9" s="1"/>
  <c r="N682" i="9"/>
  <c r="N690" i="9" s="1"/>
  <c r="N681" i="9"/>
  <c r="N660" i="9"/>
  <c r="N668" i="9" s="1"/>
  <c r="N659" i="9"/>
  <c r="N667" i="9" s="1"/>
  <c r="N658" i="9"/>
  <c r="N657" i="9"/>
  <c r="N656" i="9"/>
  <c r="N426" i="9"/>
  <c r="N434" i="9" s="1"/>
  <c r="N425" i="9"/>
  <c r="N424" i="9"/>
  <c r="N451" i="9"/>
  <c r="N459" i="9" s="1"/>
  <c r="N450" i="9"/>
  <c r="N458" i="9" s="1"/>
  <c r="N449" i="9"/>
  <c r="N448" i="9"/>
  <c r="N447" i="9"/>
  <c r="N399" i="9"/>
  <c r="N397" i="9"/>
  <c r="N423" i="9"/>
  <c r="N431" i="9" s="1"/>
  <c r="N401" i="9"/>
  <c r="N409" i="9" s="1"/>
  <c r="N400" i="9"/>
  <c r="N408" i="9" s="1"/>
  <c r="N398" i="9"/>
  <c r="N422" i="9"/>
  <c r="N169" i="9"/>
  <c r="N177" i="9" s="1"/>
  <c r="N168" i="9"/>
  <c r="N176" i="9" s="1"/>
  <c r="N167" i="9"/>
  <c r="N175" i="9" s="1"/>
  <c r="N166" i="9"/>
  <c r="N174" i="9" s="1"/>
  <c r="N165" i="9"/>
  <c r="N194" i="9"/>
  <c r="N202" i="9" s="1"/>
  <c r="N193" i="9"/>
  <c r="N201" i="9" s="1"/>
  <c r="N192" i="9"/>
  <c r="N200" i="9" s="1"/>
  <c r="N191" i="9"/>
  <c r="N199" i="9" s="1"/>
  <c r="N190" i="9"/>
  <c r="N144" i="9"/>
  <c r="N152" i="9" s="1"/>
  <c r="N143" i="9"/>
  <c r="N151" i="9" s="1"/>
  <c r="N142" i="9"/>
  <c r="N141" i="9"/>
  <c r="N140" i="9"/>
  <c r="N643" i="9"/>
  <c r="O556" i="9"/>
  <c r="O563" i="9" s="1"/>
  <c r="O564" i="9" s="1"/>
  <c r="O554" i="9"/>
  <c r="P551" i="9"/>
  <c r="M246" i="9"/>
  <c r="M746" i="9"/>
  <c r="M755" i="9" s="1"/>
  <c r="P810" i="7"/>
  <c r="P813" i="7" s="1"/>
  <c r="O815" i="7"/>
  <c r="O822" i="7" s="1"/>
  <c r="O823" i="7" s="1"/>
  <c r="P600" i="7"/>
  <c r="O601" i="7"/>
  <c r="P341" i="7"/>
  <c r="O342" i="7"/>
  <c r="P551" i="7"/>
  <c r="P554" i="7" s="1"/>
  <c r="O556" i="7"/>
  <c r="O563" i="7" s="1"/>
  <c r="O564" i="7" s="1"/>
  <c r="O299" i="7"/>
  <c r="O306" i="7" s="1"/>
  <c r="O307" i="7" s="1"/>
  <c r="P294" i="7"/>
  <c r="N456" i="9" l="1"/>
  <c r="N457" i="9"/>
  <c r="N432" i="9"/>
  <c r="M694" i="9"/>
  <c r="M617" i="9" s="1"/>
  <c r="N433" i="9"/>
  <c r="M535" i="9" s="1"/>
  <c r="M545" i="9" s="1"/>
  <c r="M435" i="9"/>
  <c r="M358" i="9" s="1"/>
  <c r="M766" i="9"/>
  <c r="N693" i="9"/>
  <c r="M795" i="9" s="1"/>
  <c r="M805" i="9" s="1"/>
  <c r="N502" i="9"/>
  <c r="M278" i="9"/>
  <c r="M288" i="9" s="1"/>
  <c r="N504" i="9"/>
  <c r="M507" i="9"/>
  <c r="N186" i="9"/>
  <c r="N102" i="9" s="1"/>
  <c r="M279" i="9"/>
  <c r="M289" i="9" s="1"/>
  <c r="N702" i="9"/>
  <c r="N618" i="9" s="1"/>
  <c r="N443" i="9"/>
  <c r="N359" i="9" s="1"/>
  <c r="N747" i="9"/>
  <c r="N756" i="9" s="1"/>
  <c r="N765" i="9"/>
  <c r="N485" i="9"/>
  <c r="N228" i="9"/>
  <c r="M794" i="9"/>
  <c r="M804" i="9" s="1"/>
  <c r="N229" i="9"/>
  <c r="N455" i="9"/>
  <c r="N452" i="9"/>
  <c r="N362" i="9" s="1"/>
  <c r="N661" i="9"/>
  <c r="N247" i="9"/>
  <c r="P813" i="9"/>
  <c r="P815" i="9"/>
  <c r="P822" i="9" s="1"/>
  <c r="P823" i="9" s="1"/>
  <c r="Q810" i="9"/>
  <c r="O126" i="9"/>
  <c r="O735" i="9"/>
  <c r="O734" i="9"/>
  <c r="O733" i="9"/>
  <c r="O732" i="9"/>
  <c r="O731" i="9"/>
  <c r="O476" i="9"/>
  <c r="O475" i="9"/>
  <c r="O474" i="9"/>
  <c r="O473" i="9"/>
  <c r="O472" i="9"/>
  <c r="O215" i="9"/>
  <c r="O219" i="9"/>
  <c r="O218" i="9"/>
  <c r="O217" i="9"/>
  <c r="O216" i="9"/>
  <c r="O384" i="9"/>
  <c r="N86" i="9"/>
  <c r="N90" i="9"/>
  <c r="M95" i="9"/>
  <c r="M96" i="9"/>
  <c r="N468" i="9"/>
  <c r="N364" i="9" s="1"/>
  <c r="Q551" i="9"/>
  <c r="P554" i="9"/>
  <c r="P556" i="9"/>
  <c r="P563" i="9" s="1"/>
  <c r="P564" i="9" s="1"/>
  <c r="O557" i="9"/>
  <c r="O558" i="9"/>
  <c r="O560" i="9"/>
  <c r="O561" i="9"/>
  <c r="O559" i="9"/>
  <c r="N427" i="9"/>
  <c r="N357" i="9" s="1"/>
  <c r="N430" i="9"/>
  <c r="N743" i="9"/>
  <c r="O127" i="9"/>
  <c r="N393" i="9"/>
  <c r="N349" i="9" s="1"/>
  <c r="O299" i="9"/>
  <c r="O306" i="9" s="1"/>
  <c r="O307" i="9" s="1"/>
  <c r="O297" i="9"/>
  <c r="P294" i="9"/>
  <c r="N145" i="9"/>
  <c r="N711" i="9"/>
  <c r="N621" i="9" s="1"/>
  <c r="N714" i="9"/>
  <c r="N719" i="9" s="1"/>
  <c r="N622" i="9" s="1"/>
  <c r="N761" i="9"/>
  <c r="P730" i="9"/>
  <c r="P721" i="9"/>
  <c r="P696" i="9"/>
  <c r="P688" i="9"/>
  <c r="P705" i="9"/>
  <c r="P713" i="9"/>
  <c r="P646" i="9"/>
  <c r="P635" i="9"/>
  <c r="P634" i="9"/>
  <c r="P671" i="9"/>
  <c r="P663" i="9"/>
  <c r="P655" i="9"/>
  <c r="P631" i="9"/>
  <c r="P638" i="9"/>
  <c r="P633" i="9"/>
  <c r="P632" i="9"/>
  <c r="P630" i="9"/>
  <c r="P680" i="9"/>
  <c r="P471" i="9"/>
  <c r="P446" i="9"/>
  <c r="P429" i="9"/>
  <c r="P454" i="9"/>
  <c r="P462" i="9"/>
  <c r="P437" i="9"/>
  <c r="P421" i="9"/>
  <c r="P404" i="9"/>
  <c r="P412" i="9"/>
  <c r="P396" i="9"/>
  <c r="P387" i="9"/>
  <c r="P376" i="9"/>
  <c r="P375" i="9"/>
  <c r="P374" i="9"/>
  <c r="P373" i="9"/>
  <c r="P372" i="9"/>
  <c r="P371" i="9"/>
  <c r="P379" i="9"/>
  <c r="P214" i="9"/>
  <c r="P155" i="9"/>
  <c r="P205" i="9"/>
  <c r="P197" i="9"/>
  <c r="P189" i="9"/>
  <c r="P139" i="9"/>
  <c r="P122" i="9"/>
  <c r="P172" i="9"/>
  <c r="P85" i="9"/>
  <c r="P180" i="9"/>
  <c r="P164" i="9"/>
  <c r="P130" i="9"/>
  <c r="P119" i="9"/>
  <c r="P118" i="9"/>
  <c r="P117" i="9"/>
  <c r="P116" i="9"/>
  <c r="P115" i="9"/>
  <c r="P114" i="9"/>
  <c r="Q84" i="9"/>
  <c r="P147" i="9"/>
  <c r="O726" i="9"/>
  <c r="O725" i="9"/>
  <c r="O724" i="9"/>
  <c r="O723" i="9"/>
  <c r="O722" i="9"/>
  <c r="O700" i="9"/>
  <c r="O699" i="9"/>
  <c r="O697" i="9"/>
  <c r="O673" i="9"/>
  <c r="O701" i="9"/>
  <c r="O698" i="9"/>
  <c r="O675" i="9"/>
  <c r="O650" i="9"/>
  <c r="O649" i="9"/>
  <c r="O672" i="9"/>
  <c r="O674" i="9"/>
  <c r="O648" i="9"/>
  <c r="O676" i="9"/>
  <c r="O651" i="9"/>
  <c r="O647" i="9"/>
  <c r="O467" i="9"/>
  <c r="O442" i="9"/>
  <c r="O441" i="9"/>
  <c r="O440" i="9"/>
  <c r="O439" i="9"/>
  <c r="O438" i="9"/>
  <c r="O465" i="9"/>
  <c r="O463" i="9"/>
  <c r="O466" i="9"/>
  <c r="O464" i="9"/>
  <c r="O417" i="9"/>
  <c r="O416" i="9"/>
  <c r="O415" i="9"/>
  <c r="O414" i="9"/>
  <c r="O413" i="9"/>
  <c r="O391" i="9"/>
  <c r="O389" i="9"/>
  <c r="O392" i="9"/>
  <c r="O390" i="9"/>
  <c r="O388" i="9"/>
  <c r="O210" i="9"/>
  <c r="O209" i="9"/>
  <c r="O207" i="9"/>
  <c r="O206" i="9"/>
  <c r="O208" i="9"/>
  <c r="O183" i="9"/>
  <c r="O135" i="9"/>
  <c r="O134" i="9"/>
  <c r="O132" i="9"/>
  <c r="O131" i="9"/>
  <c r="O182" i="9"/>
  <c r="O160" i="9"/>
  <c r="O156" i="9"/>
  <c r="O185" i="9"/>
  <c r="O181" i="9"/>
  <c r="O159" i="9"/>
  <c r="O184" i="9"/>
  <c r="O158" i="9"/>
  <c r="O157" i="9"/>
  <c r="N488" i="9"/>
  <c r="N245" i="9"/>
  <c r="N486" i="9"/>
  <c r="N503" i="9"/>
  <c r="M352" i="9"/>
  <c r="M353" i="9"/>
  <c r="N477" i="9"/>
  <c r="N367" i="9" s="1"/>
  <c r="N246" i="9"/>
  <c r="N745" i="9"/>
  <c r="O642" i="9"/>
  <c r="N506" i="9"/>
  <c r="N227" i="9"/>
  <c r="P342" i="9"/>
  <c r="Q341" i="9"/>
  <c r="N746" i="9"/>
  <c r="N755" i="9" s="1"/>
  <c r="N161" i="9"/>
  <c r="N97" i="9" s="1"/>
  <c r="N817" i="9"/>
  <c r="N818" i="9"/>
  <c r="N819" i="9"/>
  <c r="N820" i="9"/>
  <c r="N816" i="9"/>
  <c r="N304" i="9"/>
  <c r="N300" i="9"/>
  <c r="N301" i="9"/>
  <c r="N302" i="9"/>
  <c r="N303" i="9"/>
  <c r="N170" i="9"/>
  <c r="N100" i="9" s="1"/>
  <c r="N173" i="9"/>
  <c r="N178" i="9" s="1"/>
  <c r="N101" i="9" s="1"/>
  <c r="S600" i="9"/>
  <c r="R601" i="9"/>
  <c r="M611" i="9"/>
  <c r="M612" i="9"/>
  <c r="N763" i="9"/>
  <c r="O377" i="9"/>
  <c r="O643" i="9"/>
  <c r="N764" i="9"/>
  <c r="M536" i="9"/>
  <c r="M546" i="9" s="1"/>
  <c r="N727" i="9"/>
  <c r="N623" i="9" s="1"/>
  <c r="N686" i="9"/>
  <c r="N616" i="9" s="1"/>
  <c r="N689" i="9"/>
  <c r="N694" i="9" s="1"/>
  <c r="N617" i="9" s="1"/>
  <c r="O710" i="9"/>
  <c r="O718" i="9" s="1"/>
  <c r="O707" i="9"/>
  <c r="O715" i="9" s="1"/>
  <c r="O706" i="9"/>
  <c r="O708" i="9"/>
  <c r="O716" i="9" s="1"/>
  <c r="O685" i="9"/>
  <c r="O709" i="9"/>
  <c r="O717" i="9" s="1"/>
  <c r="O684" i="9"/>
  <c r="O692" i="9" s="1"/>
  <c r="O660" i="9"/>
  <c r="O668" i="9" s="1"/>
  <c r="O659" i="9"/>
  <c r="O667" i="9" s="1"/>
  <c r="O657" i="9"/>
  <c r="O656" i="9"/>
  <c r="O658" i="9"/>
  <c r="O426" i="9"/>
  <c r="O434" i="9" s="1"/>
  <c r="O425" i="9"/>
  <c r="O433" i="9" s="1"/>
  <c r="O451" i="9"/>
  <c r="O459" i="9" s="1"/>
  <c r="O450" i="9"/>
  <c r="O458" i="9" s="1"/>
  <c r="O449" i="9"/>
  <c r="O448" i="9"/>
  <c r="O456" i="9" s="1"/>
  <c r="O447" i="9"/>
  <c r="O401" i="9"/>
  <c r="O409" i="9" s="1"/>
  <c r="O400" i="9"/>
  <c r="O408" i="9" s="1"/>
  <c r="O399" i="9"/>
  <c r="O398" i="9"/>
  <c r="O397" i="9"/>
  <c r="O194" i="9"/>
  <c r="O202" i="9" s="1"/>
  <c r="O193" i="9"/>
  <c r="O201" i="9" s="1"/>
  <c r="O192" i="9"/>
  <c r="O200" i="9" s="1"/>
  <c r="O191" i="9"/>
  <c r="O199" i="9" s="1"/>
  <c r="O190" i="9"/>
  <c r="O168" i="9"/>
  <c r="O176" i="9" s="1"/>
  <c r="O169" i="9"/>
  <c r="O177" i="9" s="1"/>
  <c r="O142" i="9"/>
  <c r="O140" i="9"/>
  <c r="O143" i="9"/>
  <c r="O151" i="9" s="1"/>
  <c r="O141" i="9"/>
  <c r="O144" i="9"/>
  <c r="O152" i="9" s="1"/>
  <c r="O120" i="9"/>
  <c r="N248" i="9"/>
  <c r="N343" i="9"/>
  <c r="N347" i="9"/>
  <c r="N677" i="9"/>
  <c r="N613" i="9" s="1"/>
  <c r="N402" i="9"/>
  <c r="N220" i="9"/>
  <c r="N110" i="9" s="1"/>
  <c r="N249" i="9"/>
  <c r="N487" i="9"/>
  <c r="N496" i="9" s="1"/>
  <c r="N230" i="9"/>
  <c r="N239" i="9" s="1"/>
  <c r="N744" i="9"/>
  <c r="N136" i="9"/>
  <c r="N92" i="9" s="1"/>
  <c r="N195" i="9"/>
  <c r="N105" i="9" s="1"/>
  <c r="N198" i="9"/>
  <c r="N203" i="9" s="1"/>
  <c r="N106" i="9" s="1"/>
  <c r="N606" i="9"/>
  <c r="N602" i="9"/>
  <c r="N736" i="9"/>
  <c r="N626" i="9" s="1"/>
  <c r="M250" i="9"/>
  <c r="O383" i="9"/>
  <c r="O636" i="9"/>
  <c r="N231" i="9"/>
  <c r="N240" i="9" s="1"/>
  <c r="N505" i="9"/>
  <c r="N484" i="9"/>
  <c r="N762" i="9"/>
  <c r="N211" i="9"/>
  <c r="N107" i="9" s="1"/>
  <c r="N652" i="9"/>
  <c r="N608" i="9" s="1"/>
  <c r="P815" i="7"/>
  <c r="P822" i="7" s="1"/>
  <c r="P823" i="7" s="1"/>
  <c r="Q810" i="7"/>
  <c r="Q813" i="7" s="1"/>
  <c r="P601" i="7"/>
  <c r="Q600" i="7"/>
  <c r="Q551" i="7"/>
  <c r="Q554" i="7" s="1"/>
  <c r="P556" i="7"/>
  <c r="P563" i="7" s="1"/>
  <c r="P564" i="7" s="1"/>
  <c r="P342" i="7"/>
  <c r="Q341" i="7"/>
  <c r="P299" i="7"/>
  <c r="P306" i="7" s="1"/>
  <c r="P307" i="7" s="1"/>
  <c r="Q294" i="7"/>
  <c r="N460" i="9" l="1"/>
  <c r="N363" i="9" s="1"/>
  <c r="O457" i="9"/>
  <c r="N435" i="9"/>
  <c r="N358" i="9" s="1"/>
  <c r="O693" i="9"/>
  <c r="N795" i="9" s="1"/>
  <c r="N805" i="9" s="1"/>
  <c r="O487" i="9"/>
  <c r="O496" i="9" s="1"/>
  <c r="N279" i="9"/>
  <c r="N289" i="9" s="1"/>
  <c r="O736" i="9"/>
  <c r="O626" i="9" s="1"/>
  <c r="O211" i="9"/>
  <c r="O107" i="9" s="1"/>
  <c r="O468" i="9"/>
  <c r="O364" i="9" s="1"/>
  <c r="O652" i="9"/>
  <c r="O608" i="9" s="1"/>
  <c r="N536" i="9"/>
  <c r="N546" i="9" s="1"/>
  <c r="N507" i="9"/>
  <c r="O505" i="9"/>
  <c r="N278" i="9"/>
  <c r="N288" i="9" s="1"/>
  <c r="N794" i="9"/>
  <c r="N804" i="9" s="1"/>
  <c r="O90" i="9"/>
  <c r="O86" i="9"/>
  <c r="O765" i="9"/>
  <c r="O764" i="9"/>
  <c r="O249" i="9"/>
  <c r="O506" i="9"/>
  <c r="N611" i="9"/>
  <c r="N612" i="9"/>
  <c r="O747" i="9"/>
  <c r="O756" i="9" s="1"/>
  <c r="O746" i="9"/>
  <c r="O755" i="9" s="1"/>
  <c r="O418" i="9"/>
  <c r="O354" i="9" s="1"/>
  <c r="O230" i="9"/>
  <c r="O239" i="9" s="1"/>
  <c r="O606" i="9"/>
  <c r="O602" i="9"/>
  <c r="O402" i="9"/>
  <c r="O343" i="9"/>
  <c r="O347" i="9"/>
  <c r="T600" i="9"/>
  <c r="S601" i="9"/>
  <c r="O443" i="9"/>
  <c r="O359" i="9" s="1"/>
  <c r="P126" i="9"/>
  <c r="P707" i="9"/>
  <c r="P715" i="9" s="1"/>
  <c r="P685" i="9"/>
  <c r="P681" i="9"/>
  <c r="P709" i="9"/>
  <c r="P717" i="9" s="1"/>
  <c r="P684" i="9"/>
  <c r="P692" i="9" s="1"/>
  <c r="P710" i="9"/>
  <c r="P718" i="9" s="1"/>
  <c r="P706" i="9"/>
  <c r="P708" i="9"/>
  <c r="P716" i="9" s="1"/>
  <c r="P683" i="9"/>
  <c r="P660" i="9"/>
  <c r="P668" i="9" s="1"/>
  <c r="P659" i="9"/>
  <c r="P667" i="9" s="1"/>
  <c r="P682" i="9"/>
  <c r="P658" i="9"/>
  <c r="P656" i="9"/>
  <c r="P657" i="9"/>
  <c r="P451" i="9"/>
  <c r="P459" i="9" s="1"/>
  <c r="P450" i="9"/>
  <c r="P458" i="9" s="1"/>
  <c r="P449" i="9"/>
  <c r="P457" i="9" s="1"/>
  <c r="P448" i="9"/>
  <c r="P456" i="9" s="1"/>
  <c r="P447" i="9"/>
  <c r="P426" i="9"/>
  <c r="P434" i="9" s="1"/>
  <c r="P425" i="9"/>
  <c r="P433" i="9" s="1"/>
  <c r="P424" i="9"/>
  <c r="P423" i="9"/>
  <c r="P422" i="9"/>
  <c r="P399" i="9"/>
  <c r="P397" i="9"/>
  <c r="P401" i="9"/>
  <c r="P409" i="9" s="1"/>
  <c r="P400" i="9"/>
  <c r="P408" i="9" s="1"/>
  <c r="P398" i="9"/>
  <c r="P193" i="9"/>
  <c r="P201" i="9" s="1"/>
  <c r="P144" i="9"/>
  <c r="P152" i="9" s="1"/>
  <c r="P143" i="9"/>
  <c r="P151" i="9" s="1"/>
  <c r="P142" i="9"/>
  <c r="P141" i="9"/>
  <c r="P140" i="9"/>
  <c r="P192" i="9"/>
  <c r="P200" i="9" s="1"/>
  <c r="P166" i="9"/>
  <c r="P191" i="9"/>
  <c r="P199" i="9" s="1"/>
  <c r="P169" i="9"/>
  <c r="P177" i="9" s="1"/>
  <c r="P165" i="9"/>
  <c r="P194" i="9"/>
  <c r="P202" i="9" s="1"/>
  <c r="P190" i="9"/>
  <c r="P168" i="9"/>
  <c r="P176" i="9" s="1"/>
  <c r="P167" i="9"/>
  <c r="P377" i="9"/>
  <c r="N96" i="9"/>
  <c r="N95" i="9"/>
  <c r="O248" i="9"/>
  <c r="O661" i="9"/>
  <c r="Q342" i="9"/>
  <c r="R341" i="9"/>
  <c r="P127" i="9"/>
  <c r="P642" i="9"/>
  <c r="P297" i="9"/>
  <c r="Q294" i="9"/>
  <c r="P299" i="9"/>
  <c r="P306" i="9" s="1"/>
  <c r="P307" i="9" s="1"/>
  <c r="P557" i="9"/>
  <c r="P558" i="9"/>
  <c r="P559" i="9"/>
  <c r="P561" i="9"/>
  <c r="P560" i="9"/>
  <c r="Q813" i="9"/>
  <c r="Q815" i="9"/>
  <c r="Q822" i="9" s="1"/>
  <c r="Q823" i="9" s="1"/>
  <c r="R810" i="9"/>
  <c r="O186" i="9"/>
  <c r="O102" i="9" s="1"/>
  <c r="O393" i="9"/>
  <c r="O349" i="9" s="1"/>
  <c r="O702" i="9"/>
  <c r="O618" i="9" s="1"/>
  <c r="P724" i="9"/>
  <c r="P726" i="9"/>
  <c r="P722" i="9"/>
  <c r="P723" i="9"/>
  <c r="P725" i="9"/>
  <c r="P700" i="9"/>
  <c r="P699" i="9"/>
  <c r="P697" i="9"/>
  <c r="P701" i="9"/>
  <c r="P674" i="9"/>
  <c r="P651" i="9"/>
  <c r="P650" i="9"/>
  <c r="P649" i="9"/>
  <c r="P648" i="9"/>
  <c r="P647" i="9"/>
  <c r="P676" i="9"/>
  <c r="P698" i="9"/>
  <c r="P675" i="9"/>
  <c r="P672" i="9"/>
  <c r="P673" i="9"/>
  <c r="P467" i="9"/>
  <c r="P465" i="9"/>
  <c r="P463" i="9"/>
  <c r="P466" i="9"/>
  <c r="P464" i="9"/>
  <c r="P392" i="9"/>
  <c r="P391" i="9"/>
  <c r="P390" i="9"/>
  <c r="P389" i="9"/>
  <c r="P442" i="9"/>
  <c r="P441" i="9"/>
  <c r="P440" i="9"/>
  <c r="P439" i="9"/>
  <c r="P438" i="9"/>
  <c r="P413" i="9"/>
  <c r="P414" i="9"/>
  <c r="P415" i="9"/>
  <c r="P416" i="9"/>
  <c r="P417" i="9"/>
  <c r="P388" i="9"/>
  <c r="P210" i="9"/>
  <c r="P160" i="9"/>
  <c r="P159" i="9"/>
  <c r="P158" i="9"/>
  <c r="P157" i="9"/>
  <c r="P156" i="9"/>
  <c r="P209" i="9"/>
  <c r="P207" i="9"/>
  <c r="P206" i="9"/>
  <c r="P208" i="9"/>
  <c r="P185" i="9"/>
  <c r="P181" i="9"/>
  <c r="P184" i="9"/>
  <c r="P183" i="9"/>
  <c r="P135" i="9"/>
  <c r="P134" i="9"/>
  <c r="P133" i="9"/>
  <c r="P132" i="9"/>
  <c r="P131" i="9"/>
  <c r="P182" i="9"/>
  <c r="P643" i="9"/>
  <c r="N766" i="9"/>
  <c r="O818" i="9"/>
  <c r="O819" i="9"/>
  <c r="O820" i="9"/>
  <c r="O816" i="9"/>
  <c r="O817" i="9"/>
  <c r="O301" i="9"/>
  <c r="O302" i="9"/>
  <c r="O303" i="9"/>
  <c r="O304" i="9"/>
  <c r="O300" i="9"/>
  <c r="Q556" i="9"/>
  <c r="Q563" i="9" s="1"/>
  <c r="Q564" i="9" s="1"/>
  <c r="R551" i="9"/>
  <c r="Q554" i="9"/>
  <c r="O195" i="9"/>
  <c r="O105" i="9" s="1"/>
  <c r="O198" i="9"/>
  <c r="O203" i="9" s="1"/>
  <c r="O106" i="9" s="1"/>
  <c r="O711" i="9"/>
  <c r="O621" i="9" s="1"/>
  <c r="O714" i="9"/>
  <c r="O719" i="9" s="1"/>
  <c r="O622" i="9" s="1"/>
  <c r="O677" i="9"/>
  <c r="O613" i="9" s="1"/>
  <c r="Q730" i="9"/>
  <c r="Q721" i="9"/>
  <c r="Q713" i="9"/>
  <c r="Q680" i="9"/>
  <c r="Q705" i="9"/>
  <c r="Q696" i="9"/>
  <c r="Q671" i="9"/>
  <c r="Q688" i="9"/>
  <c r="Q655" i="9"/>
  <c r="Q638" i="9"/>
  <c r="Q663" i="9"/>
  <c r="Q634" i="9"/>
  <c r="Q646" i="9"/>
  <c r="Q635" i="9"/>
  <c r="Q633" i="9"/>
  <c r="Q632" i="9"/>
  <c r="Q631" i="9"/>
  <c r="Q630" i="9"/>
  <c r="Q471" i="9"/>
  <c r="Q454" i="9"/>
  <c r="Q462" i="9"/>
  <c r="Q412" i="9"/>
  <c r="Q396" i="9"/>
  <c r="Q446" i="9"/>
  <c r="Q429" i="9"/>
  <c r="Q387" i="9"/>
  <c r="Q376" i="9"/>
  <c r="Q375" i="9"/>
  <c r="Q374" i="9"/>
  <c r="Q373" i="9"/>
  <c r="Q372" i="9"/>
  <c r="Q371" i="9"/>
  <c r="Q437" i="9"/>
  <c r="Q379" i="9"/>
  <c r="Q404" i="9"/>
  <c r="Q421" i="9"/>
  <c r="Q214" i="9"/>
  <c r="Q155" i="9"/>
  <c r="Q180" i="9"/>
  <c r="Q164" i="9"/>
  <c r="Q205" i="9"/>
  <c r="Q147" i="9"/>
  <c r="R84" i="9"/>
  <c r="Q197" i="9"/>
  <c r="Q130" i="9"/>
  <c r="Q119" i="9"/>
  <c r="Q118" i="9"/>
  <c r="Q117" i="9"/>
  <c r="Q116" i="9"/>
  <c r="Q115" i="9"/>
  <c r="Q114" i="9"/>
  <c r="Q189" i="9"/>
  <c r="Q139" i="9"/>
  <c r="Q122" i="9"/>
  <c r="Q172" i="9"/>
  <c r="Q85" i="9"/>
  <c r="P383" i="9"/>
  <c r="O220" i="9"/>
  <c r="O110" i="9" s="1"/>
  <c r="N535" i="9"/>
  <c r="N545" i="9" s="1"/>
  <c r="O145" i="9"/>
  <c r="N250" i="9"/>
  <c r="O161" i="9"/>
  <c r="O97" i="9" s="1"/>
  <c r="P384" i="9"/>
  <c r="O477" i="9"/>
  <c r="O367" i="9" s="1"/>
  <c r="N353" i="9"/>
  <c r="N352" i="9"/>
  <c r="O452" i="9"/>
  <c r="O362" i="9" s="1"/>
  <c r="O455" i="9"/>
  <c r="O460" i="9" s="1"/>
  <c r="O363" i="9" s="1"/>
  <c r="N497" i="9"/>
  <c r="O727" i="9"/>
  <c r="O623" i="9" s="1"/>
  <c r="P120" i="9"/>
  <c r="P735" i="9"/>
  <c r="P734" i="9"/>
  <c r="P733" i="9"/>
  <c r="P732" i="9"/>
  <c r="P731" i="9"/>
  <c r="P476" i="9"/>
  <c r="P475" i="9"/>
  <c r="P474" i="9"/>
  <c r="P473" i="9"/>
  <c r="P472" i="9"/>
  <c r="P219" i="9"/>
  <c r="P218" i="9"/>
  <c r="P217" i="9"/>
  <c r="P216" i="9"/>
  <c r="P215" i="9"/>
  <c r="P636" i="9"/>
  <c r="O231" i="9"/>
  <c r="O240" i="9" s="1"/>
  <c r="O488" i="9"/>
  <c r="O497" i="9" s="1"/>
  <c r="R600" i="7"/>
  <c r="Q601" i="7"/>
  <c r="Q815" i="7"/>
  <c r="Q822" i="7" s="1"/>
  <c r="Q823" i="7" s="1"/>
  <c r="R810" i="7"/>
  <c r="R813" i="7" s="1"/>
  <c r="Q556" i="7"/>
  <c r="Q563" i="7" s="1"/>
  <c r="Q564" i="7" s="1"/>
  <c r="R551" i="7"/>
  <c r="R554" i="7" s="1"/>
  <c r="R341" i="7"/>
  <c r="Q342" i="7"/>
  <c r="Q299" i="7"/>
  <c r="Q306" i="7" s="1"/>
  <c r="Q307" i="7" s="1"/>
  <c r="R294" i="7"/>
  <c r="O794" i="9" l="1"/>
  <c r="O804" i="9" s="1"/>
  <c r="P765" i="9"/>
  <c r="P743" i="9"/>
  <c r="P764" i="9"/>
  <c r="P693" i="9"/>
  <c r="O795" i="9" s="1"/>
  <c r="O805" i="9" s="1"/>
  <c r="P504" i="9"/>
  <c r="P503" i="9"/>
  <c r="O279" i="9"/>
  <c r="O289" i="9" s="1"/>
  <c r="O536" i="9"/>
  <c r="O546" i="9" s="1"/>
  <c r="O535" i="9"/>
  <c r="O545" i="9" s="1"/>
  <c r="P502" i="9"/>
  <c r="P247" i="9"/>
  <c r="P505" i="9"/>
  <c r="P136" i="9"/>
  <c r="P92" i="9" s="1"/>
  <c r="P418" i="9"/>
  <c r="P354" i="9" s="1"/>
  <c r="P677" i="9"/>
  <c r="P613" i="9" s="1"/>
  <c r="P727" i="9"/>
  <c r="P623" i="9" s="1"/>
  <c r="P506" i="9"/>
  <c r="P762" i="9"/>
  <c r="P763" i="9"/>
  <c r="P468" i="9"/>
  <c r="P364" i="9" s="1"/>
  <c r="P246" i="9"/>
  <c r="Q126" i="9"/>
  <c r="Q377" i="9"/>
  <c r="Q558" i="9"/>
  <c r="Q559" i="9"/>
  <c r="Q560" i="9"/>
  <c r="Q561" i="9"/>
  <c r="Q557" i="9"/>
  <c r="P747" i="9"/>
  <c r="P756" i="9" s="1"/>
  <c r="P186" i="9"/>
  <c r="P102" i="9" s="1"/>
  <c r="P746" i="9"/>
  <c r="P755" i="9" s="1"/>
  <c r="S341" i="9"/>
  <c r="R342" i="9"/>
  <c r="P170" i="9"/>
  <c r="P100" i="9" s="1"/>
  <c r="P427" i="9"/>
  <c r="P357" i="9" s="1"/>
  <c r="P220" i="9"/>
  <c r="P110" i="9" s="1"/>
  <c r="P488" i="9"/>
  <c r="P497" i="9" s="1"/>
  <c r="Q127" i="9"/>
  <c r="Q643" i="9"/>
  <c r="S551" i="9"/>
  <c r="R554" i="9"/>
  <c r="R556" i="9"/>
  <c r="R563" i="9" s="1"/>
  <c r="R564" i="9" s="1"/>
  <c r="P343" i="9"/>
  <c r="P347" i="9"/>
  <c r="P228" i="9"/>
  <c r="P86" i="9"/>
  <c r="P90" i="9"/>
  <c r="P745" i="9"/>
  <c r="Q685" i="9"/>
  <c r="Q684" i="9"/>
  <c r="Q692" i="9" s="1"/>
  <c r="Q683" i="9"/>
  <c r="Q682" i="9"/>
  <c r="Q681" i="9"/>
  <c r="Q709" i="9"/>
  <c r="Q717" i="9" s="1"/>
  <c r="Q710" i="9"/>
  <c r="Q718" i="9" s="1"/>
  <c r="Q706" i="9"/>
  <c r="Q660" i="9"/>
  <c r="Q668" i="9" s="1"/>
  <c r="Q659" i="9"/>
  <c r="Q667" i="9" s="1"/>
  <c r="Q658" i="9"/>
  <c r="Q657" i="9"/>
  <c r="Q656" i="9"/>
  <c r="Q707" i="9"/>
  <c r="Q715" i="9" s="1"/>
  <c r="Q708" i="9"/>
  <c r="Q716" i="9" s="1"/>
  <c r="Q401" i="9"/>
  <c r="Q409" i="9" s="1"/>
  <c r="Q400" i="9"/>
  <c r="Q408" i="9" s="1"/>
  <c r="Q399" i="9"/>
  <c r="Q398" i="9"/>
  <c r="Q397" i="9"/>
  <c r="Q451" i="9"/>
  <c r="Q459" i="9" s="1"/>
  <c r="Q450" i="9"/>
  <c r="Q458" i="9" s="1"/>
  <c r="Q449" i="9"/>
  <c r="Q457" i="9" s="1"/>
  <c r="Q448" i="9"/>
  <c r="Q456" i="9" s="1"/>
  <c r="Q447" i="9"/>
  <c r="Q426" i="9"/>
  <c r="Q434" i="9" s="1"/>
  <c r="Q424" i="9"/>
  <c r="Q423" i="9"/>
  <c r="Q422" i="9"/>
  <c r="Q425" i="9"/>
  <c r="Q433" i="9" s="1"/>
  <c r="Q169" i="9"/>
  <c r="Q177" i="9" s="1"/>
  <c r="Q168" i="9"/>
  <c r="Q176" i="9" s="1"/>
  <c r="Q167" i="9"/>
  <c r="Q166" i="9"/>
  <c r="Q165" i="9"/>
  <c r="Q191" i="9"/>
  <c r="Q199" i="9" s="1"/>
  <c r="Q194" i="9"/>
  <c r="Q202" i="9" s="1"/>
  <c r="Q190" i="9"/>
  <c r="Q193" i="9"/>
  <c r="Q201" i="9" s="1"/>
  <c r="Q144" i="9"/>
  <c r="Q152" i="9" s="1"/>
  <c r="Q143" i="9"/>
  <c r="Q151" i="9" s="1"/>
  <c r="Q142" i="9"/>
  <c r="Q141" i="9"/>
  <c r="Q140" i="9"/>
  <c r="Q192" i="9"/>
  <c r="Q200" i="9" s="1"/>
  <c r="Q725" i="9"/>
  <c r="Q726" i="9"/>
  <c r="Q722" i="9"/>
  <c r="Q676" i="9"/>
  <c r="Q675" i="9"/>
  <c r="Q674" i="9"/>
  <c r="Q673" i="9"/>
  <c r="Q672" i="9"/>
  <c r="Q724" i="9"/>
  <c r="Q701" i="9"/>
  <c r="Q651" i="9"/>
  <c r="Q650" i="9"/>
  <c r="Q649" i="9"/>
  <c r="Q723" i="9"/>
  <c r="Q700" i="9"/>
  <c r="Q647" i="9"/>
  <c r="Q648" i="9"/>
  <c r="Q466" i="9"/>
  <c r="Q464" i="9"/>
  <c r="Q392" i="9"/>
  <c r="Q391" i="9"/>
  <c r="Q390" i="9"/>
  <c r="Q389" i="9"/>
  <c r="Q388" i="9"/>
  <c r="Q467" i="9"/>
  <c r="Q417" i="9"/>
  <c r="Q416" i="9"/>
  <c r="Q415" i="9"/>
  <c r="Q414" i="9"/>
  <c r="Q413" i="9"/>
  <c r="Q465" i="9"/>
  <c r="Q463" i="9"/>
  <c r="Q441" i="9"/>
  <c r="Q442" i="9"/>
  <c r="Q210" i="9"/>
  <c r="Q160" i="9"/>
  <c r="Q159" i="9"/>
  <c r="Q158" i="9"/>
  <c r="Q157" i="9"/>
  <c r="Q156" i="9"/>
  <c r="Q185" i="9"/>
  <c r="Q184" i="9"/>
  <c r="Q209" i="9"/>
  <c r="Q207" i="9"/>
  <c r="Q206" i="9"/>
  <c r="Q208" i="9"/>
  <c r="Q135" i="9"/>
  <c r="Q134" i="9"/>
  <c r="Q133" i="9"/>
  <c r="Q132" i="9"/>
  <c r="Q131" i="9"/>
  <c r="Q734" i="9"/>
  <c r="Q732" i="9"/>
  <c r="Q731" i="9"/>
  <c r="Q761" i="9" s="1"/>
  <c r="Q733" i="9"/>
  <c r="Q735" i="9"/>
  <c r="Q476" i="9"/>
  <c r="Q475" i="9"/>
  <c r="Q474" i="9"/>
  <c r="Q473" i="9"/>
  <c r="Q472" i="9"/>
  <c r="Q219" i="9"/>
  <c r="Q218" i="9"/>
  <c r="Q217" i="9"/>
  <c r="Q216" i="9"/>
  <c r="Q215" i="9"/>
  <c r="P443" i="9"/>
  <c r="P359" i="9" s="1"/>
  <c r="P484" i="9"/>
  <c r="P714" i="9"/>
  <c r="P719" i="9" s="1"/>
  <c r="P622" i="9" s="1"/>
  <c r="P711" i="9"/>
  <c r="P621" i="9" s="1"/>
  <c r="P230" i="9"/>
  <c r="P239" i="9" s="1"/>
  <c r="O352" i="9"/>
  <c r="O353" i="9"/>
  <c r="P736" i="9"/>
  <c r="P626" i="9" s="1"/>
  <c r="P227" i="9"/>
  <c r="Q383" i="9"/>
  <c r="Q642" i="9"/>
  <c r="P744" i="9"/>
  <c r="P211" i="9"/>
  <c r="P107" i="9" s="1"/>
  <c r="P485" i="9"/>
  <c r="O611" i="9"/>
  <c r="O612" i="9"/>
  <c r="P661" i="9"/>
  <c r="P248" i="9"/>
  <c r="R721" i="9"/>
  <c r="R705" i="9"/>
  <c r="R688" i="9"/>
  <c r="R671" i="9"/>
  <c r="R713" i="9"/>
  <c r="R655" i="9"/>
  <c r="R730" i="9"/>
  <c r="R663" i="9"/>
  <c r="R696" i="9"/>
  <c r="R680" i="9"/>
  <c r="R638" i="9"/>
  <c r="R631" i="9"/>
  <c r="R635" i="9"/>
  <c r="R633" i="9"/>
  <c r="R634" i="9"/>
  <c r="R632" i="9"/>
  <c r="R630" i="9"/>
  <c r="R646" i="9"/>
  <c r="R462" i="9"/>
  <c r="R471" i="9"/>
  <c r="R412" i="9"/>
  <c r="R396" i="9"/>
  <c r="R437" i="9"/>
  <c r="R421" i="9"/>
  <c r="R404" i="9"/>
  <c r="R454" i="9"/>
  <c r="R446" i="9"/>
  <c r="R387" i="9"/>
  <c r="R376" i="9"/>
  <c r="R375" i="9"/>
  <c r="R374" i="9"/>
  <c r="R373" i="9"/>
  <c r="R372" i="9"/>
  <c r="R371" i="9"/>
  <c r="R379" i="9"/>
  <c r="R429" i="9"/>
  <c r="R214" i="9"/>
  <c r="R180" i="9"/>
  <c r="R164" i="9"/>
  <c r="R205" i="9"/>
  <c r="R189" i="9"/>
  <c r="R172" i="9"/>
  <c r="R155" i="9"/>
  <c r="R85" i="9"/>
  <c r="R130" i="9"/>
  <c r="R119" i="9"/>
  <c r="R118" i="9"/>
  <c r="R117" i="9"/>
  <c r="R116" i="9"/>
  <c r="R115" i="9"/>
  <c r="R114" i="9"/>
  <c r="R139" i="9"/>
  <c r="R122" i="9"/>
  <c r="R147" i="9"/>
  <c r="S84" i="9"/>
  <c r="R197" i="9"/>
  <c r="Q384" i="9"/>
  <c r="P393" i="9"/>
  <c r="P349" i="9" s="1"/>
  <c r="P702" i="9"/>
  <c r="P618" i="9" s="1"/>
  <c r="R815" i="9"/>
  <c r="R822" i="9" s="1"/>
  <c r="R823" i="9" s="1"/>
  <c r="S810" i="9"/>
  <c r="R813" i="9"/>
  <c r="P245" i="9"/>
  <c r="O95" i="9"/>
  <c r="O96" i="9"/>
  <c r="P487" i="9"/>
  <c r="P496" i="9" s="1"/>
  <c r="Q120" i="9"/>
  <c r="P652" i="9"/>
  <c r="P608" i="9" s="1"/>
  <c r="Q299" i="9"/>
  <c r="Q306" i="9" s="1"/>
  <c r="Q307" i="9" s="1"/>
  <c r="Q297" i="9"/>
  <c r="R294" i="9"/>
  <c r="P145" i="9"/>
  <c r="P455" i="9"/>
  <c r="P460" i="9" s="1"/>
  <c r="P363" i="9" s="1"/>
  <c r="P452" i="9"/>
  <c r="P362" i="9" s="1"/>
  <c r="O278" i="9"/>
  <c r="O288" i="9" s="1"/>
  <c r="P606" i="9"/>
  <c r="P602" i="9"/>
  <c r="P477" i="9"/>
  <c r="P367" i="9" s="1"/>
  <c r="Q636" i="9"/>
  <c r="P486" i="9"/>
  <c r="P161" i="9"/>
  <c r="P97" i="9" s="1"/>
  <c r="P819" i="9"/>
  <c r="P820" i="9"/>
  <c r="P816" i="9"/>
  <c r="P817" i="9"/>
  <c r="P818" i="9"/>
  <c r="P300" i="9"/>
  <c r="P302" i="9"/>
  <c r="P301" i="9"/>
  <c r="P303" i="9"/>
  <c r="P304" i="9"/>
  <c r="P231" i="9"/>
  <c r="P240" i="9" s="1"/>
  <c r="P198" i="9"/>
  <c r="P203" i="9" s="1"/>
  <c r="P106" i="9" s="1"/>
  <c r="P195" i="9"/>
  <c r="P105" i="9" s="1"/>
  <c r="P402" i="9"/>
  <c r="P686" i="9"/>
  <c r="P616" i="9" s="1"/>
  <c r="U600" i="9"/>
  <c r="T601" i="9"/>
  <c r="P761" i="9"/>
  <c r="P249" i="9"/>
  <c r="P229" i="9"/>
  <c r="R815" i="7"/>
  <c r="R822" i="7" s="1"/>
  <c r="R823" i="7" s="1"/>
  <c r="S810" i="7"/>
  <c r="S813" i="7" s="1"/>
  <c r="S600" i="7"/>
  <c r="R601" i="7"/>
  <c r="R556" i="7"/>
  <c r="R563" i="7" s="1"/>
  <c r="R564" i="7" s="1"/>
  <c r="S551" i="7"/>
  <c r="S554" i="7" s="1"/>
  <c r="S341" i="7"/>
  <c r="R342" i="7"/>
  <c r="S294" i="7"/>
  <c r="R299" i="7"/>
  <c r="R306" i="7" s="1"/>
  <c r="R307" i="7" s="1"/>
  <c r="Q693" i="9" l="1"/>
  <c r="Q743" i="9"/>
  <c r="P766" i="9"/>
  <c r="Q247" i="9"/>
  <c r="P507" i="9"/>
  <c r="Q506" i="9"/>
  <c r="P795" i="9"/>
  <c r="P805" i="9" s="1"/>
  <c r="Q246" i="9"/>
  <c r="P794" i="9"/>
  <c r="P804" i="9" s="1"/>
  <c r="P279" i="9"/>
  <c r="P289" i="9" s="1"/>
  <c r="Q504" i="9"/>
  <c r="Q488" i="9"/>
  <c r="Q497" i="9" s="1"/>
  <c r="Q747" i="9"/>
  <c r="Q756" i="9" s="1"/>
  <c r="Q418" i="9"/>
  <c r="Q354" i="9" s="1"/>
  <c r="Q745" i="9"/>
  <c r="Q245" i="9"/>
  <c r="Q228" i="9"/>
  <c r="Q486" i="9"/>
  <c r="Q602" i="9"/>
  <c r="Q606" i="9"/>
  <c r="P96" i="9"/>
  <c r="P95" i="9"/>
  <c r="R725" i="9"/>
  <c r="R723" i="9"/>
  <c r="R724" i="9"/>
  <c r="R726" i="9"/>
  <c r="R701" i="9"/>
  <c r="R699" i="9"/>
  <c r="R676" i="9"/>
  <c r="R675" i="9"/>
  <c r="R674" i="9"/>
  <c r="R673" i="9"/>
  <c r="R672" i="9"/>
  <c r="R697" i="9"/>
  <c r="R722" i="9"/>
  <c r="R698" i="9"/>
  <c r="R651" i="9"/>
  <c r="R649" i="9"/>
  <c r="R647" i="9"/>
  <c r="R700" i="9"/>
  <c r="R648" i="9"/>
  <c r="R650" i="9"/>
  <c r="R467" i="9"/>
  <c r="R466" i="9"/>
  <c r="R465" i="9"/>
  <c r="R464" i="9"/>
  <c r="R463" i="9"/>
  <c r="R417" i="9"/>
  <c r="R416" i="9"/>
  <c r="R415" i="9"/>
  <c r="R414" i="9"/>
  <c r="R413" i="9"/>
  <c r="R442" i="9"/>
  <c r="R441" i="9"/>
  <c r="R440" i="9"/>
  <c r="R439" i="9"/>
  <c r="R438" i="9"/>
  <c r="R392" i="9"/>
  <c r="R390" i="9"/>
  <c r="R388" i="9"/>
  <c r="R391" i="9"/>
  <c r="R389" i="9"/>
  <c r="R185" i="9"/>
  <c r="R184" i="9"/>
  <c r="R183" i="9"/>
  <c r="R182" i="9"/>
  <c r="R181" i="9"/>
  <c r="R210" i="9"/>
  <c r="R209" i="9"/>
  <c r="R207" i="9"/>
  <c r="R206" i="9"/>
  <c r="R208" i="9"/>
  <c r="R160" i="9"/>
  <c r="R159" i="9"/>
  <c r="R158" i="9"/>
  <c r="R157" i="9"/>
  <c r="R156" i="9"/>
  <c r="R135" i="9"/>
  <c r="R134" i="9"/>
  <c r="R133" i="9"/>
  <c r="R132" i="9"/>
  <c r="R131" i="9"/>
  <c r="R735" i="9"/>
  <c r="R731" i="9"/>
  <c r="R732" i="9"/>
  <c r="R734" i="9"/>
  <c r="R733" i="9"/>
  <c r="R475" i="9"/>
  <c r="R474" i="9"/>
  <c r="R473" i="9"/>
  <c r="R476" i="9"/>
  <c r="R472" i="9"/>
  <c r="R219" i="9"/>
  <c r="R218" i="9"/>
  <c r="R217" i="9"/>
  <c r="R216" i="9"/>
  <c r="R215" i="9"/>
  <c r="R384" i="9"/>
  <c r="R643" i="9"/>
  <c r="P611" i="9"/>
  <c r="P612" i="9"/>
  <c r="Q427" i="9"/>
  <c r="Q357" i="9" s="1"/>
  <c r="Q661" i="9"/>
  <c r="Q686" i="9"/>
  <c r="Q616" i="9" s="1"/>
  <c r="Q765" i="9"/>
  <c r="Q230" i="9"/>
  <c r="Q239" i="9" s="1"/>
  <c r="T341" i="9"/>
  <c r="S342" i="9"/>
  <c r="P250" i="9"/>
  <c r="R710" i="9"/>
  <c r="R718" i="9" s="1"/>
  <c r="R709" i="9"/>
  <c r="R717" i="9" s="1"/>
  <c r="R682" i="9"/>
  <c r="R684" i="9"/>
  <c r="R692" i="9" s="1"/>
  <c r="R660" i="9"/>
  <c r="R668" i="9" s="1"/>
  <c r="R659" i="9"/>
  <c r="R667" i="9" s="1"/>
  <c r="R658" i="9"/>
  <c r="R657" i="9"/>
  <c r="R656" i="9"/>
  <c r="R685" i="9"/>
  <c r="R693" i="9" s="1"/>
  <c r="R681" i="9"/>
  <c r="R683" i="9"/>
  <c r="R401" i="9"/>
  <c r="R409" i="9" s="1"/>
  <c r="R400" i="9"/>
  <c r="R408" i="9" s="1"/>
  <c r="R399" i="9"/>
  <c r="R398" i="9"/>
  <c r="R397" i="9"/>
  <c r="R426" i="9"/>
  <c r="R434" i="9" s="1"/>
  <c r="R425" i="9"/>
  <c r="R433" i="9" s="1"/>
  <c r="R424" i="9"/>
  <c r="R423" i="9"/>
  <c r="R422" i="9"/>
  <c r="R451" i="9"/>
  <c r="R459" i="9" s="1"/>
  <c r="R450" i="9"/>
  <c r="R458" i="9" s="1"/>
  <c r="R169" i="9"/>
  <c r="R177" i="9" s="1"/>
  <c r="R168" i="9"/>
  <c r="R176" i="9" s="1"/>
  <c r="R167" i="9"/>
  <c r="R166" i="9"/>
  <c r="R165" i="9"/>
  <c r="R194" i="9"/>
  <c r="R202" i="9" s="1"/>
  <c r="R193" i="9"/>
  <c r="R201" i="9" s="1"/>
  <c r="R144" i="9"/>
  <c r="R152" i="9" s="1"/>
  <c r="R143" i="9"/>
  <c r="R151" i="9" s="1"/>
  <c r="R142" i="9"/>
  <c r="R141" i="9"/>
  <c r="R140" i="9"/>
  <c r="R636" i="9"/>
  <c r="Q736" i="9"/>
  <c r="Q626" i="9" s="1"/>
  <c r="Q145" i="9"/>
  <c r="Q402" i="9"/>
  <c r="Q248" i="9"/>
  <c r="Q820" i="9"/>
  <c r="Q816" i="9"/>
  <c r="Q817" i="9"/>
  <c r="Q818" i="9"/>
  <c r="Q819" i="9"/>
  <c r="Q301" i="9"/>
  <c r="Q303" i="9"/>
  <c r="Q302" i="9"/>
  <c r="Q304" i="9"/>
  <c r="Q300" i="9"/>
  <c r="R383" i="9"/>
  <c r="Q744" i="9"/>
  <c r="U601" i="9"/>
  <c r="V600" i="9"/>
  <c r="Q90" i="9"/>
  <c r="Q86" i="9"/>
  <c r="Q746" i="9"/>
  <c r="Q755" i="9" s="1"/>
  <c r="Q477" i="9"/>
  <c r="Q367" i="9" s="1"/>
  <c r="Q211" i="9"/>
  <c r="Q107" i="9" s="1"/>
  <c r="Q161" i="9"/>
  <c r="Q97" i="9" s="1"/>
  <c r="Q170" i="9"/>
  <c r="Q100" i="9" s="1"/>
  <c r="Q485" i="9"/>
  <c r="Q763" i="9"/>
  <c r="Q762" i="9"/>
  <c r="R120" i="9"/>
  <c r="Q764" i="9"/>
  <c r="Q503" i="9"/>
  <c r="Q227" i="9"/>
  <c r="R377" i="9"/>
  <c r="Q136" i="9"/>
  <c r="Q92" i="9" s="1"/>
  <c r="Q455" i="9"/>
  <c r="Q460" i="9" s="1"/>
  <c r="Q363" i="9" s="1"/>
  <c r="Q452" i="9"/>
  <c r="Q362" i="9" s="1"/>
  <c r="R557" i="9"/>
  <c r="R559" i="9"/>
  <c r="R560" i="9"/>
  <c r="R561" i="9"/>
  <c r="R558" i="9"/>
  <c r="Q347" i="9"/>
  <c r="Q343" i="9"/>
  <c r="Q229" i="9"/>
  <c r="P352" i="9"/>
  <c r="P353" i="9"/>
  <c r="Q487" i="9"/>
  <c r="Q496" i="9" s="1"/>
  <c r="Q220" i="9"/>
  <c r="Q110" i="9" s="1"/>
  <c r="Q468" i="9"/>
  <c r="Q364" i="9" s="1"/>
  <c r="Q393" i="9"/>
  <c r="Q349" i="9" s="1"/>
  <c r="Q652" i="9"/>
  <c r="Q608" i="9" s="1"/>
  <c r="Q727" i="9"/>
  <c r="Q623" i="9" s="1"/>
  <c r="Q714" i="9"/>
  <c r="Q719" i="9" s="1"/>
  <c r="Q622" i="9" s="1"/>
  <c r="Q711" i="9"/>
  <c r="Q621" i="9" s="1"/>
  <c r="S554" i="9"/>
  <c r="S556" i="9"/>
  <c r="S563" i="9" s="1"/>
  <c r="S564" i="9" s="1"/>
  <c r="T551" i="9"/>
  <c r="Q231" i="9"/>
  <c r="Q240" i="9" s="1"/>
  <c r="Q484" i="9"/>
  <c r="P536" i="9"/>
  <c r="P546" i="9" s="1"/>
  <c r="R127" i="9"/>
  <c r="Q198" i="9"/>
  <c r="Q203" i="9" s="1"/>
  <c r="Q106" i="9" s="1"/>
  <c r="Q195" i="9"/>
  <c r="Q105" i="9" s="1"/>
  <c r="R297" i="9"/>
  <c r="S294" i="9"/>
  <c r="R299" i="9"/>
  <c r="R306" i="9" s="1"/>
  <c r="R307" i="9" s="1"/>
  <c r="S815" i="9"/>
  <c r="S822" i="9" s="1"/>
  <c r="S823" i="9" s="1"/>
  <c r="T810" i="9"/>
  <c r="S813" i="9"/>
  <c r="S713" i="9"/>
  <c r="S730" i="9"/>
  <c r="S705" i="9"/>
  <c r="S663" i="9"/>
  <c r="S696" i="9"/>
  <c r="S680" i="9"/>
  <c r="S721" i="9"/>
  <c r="S688" i="9"/>
  <c r="S646" i="9"/>
  <c r="S635" i="9"/>
  <c r="S633" i="9"/>
  <c r="S655" i="9"/>
  <c r="S634" i="9"/>
  <c r="S631" i="9"/>
  <c r="S638" i="9"/>
  <c r="S632" i="9"/>
  <c r="S630" i="9"/>
  <c r="S671" i="9"/>
  <c r="S471" i="9"/>
  <c r="S462" i="9"/>
  <c r="S412" i="9"/>
  <c r="S437" i="9"/>
  <c r="S421" i="9"/>
  <c r="S404" i="9"/>
  <c r="S446" i="9"/>
  <c r="S429" i="9"/>
  <c r="S387" i="9"/>
  <c r="S376" i="9"/>
  <c r="S375" i="9"/>
  <c r="S374" i="9"/>
  <c r="S373" i="9"/>
  <c r="S372" i="9"/>
  <c r="S371" i="9"/>
  <c r="S396" i="9"/>
  <c r="S379" i="9"/>
  <c r="S454" i="9"/>
  <c r="S205" i="9"/>
  <c r="S189" i="9"/>
  <c r="S172" i="9"/>
  <c r="S197" i="9"/>
  <c r="S155" i="9"/>
  <c r="S214" i="9"/>
  <c r="S180" i="9"/>
  <c r="S164" i="9"/>
  <c r="S130" i="9"/>
  <c r="S119" i="9"/>
  <c r="S118" i="9"/>
  <c r="S117" i="9"/>
  <c r="S116" i="9"/>
  <c r="S115" i="9"/>
  <c r="S114" i="9"/>
  <c r="S139" i="9"/>
  <c r="S122" i="9"/>
  <c r="S147" i="9"/>
  <c r="T84" i="9"/>
  <c r="S85" i="9"/>
  <c r="R126" i="9"/>
  <c r="R642" i="9"/>
  <c r="P535" i="9"/>
  <c r="P545" i="9" s="1"/>
  <c r="Q505" i="9"/>
  <c r="Q677" i="9"/>
  <c r="Q613" i="9" s="1"/>
  <c r="P278" i="9"/>
  <c r="P288" i="9" s="1"/>
  <c r="Q249" i="9"/>
  <c r="Q502" i="9"/>
  <c r="S815" i="7"/>
  <c r="S822" i="7" s="1"/>
  <c r="S823" i="7" s="1"/>
  <c r="T810" i="7"/>
  <c r="T813" i="7" s="1"/>
  <c r="S601" i="7"/>
  <c r="T600" i="7"/>
  <c r="S342" i="7"/>
  <c r="T341" i="7"/>
  <c r="S556" i="7"/>
  <c r="S563" i="7" s="1"/>
  <c r="S564" i="7" s="1"/>
  <c r="T551" i="7"/>
  <c r="T554" i="7" s="1"/>
  <c r="T294" i="7"/>
  <c r="S299" i="7"/>
  <c r="S306" i="7" s="1"/>
  <c r="S307" i="7" s="1"/>
  <c r="Q535" i="9" l="1"/>
  <c r="Q545" i="9" s="1"/>
  <c r="R505" i="9"/>
  <c r="Q279" i="9"/>
  <c r="Q289" i="9" s="1"/>
  <c r="R487" i="9"/>
  <c r="R496" i="9" s="1"/>
  <c r="Q536" i="9"/>
  <c r="Q546" i="9" s="1"/>
  <c r="Q795" i="9"/>
  <c r="Q805" i="9" s="1"/>
  <c r="R702" i="9"/>
  <c r="R618" i="9" s="1"/>
  <c r="R231" i="9"/>
  <c r="R240" i="9" s="1"/>
  <c r="R249" i="9"/>
  <c r="Q766" i="9"/>
  <c r="R230" i="9"/>
  <c r="R239" i="9" s="1"/>
  <c r="R248" i="9"/>
  <c r="Q250" i="9"/>
  <c r="R161" i="9"/>
  <c r="R97" i="9" s="1"/>
  <c r="Q507" i="9"/>
  <c r="R477" i="9"/>
  <c r="R367" i="9" s="1"/>
  <c r="R746" i="9"/>
  <c r="R755" i="9" s="1"/>
  <c r="Q794" i="9"/>
  <c r="Q804" i="9" s="1"/>
  <c r="R764" i="9"/>
  <c r="T815" i="9"/>
  <c r="T822" i="9" s="1"/>
  <c r="T823" i="9" s="1"/>
  <c r="U810" i="9"/>
  <c r="T813" i="9"/>
  <c r="R86" i="9"/>
  <c r="R90" i="9"/>
  <c r="Q95" i="9"/>
  <c r="Q96" i="9"/>
  <c r="R427" i="9"/>
  <c r="R357" i="9" s="1"/>
  <c r="R211" i="9"/>
  <c r="R107" i="9" s="1"/>
  <c r="R468" i="9"/>
  <c r="R364" i="9" s="1"/>
  <c r="R652" i="9"/>
  <c r="R608" i="9" s="1"/>
  <c r="S127" i="9"/>
  <c r="S636" i="9"/>
  <c r="W600" i="9"/>
  <c r="V601" i="9"/>
  <c r="R747" i="9"/>
  <c r="R756" i="9" s="1"/>
  <c r="S383" i="9"/>
  <c r="S642" i="9"/>
  <c r="R347" i="9"/>
  <c r="R343" i="9"/>
  <c r="R765" i="9"/>
  <c r="S126" i="9"/>
  <c r="S708" i="9"/>
  <c r="S709" i="9"/>
  <c r="S717" i="9" s="1"/>
  <c r="S706" i="9"/>
  <c r="S682" i="9"/>
  <c r="S683" i="9"/>
  <c r="S710" i="9"/>
  <c r="S718" i="9" s="1"/>
  <c r="S707" i="9"/>
  <c r="S685" i="9"/>
  <c r="S693" i="9" s="1"/>
  <c r="S681" i="9"/>
  <c r="S659" i="9"/>
  <c r="S667" i="9" s="1"/>
  <c r="S658" i="9"/>
  <c r="S657" i="9"/>
  <c r="S660" i="9"/>
  <c r="S668" i="9" s="1"/>
  <c r="S684" i="9"/>
  <c r="S692" i="9" s="1"/>
  <c r="R794" i="9" s="1"/>
  <c r="S656" i="9"/>
  <c r="S401" i="9"/>
  <c r="S409" i="9" s="1"/>
  <c r="S426" i="9"/>
  <c r="S434" i="9" s="1"/>
  <c r="S425" i="9"/>
  <c r="S433" i="9" s="1"/>
  <c r="S424" i="9"/>
  <c r="S423" i="9"/>
  <c r="S422" i="9"/>
  <c r="S451" i="9"/>
  <c r="S459" i="9" s="1"/>
  <c r="S450" i="9"/>
  <c r="S458" i="9" s="1"/>
  <c r="S449" i="9"/>
  <c r="S448" i="9"/>
  <c r="S447" i="9"/>
  <c r="S400" i="9"/>
  <c r="S408" i="9" s="1"/>
  <c r="S398" i="9"/>
  <c r="S399" i="9"/>
  <c r="S397" i="9"/>
  <c r="S194" i="9"/>
  <c r="S202" i="9" s="1"/>
  <c r="S193" i="9"/>
  <c r="S201" i="9" s="1"/>
  <c r="S192" i="9"/>
  <c r="S191" i="9"/>
  <c r="S190" i="9"/>
  <c r="S169" i="9"/>
  <c r="S177" i="9" s="1"/>
  <c r="S168" i="9"/>
  <c r="S176" i="9" s="1"/>
  <c r="S167" i="9"/>
  <c r="S166" i="9"/>
  <c r="S165" i="9"/>
  <c r="S144" i="9"/>
  <c r="S152" i="9" s="1"/>
  <c r="S143" i="9"/>
  <c r="S151" i="9" s="1"/>
  <c r="S142" i="9"/>
  <c r="S141" i="9"/>
  <c r="S140" i="9"/>
  <c r="S384" i="9"/>
  <c r="T294" i="9"/>
  <c r="S299" i="9"/>
  <c r="S306" i="9" s="1"/>
  <c r="S307" i="9" s="1"/>
  <c r="S297" i="9"/>
  <c r="R686" i="9"/>
  <c r="R616" i="9" s="1"/>
  <c r="Q611" i="9"/>
  <c r="Q612" i="9"/>
  <c r="R736" i="9"/>
  <c r="R626" i="9" s="1"/>
  <c r="R393" i="9"/>
  <c r="R349" i="9" s="1"/>
  <c r="R418" i="9"/>
  <c r="R354" i="9" s="1"/>
  <c r="R816" i="9"/>
  <c r="R817" i="9"/>
  <c r="R818" i="9"/>
  <c r="R819" i="9"/>
  <c r="R820" i="9"/>
  <c r="R300" i="9"/>
  <c r="R301" i="9"/>
  <c r="R302" i="9"/>
  <c r="R304" i="9"/>
  <c r="R303" i="9"/>
  <c r="R145" i="9"/>
  <c r="R488" i="9"/>
  <c r="R497" i="9" s="1"/>
  <c r="R186" i="9"/>
  <c r="R102" i="9" s="1"/>
  <c r="R727" i="9"/>
  <c r="R623" i="9" s="1"/>
  <c r="S726" i="9"/>
  <c r="S723" i="9"/>
  <c r="S722" i="9"/>
  <c r="S724" i="9"/>
  <c r="S699" i="9"/>
  <c r="S698" i="9"/>
  <c r="S697" i="9"/>
  <c r="S701" i="9"/>
  <c r="S674" i="9"/>
  <c r="S725" i="9"/>
  <c r="S700" i="9"/>
  <c r="S676" i="9"/>
  <c r="S672" i="9"/>
  <c r="S673" i="9"/>
  <c r="S650" i="9"/>
  <c r="S675" i="9"/>
  <c r="S647" i="9"/>
  <c r="S648" i="9"/>
  <c r="S651" i="9"/>
  <c r="S649" i="9"/>
  <c r="S467" i="9"/>
  <c r="S466" i="9"/>
  <c r="S465" i="9"/>
  <c r="S464" i="9"/>
  <c r="S463" i="9"/>
  <c r="S392" i="9"/>
  <c r="S391" i="9"/>
  <c r="S390" i="9"/>
  <c r="S389" i="9"/>
  <c r="S417" i="9"/>
  <c r="S416" i="9"/>
  <c r="S415" i="9"/>
  <c r="S414" i="9"/>
  <c r="S413" i="9"/>
  <c r="S442" i="9"/>
  <c r="S441" i="9"/>
  <c r="S440" i="9"/>
  <c r="S439" i="9"/>
  <c r="S438" i="9"/>
  <c r="S388" i="9"/>
  <c r="S210" i="9"/>
  <c r="S209" i="9"/>
  <c r="S207" i="9"/>
  <c r="S206" i="9"/>
  <c r="S208" i="9"/>
  <c r="S160" i="9"/>
  <c r="S159" i="9"/>
  <c r="S158" i="9"/>
  <c r="S157" i="9"/>
  <c r="S156" i="9"/>
  <c r="S185" i="9"/>
  <c r="S184" i="9"/>
  <c r="S183" i="9"/>
  <c r="S182" i="9"/>
  <c r="S181" i="9"/>
  <c r="S135" i="9"/>
  <c r="S134" i="9"/>
  <c r="S133" i="9"/>
  <c r="S132" i="9"/>
  <c r="S131" i="9"/>
  <c r="S735" i="9"/>
  <c r="S731" i="9"/>
  <c r="S733" i="9"/>
  <c r="S732" i="9"/>
  <c r="S734" i="9"/>
  <c r="S476" i="9"/>
  <c r="S475" i="9"/>
  <c r="S474" i="9"/>
  <c r="S473" i="9"/>
  <c r="S472" i="9"/>
  <c r="S219" i="9"/>
  <c r="S218" i="9"/>
  <c r="S217" i="9"/>
  <c r="S216" i="9"/>
  <c r="S215" i="9"/>
  <c r="S643" i="9"/>
  <c r="T554" i="9"/>
  <c r="T556" i="9"/>
  <c r="T563" i="9" s="1"/>
  <c r="T564" i="9" s="1"/>
  <c r="U551" i="9"/>
  <c r="Q352" i="9"/>
  <c r="Q353" i="9"/>
  <c r="R402" i="9"/>
  <c r="R661" i="9"/>
  <c r="U341" i="9"/>
  <c r="T342" i="9"/>
  <c r="R506" i="9"/>
  <c r="R136" i="9"/>
  <c r="R92" i="9" s="1"/>
  <c r="S120" i="9"/>
  <c r="R170" i="9"/>
  <c r="R100" i="9" s="1"/>
  <c r="R220" i="9"/>
  <c r="R110" i="9" s="1"/>
  <c r="R443" i="9"/>
  <c r="R359" i="9" s="1"/>
  <c r="R677" i="9"/>
  <c r="R613" i="9" s="1"/>
  <c r="Q278" i="9"/>
  <c r="Q288" i="9" s="1"/>
  <c r="T713" i="9"/>
  <c r="T696" i="9"/>
  <c r="T705" i="9"/>
  <c r="T730" i="9"/>
  <c r="T680" i="9"/>
  <c r="T721" i="9"/>
  <c r="T671" i="9"/>
  <c r="T688" i="9"/>
  <c r="T633" i="9"/>
  <c r="T632" i="9"/>
  <c r="T631" i="9"/>
  <c r="T630" i="9"/>
  <c r="T638" i="9"/>
  <c r="T655" i="9"/>
  <c r="T635" i="9"/>
  <c r="T634" i="9"/>
  <c r="T646" i="9"/>
  <c r="T663" i="9"/>
  <c r="T462" i="9"/>
  <c r="T471" i="9"/>
  <c r="T412" i="9"/>
  <c r="T396" i="9"/>
  <c r="T437" i="9"/>
  <c r="T421" i="9"/>
  <c r="T404" i="9"/>
  <c r="T446" i="9"/>
  <c r="T429" i="9"/>
  <c r="T454" i="9"/>
  <c r="T387" i="9"/>
  <c r="T376" i="9"/>
  <c r="T375" i="9"/>
  <c r="T374" i="9"/>
  <c r="T373" i="9"/>
  <c r="T372" i="9"/>
  <c r="T371" i="9"/>
  <c r="T379" i="9"/>
  <c r="T197" i="9"/>
  <c r="T155" i="9"/>
  <c r="T214" i="9"/>
  <c r="T180" i="9"/>
  <c r="T164" i="9"/>
  <c r="T205" i="9"/>
  <c r="T189" i="9"/>
  <c r="T172" i="9"/>
  <c r="T130" i="9"/>
  <c r="T139" i="9"/>
  <c r="T122" i="9"/>
  <c r="T147" i="9"/>
  <c r="U84" i="9"/>
  <c r="T85" i="9"/>
  <c r="T118" i="9"/>
  <c r="T114" i="9"/>
  <c r="T117" i="9"/>
  <c r="T116" i="9"/>
  <c r="T119" i="9"/>
  <c r="T115" i="9"/>
  <c r="S377" i="9"/>
  <c r="S558" i="9"/>
  <c r="S560" i="9"/>
  <c r="S561" i="9"/>
  <c r="S557" i="9"/>
  <c r="S559" i="9"/>
  <c r="R602" i="9"/>
  <c r="R606" i="9"/>
  <c r="T601" i="7"/>
  <c r="U600" i="7"/>
  <c r="T815" i="7"/>
  <c r="T822" i="7" s="1"/>
  <c r="T823" i="7" s="1"/>
  <c r="U810" i="7"/>
  <c r="U813" i="7" s="1"/>
  <c r="U341" i="7"/>
  <c r="T342" i="7"/>
  <c r="T556" i="7"/>
  <c r="T563" i="7" s="1"/>
  <c r="T564" i="7" s="1"/>
  <c r="U551" i="7"/>
  <c r="U554" i="7" s="1"/>
  <c r="U294" i="7"/>
  <c r="T299" i="7"/>
  <c r="T306" i="7" s="1"/>
  <c r="T307" i="7" s="1"/>
  <c r="S744" i="9" l="1"/>
  <c r="S762" i="9"/>
  <c r="R279" i="9"/>
  <c r="R289" i="9" s="1"/>
  <c r="S484" i="9"/>
  <c r="S502" i="9"/>
  <c r="R535" i="9"/>
  <c r="R545" i="9" s="1"/>
  <c r="S228" i="9"/>
  <c r="S246" i="9"/>
  <c r="S227" i="9"/>
  <c r="R278" i="9"/>
  <c r="R288" i="9" s="1"/>
  <c r="S247" i="9"/>
  <c r="S468" i="9"/>
  <c r="S364" i="9" s="1"/>
  <c r="S652" i="9"/>
  <c r="S608" i="9" s="1"/>
  <c r="S745" i="9"/>
  <c r="S506" i="9"/>
  <c r="S393" i="9"/>
  <c r="S349" i="9" s="1"/>
  <c r="S743" i="9"/>
  <c r="S229" i="9"/>
  <c r="S186" i="9"/>
  <c r="S102" i="9" s="1"/>
  <c r="S443" i="9"/>
  <c r="S359" i="9" s="1"/>
  <c r="S504" i="9"/>
  <c r="R795" i="9"/>
  <c r="R805" i="9" s="1"/>
  <c r="S765" i="9"/>
  <c r="S503" i="9"/>
  <c r="R804" i="9"/>
  <c r="S245" i="9"/>
  <c r="S747" i="9"/>
  <c r="S756" i="9" s="1"/>
  <c r="T127" i="9"/>
  <c r="T732" i="9"/>
  <c r="T733" i="9"/>
  <c r="T735" i="9"/>
  <c r="T734" i="9"/>
  <c r="T731" i="9"/>
  <c r="T476" i="9"/>
  <c r="T475" i="9"/>
  <c r="T474" i="9"/>
  <c r="T473" i="9"/>
  <c r="T472" i="9"/>
  <c r="T219" i="9"/>
  <c r="T218" i="9"/>
  <c r="T217" i="9"/>
  <c r="T216" i="9"/>
  <c r="T215" i="9"/>
  <c r="T383" i="9"/>
  <c r="T643" i="9"/>
  <c r="R611" i="9"/>
  <c r="R612" i="9"/>
  <c r="S161" i="9"/>
  <c r="S97" i="9" s="1"/>
  <c r="S418" i="9"/>
  <c r="S354" i="9" s="1"/>
  <c r="S763" i="9"/>
  <c r="T299" i="9"/>
  <c r="T306" i="9" s="1"/>
  <c r="T307" i="9" s="1"/>
  <c r="T297" i="9"/>
  <c r="U294" i="9"/>
  <c r="S686" i="9"/>
  <c r="S616" i="9" s="1"/>
  <c r="S505" i="9"/>
  <c r="S485" i="9"/>
  <c r="T709" i="9"/>
  <c r="T717" i="9" s="1"/>
  <c r="T708" i="9"/>
  <c r="T707" i="9"/>
  <c r="T683" i="9"/>
  <c r="T710" i="9"/>
  <c r="T718" i="9" s="1"/>
  <c r="T706" i="9"/>
  <c r="T685" i="9"/>
  <c r="T693" i="9" s="1"/>
  <c r="T682" i="9"/>
  <c r="T684" i="9"/>
  <c r="T692" i="9" s="1"/>
  <c r="T660" i="9"/>
  <c r="T668" i="9" s="1"/>
  <c r="T658" i="9"/>
  <c r="T657" i="9"/>
  <c r="T656" i="9"/>
  <c r="T681" i="9"/>
  <c r="T659" i="9"/>
  <c r="T667" i="9" s="1"/>
  <c r="T401" i="9"/>
  <c r="T409" i="9" s="1"/>
  <c r="T400" i="9"/>
  <c r="T408" i="9" s="1"/>
  <c r="T399" i="9"/>
  <c r="T398" i="9"/>
  <c r="T397" i="9"/>
  <c r="T426" i="9"/>
  <c r="T434" i="9" s="1"/>
  <c r="T425" i="9"/>
  <c r="T433" i="9" s="1"/>
  <c r="T424" i="9"/>
  <c r="T423" i="9"/>
  <c r="T422" i="9"/>
  <c r="T451" i="9"/>
  <c r="T459" i="9" s="1"/>
  <c r="T450" i="9"/>
  <c r="T458" i="9" s="1"/>
  <c r="T449" i="9"/>
  <c r="T448" i="9"/>
  <c r="T447" i="9"/>
  <c r="T169" i="9"/>
  <c r="T177" i="9" s="1"/>
  <c r="T168" i="9"/>
  <c r="T176" i="9" s="1"/>
  <c r="T167" i="9"/>
  <c r="T166" i="9"/>
  <c r="T165" i="9"/>
  <c r="T194" i="9"/>
  <c r="T202" i="9" s="1"/>
  <c r="T193" i="9"/>
  <c r="T201" i="9" s="1"/>
  <c r="T192" i="9"/>
  <c r="T191" i="9"/>
  <c r="T190" i="9"/>
  <c r="T144" i="9"/>
  <c r="T152" i="9" s="1"/>
  <c r="T143" i="9"/>
  <c r="T151" i="9" s="1"/>
  <c r="T142" i="9"/>
  <c r="T141" i="9"/>
  <c r="T140" i="9"/>
  <c r="T384" i="9"/>
  <c r="U556" i="9"/>
  <c r="U563" i="9" s="1"/>
  <c r="U564" i="9" s="1"/>
  <c r="V551" i="9"/>
  <c r="U554" i="9"/>
  <c r="S170" i="9"/>
  <c r="S100" i="9" s="1"/>
  <c r="T726" i="9"/>
  <c r="T725" i="9"/>
  <c r="T698" i="9"/>
  <c r="T701" i="9"/>
  <c r="T699" i="9"/>
  <c r="T700" i="9"/>
  <c r="T675" i="9"/>
  <c r="T697" i="9"/>
  <c r="T649" i="9"/>
  <c r="T672" i="9"/>
  <c r="T648" i="9"/>
  <c r="T651" i="9"/>
  <c r="T674" i="9"/>
  <c r="T676" i="9"/>
  <c r="T647" i="9"/>
  <c r="T650" i="9"/>
  <c r="T673" i="9"/>
  <c r="T467" i="9"/>
  <c r="T466" i="9"/>
  <c r="T417" i="9"/>
  <c r="T416" i="9"/>
  <c r="T415" i="9"/>
  <c r="T414" i="9"/>
  <c r="T413" i="9"/>
  <c r="T442" i="9"/>
  <c r="T441" i="9"/>
  <c r="T440" i="9"/>
  <c r="T439" i="9"/>
  <c r="T438" i="9"/>
  <c r="T392" i="9"/>
  <c r="T390" i="9"/>
  <c r="T388" i="9"/>
  <c r="T391" i="9"/>
  <c r="T389" i="9"/>
  <c r="T210" i="9"/>
  <c r="T209" i="9"/>
  <c r="T160" i="9"/>
  <c r="T159" i="9"/>
  <c r="T158" i="9"/>
  <c r="T157" i="9"/>
  <c r="T156" i="9"/>
  <c r="T185" i="9"/>
  <c r="T184" i="9"/>
  <c r="T183" i="9"/>
  <c r="T182" i="9"/>
  <c r="T181" i="9"/>
  <c r="T135" i="9"/>
  <c r="T134" i="9"/>
  <c r="T132" i="9"/>
  <c r="T131" i="9"/>
  <c r="R352" i="9"/>
  <c r="R353" i="9"/>
  <c r="S488" i="9"/>
  <c r="S497" i="9" s="1"/>
  <c r="S661" i="9"/>
  <c r="S230" i="9"/>
  <c r="S239" i="9" s="1"/>
  <c r="S486" i="9"/>
  <c r="T559" i="9"/>
  <c r="T561" i="9"/>
  <c r="T557" i="9"/>
  <c r="T558" i="9"/>
  <c r="T560" i="9"/>
  <c r="S702" i="9"/>
  <c r="S618" i="9" s="1"/>
  <c r="S402" i="9"/>
  <c r="S248" i="9"/>
  <c r="S347" i="9"/>
  <c r="S343" i="9"/>
  <c r="T126" i="9"/>
  <c r="T636" i="9"/>
  <c r="S795" i="9"/>
  <c r="S477" i="9"/>
  <c r="S367" i="9" s="1"/>
  <c r="S736" i="9"/>
  <c r="S626" i="9" s="1"/>
  <c r="S145" i="9"/>
  <c r="S427" i="9"/>
  <c r="S357" i="9" s="1"/>
  <c r="S746" i="9"/>
  <c r="S755" i="9" s="1"/>
  <c r="X600" i="9"/>
  <c r="W601" i="9"/>
  <c r="T377" i="9"/>
  <c r="S677" i="9"/>
  <c r="S613" i="9" s="1"/>
  <c r="S764" i="9"/>
  <c r="S602" i="9"/>
  <c r="S606" i="9"/>
  <c r="S231" i="9"/>
  <c r="S240" i="9" s="1"/>
  <c r="V810" i="9"/>
  <c r="U813" i="9"/>
  <c r="U815" i="9"/>
  <c r="U822" i="9" s="1"/>
  <c r="U823" i="9" s="1"/>
  <c r="U730" i="9"/>
  <c r="U705" i="9"/>
  <c r="U696" i="9"/>
  <c r="U721" i="9"/>
  <c r="U713" i="9"/>
  <c r="U688" i="9"/>
  <c r="U671" i="9"/>
  <c r="U646" i="9"/>
  <c r="U635" i="9"/>
  <c r="U634" i="9"/>
  <c r="U633" i="9"/>
  <c r="U632" i="9"/>
  <c r="U631" i="9"/>
  <c r="U630" i="9"/>
  <c r="U638" i="9"/>
  <c r="U655" i="9"/>
  <c r="U663" i="9"/>
  <c r="U680" i="9"/>
  <c r="U471" i="9"/>
  <c r="U462" i="9"/>
  <c r="U437" i="9"/>
  <c r="U421" i="9"/>
  <c r="U404" i="9"/>
  <c r="U446" i="9"/>
  <c r="U429" i="9"/>
  <c r="U454" i="9"/>
  <c r="U387" i="9"/>
  <c r="U376" i="9"/>
  <c r="U375" i="9"/>
  <c r="U374" i="9"/>
  <c r="U373" i="9"/>
  <c r="U372" i="9"/>
  <c r="U371" i="9"/>
  <c r="U379" i="9"/>
  <c r="U396" i="9"/>
  <c r="U412" i="9"/>
  <c r="U214" i="9"/>
  <c r="U155" i="9"/>
  <c r="U180" i="9"/>
  <c r="U164" i="9"/>
  <c r="U205" i="9"/>
  <c r="U189" i="9"/>
  <c r="U172" i="9"/>
  <c r="U197" i="9"/>
  <c r="U130" i="9"/>
  <c r="U119" i="9"/>
  <c r="U118" i="9"/>
  <c r="U117" i="9"/>
  <c r="U116" i="9"/>
  <c r="U115" i="9"/>
  <c r="U114" i="9"/>
  <c r="U139" i="9"/>
  <c r="U122" i="9"/>
  <c r="U147" i="9"/>
  <c r="V84" i="9"/>
  <c r="U85" i="9"/>
  <c r="U342" i="9"/>
  <c r="V341" i="9"/>
  <c r="S136" i="9"/>
  <c r="S92" i="9" s="1"/>
  <c r="S211" i="9"/>
  <c r="S107" i="9" s="1"/>
  <c r="R95" i="9"/>
  <c r="R96" i="9"/>
  <c r="S816" i="9"/>
  <c r="S817" i="9"/>
  <c r="S818" i="9"/>
  <c r="S819" i="9"/>
  <c r="S820" i="9"/>
  <c r="S301" i="9"/>
  <c r="S302" i="9"/>
  <c r="S303" i="9"/>
  <c r="S304" i="9"/>
  <c r="S300" i="9"/>
  <c r="S195" i="9"/>
  <c r="S105" i="9" s="1"/>
  <c r="S711" i="9"/>
  <c r="S621" i="9" s="1"/>
  <c r="S249" i="9"/>
  <c r="T120" i="9"/>
  <c r="T642" i="9"/>
  <c r="S90" i="9"/>
  <c r="S86" i="9"/>
  <c r="S220" i="9"/>
  <c r="S110" i="9" s="1"/>
  <c r="S727" i="9"/>
  <c r="S623" i="9" s="1"/>
  <c r="R536" i="9"/>
  <c r="R546" i="9" s="1"/>
  <c r="S452" i="9"/>
  <c r="S362" i="9" s="1"/>
  <c r="S487" i="9"/>
  <c r="S496" i="9" s="1"/>
  <c r="S761" i="9"/>
  <c r="U815" i="7"/>
  <c r="U822" i="7" s="1"/>
  <c r="U823" i="7" s="1"/>
  <c r="V810" i="7"/>
  <c r="V813" i="7" s="1"/>
  <c r="V600" i="7"/>
  <c r="U601" i="7"/>
  <c r="V341" i="7"/>
  <c r="U342" i="7"/>
  <c r="U556" i="7"/>
  <c r="U563" i="7" s="1"/>
  <c r="U564" i="7" s="1"/>
  <c r="V551" i="7"/>
  <c r="V554" i="7" s="1"/>
  <c r="U299" i="7"/>
  <c r="U306" i="7" s="1"/>
  <c r="U307" i="7" s="1"/>
  <c r="V294" i="7"/>
  <c r="S279" i="9" l="1"/>
  <c r="S289" i="9" s="1"/>
  <c r="T746" i="9"/>
  <c r="T755" i="9" s="1"/>
  <c r="T764" i="9"/>
  <c r="T486" i="9"/>
  <c r="T485" i="9"/>
  <c r="T504" i="9"/>
  <c r="S507" i="9"/>
  <c r="T245" i="9"/>
  <c r="T762" i="9"/>
  <c r="T227" i="9"/>
  <c r="T744" i="9"/>
  <c r="T503" i="9"/>
  <c r="T506" i="9"/>
  <c r="T247" i="9"/>
  <c r="S535" i="9"/>
  <c r="S545" i="9" s="1"/>
  <c r="T477" i="9"/>
  <c r="T367" i="9" s="1"/>
  <c r="T763" i="9"/>
  <c r="T230" i="9"/>
  <c r="T239" i="9" s="1"/>
  <c r="T484" i="9"/>
  <c r="S536" i="9"/>
  <c r="S546" i="9" s="1"/>
  <c r="T761" i="9"/>
  <c r="S805" i="9"/>
  <c r="S766" i="9"/>
  <c r="S278" i="9"/>
  <c r="S288" i="9" s="1"/>
  <c r="T186" i="9"/>
  <c r="T102" i="9" s="1"/>
  <c r="T248" i="9"/>
  <c r="T736" i="9"/>
  <c r="T626" i="9" s="1"/>
  <c r="T229" i="9"/>
  <c r="T502" i="9"/>
  <c r="T743" i="9"/>
  <c r="T745" i="9"/>
  <c r="S250" i="9"/>
  <c r="T677" i="9"/>
  <c r="T613" i="9" s="1"/>
  <c r="T86" i="9"/>
  <c r="T90" i="9"/>
  <c r="U120" i="9"/>
  <c r="U642" i="9"/>
  <c r="T161" i="9"/>
  <c r="T97" i="9" s="1"/>
  <c r="T402" i="9"/>
  <c r="T816" i="9"/>
  <c r="T817" i="9"/>
  <c r="T818" i="9"/>
  <c r="T819" i="9"/>
  <c r="T820" i="9"/>
  <c r="T302" i="9"/>
  <c r="T303" i="9"/>
  <c r="T304" i="9"/>
  <c r="T301" i="9"/>
  <c r="T300" i="9"/>
  <c r="U643" i="9"/>
  <c r="S352" i="9"/>
  <c r="S353" i="9"/>
  <c r="U560" i="9"/>
  <c r="U558" i="9"/>
  <c r="U559" i="9"/>
  <c r="U557" i="9"/>
  <c r="U561" i="9"/>
  <c r="T170" i="9"/>
  <c r="T100" i="9" s="1"/>
  <c r="T747" i="9"/>
  <c r="T756" i="9" s="1"/>
  <c r="W341" i="9"/>
  <c r="V342" i="9"/>
  <c r="U377" i="9"/>
  <c r="T393" i="9"/>
  <c r="T349" i="9" s="1"/>
  <c r="T418" i="9"/>
  <c r="T354" i="9" s="1"/>
  <c r="V554" i="9"/>
  <c r="V556" i="9"/>
  <c r="V563" i="9" s="1"/>
  <c r="V564" i="9" s="1"/>
  <c r="W551" i="9"/>
  <c r="T765" i="9"/>
  <c r="T602" i="9"/>
  <c r="T606" i="9"/>
  <c r="T427" i="9"/>
  <c r="T357" i="9" s="1"/>
  <c r="U127" i="9"/>
  <c r="S95" i="9"/>
  <c r="S96" i="9"/>
  <c r="T195" i="9"/>
  <c r="T105" i="9" s="1"/>
  <c r="T505" i="9"/>
  <c r="V721" i="9"/>
  <c r="V705" i="9"/>
  <c r="V730" i="9"/>
  <c r="V680" i="9"/>
  <c r="V688" i="9"/>
  <c r="V713" i="9"/>
  <c r="V696" i="9"/>
  <c r="V655" i="9"/>
  <c r="V638" i="9"/>
  <c r="V671" i="9"/>
  <c r="V634" i="9"/>
  <c r="V646" i="9"/>
  <c r="V635" i="9"/>
  <c r="V633" i="9"/>
  <c r="V632" i="9"/>
  <c r="V630" i="9"/>
  <c r="V663" i="9"/>
  <c r="V631" i="9"/>
  <c r="V462" i="9"/>
  <c r="V471" i="9"/>
  <c r="V437" i="9"/>
  <c r="V446" i="9"/>
  <c r="V429" i="9"/>
  <c r="V454" i="9"/>
  <c r="V379" i="9"/>
  <c r="V396" i="9"/>
  <c r="V404" i="9"/>
  <c r="V421" i="9"/>
  <c r="V412" i="9"/>
  <c r="V387" i="9"/>
  <c r="V376" i="9"/>
  <c r="V375" i="9"/>
  <c r="V374" i="9"/>
  <c r="V373" i="9"/>
  <c r="V372" i="9"/>
  <c r="V371" i="9"/>
  <c r="V180" i="9"/>
  <c r="V164" i="9"/>
  <c r="V214" i="9"/>
  <c r="V205" i="9"/>
  <c r="V189" i="9"/>
  <c r="V172" i="9"/>
  <c r="V197" i="9"/>
  <c r="V139" i="9"/>
  <c r="V122" i="9"/>
  <c r="V147" i="9"/>
  <c r="V155" i="9"/>
  <c r="V85" i="9"/>
  <c r="W84" i="9"/>
  <c r="V130" i="9"/>
  <c r="V117" i="9"/>
  <c r="V116" i="9"/>
  <c r="V119" i="9"/>
  <c r="V115" i="9"/>
  <c r="V118" i="9"/>
  <c r="V114" i="9"/>
  <c r="U723" i="9"/>
  <c r="U724" i="9"/>
  <c r="U701" i="9"/>
  <c r="U700" i="9"/>
  <c r="U699" i="9"/>
  <c r="U698" i="9"/>
  <c r="U697" i="9"/>
  <c r="U722" i="9"/>
  <c r="U675" i="9"/>
  <c r="U725" i="9"/>
  <c r="U726" i="9"/>
  <c r="U673" i="9"/>
  <c r="U651" i="9"/>
  <c r="U650" i="9"/>
  <c r="U649" i="9"/>
  <c r="U648" i="9"/>
  <c r="U647" i="9"/>
  <c r="U674" i="9"/>
  <c r="U676" i="9"/>
  <c r="U672" i="9"/>
  <c r="U466" i="9"/>
  <c r="U464" i="9"/>
  <c r="U442" i="9"/>
  <c r="U441" i="9"/>
  <c r="U440" i="9"/>
  <c r="U439" i="9"/>
  <c r="U438" i="9"/>
  <c r="U467" i="9"/>
  <c r="U413" i="9"/>
  <c r="U414" i="9"/>
  <c r="U392" i="9"/>
  <c r="U390" i="9"/>
  <c r="U388" i="9"/>
  <c r="U463" i="9"/>
  <c r="U415" i="9"/>
  <c r="U416" i="9"/>
  <c r="U417" i="9"/>
  <c r="U465" i="9"/>
  <c r="U391" i="9"/>
  <c r="U389" i="9"/>
  <c r="U208" i="9"/>
  <c r="U160" i="9"/>
  <c r="U159" i="9"/>
  <c r="U158" i="9"/>
  <c r="U157" i="9"/>
  <c r="U156" i="9"/>
  <c r="U185" i="9"/>
  <c r="U184" i="9"/>
  <c r="U183" i="9"/>
  <c r="U182" i="9"/>
  <c r="U181" i="9"/>
  <c r="U207" i="9"/>
  <c r="U206" i="9"/>
  <c r="U210" i="9"/>
  <c r="U209" i="9"/>
  <c r="U135" i="9"/>
  <c r="U134" i="9"/>
  <c r="U133" i="9"/>
  <c r="U132" i="9"/>
  <c r="U131" i="9"/>
  <c r="U732" i="9"/>
  <c r="U734" i="9"/>
  <c r="U733" i="9"/>
  <c r="U735" i="9"/>
  <c r="U731" i="9"/>
  <c r="U476" i="9"/>
  <c r="U475" i="9"/>
  <c r="U474" i="9"/>
  <c r="U473" i="9"/>
  <c r="U472" i="9"/>
  <c r="U219" i="9"/>
  <c r="U218" i="9"/>
  <c r="U217" i="9"/>
  <c r="U216" i="9"/>
  <c r="U215" i="9"/>
  <c r="U383" i="9"/>
  <c r="U636" i="9"/>
  <c r="W810" i="9"/>
  <c r="V813" i="9"/>
  <c r="V815" i="9"/>
  <c r="V822" i="9" s="1"/>
  <c r="V823" i="9" s="1"/>
  <c r="T343" i="9"/>
  <c r="T347" i="9"/>
  <c r="Y600" i="9"/>
  <c r="X601" i="9"/>
  <c r="S794" i="9"/>
  <c r="S804" i="9" s="1"/>
  <c r="S612" i="9"/>
  <c r="S611" i="9"/>
  <c r="T443" i="9"/>
  <c r="T359" i="9" s="1"/>
  <c r="T702" i="9"/>
  <c r="T618" i="9" s="1"/>
  <c r="T228" i="9"/>
  <c r="T487" i="9"/>
  <c r="T496" i="9" s="1"/>
  <c r="U126" i="9"/>
  <c r="U709" i="9"/>
  <c r="U717" i="9" s="1"/>
  <c r="U710" i="9"/>
  <c r="U718" i="9" s="1"/>
  <c r="U707" i="9"/>
  <c r="U683" i="9"/>
  <c r="U684" i="9"/>
  <c r="U692" i="9" s="1"/>
  <c r="U706" i="9"/>
  <c r="U681" i="9"/>
  <c r="U708" i="9"/>
  <c r="U685" i="9"/>
  <c r="U693" i="9" s="1"/>
  <c r="U659" i="9"/>
  <c r="U667" i="9" s="1"/>
  <c r="U657" i="9"/>
  <c r="U682" i="9"/>
  <c r="U656" i="9"/>
  <c r="U660" i="9"/>
  <c r="U668" i="9" s="1"/>
  <c r="U658" i="9"/>
  <c r="U426" i="9"/>
  <c r="U434" i="9" s="1"/>
  <c r="U425" i="9"/>
  <c r="U433" i="9" s="1"/>
  <c r="U424" i="9"/>
  <c r="U423" i="9"/>
  <c r="U422" i="9"/>
  <c r="U451" i="9"/>
  <c r="U459" i="9" s="1"/>
  <c r="U450" i="9"/>
  <c r="U458" i="9" s="1"/>
  <c r="U449" i="9"/>
  <c r="U448" i="9"/>
  <c r="U447" i="9"/>
  <c r="U400" i="9"/>
  <c r="U408" i="9" s="1"/>
  <c r="U398" i="9"/>
  <c r="U401" i="9"/>
  <c r="U409" i="9" s="1"/>
  <c r="U399" i="9"/>
  <c r="U397" i="9"/>
  <c r="U169" i="9"/>
  <c r="U177" i="9" s="1"/>
  <c r="U168" i="9"/>
  <c r="U176" i="9" s="1"/>
  <c r="U167" i="9"/>
  <c r="U166" i="9"/>
  <c r="U165" i="9"/>
  <c r="U194" i="9"/>
  <c r="U202" i="9" s="1"/>
  <c r="U193" i="9"/>
  <c r="U201" i="9" s="1"/>
  <c r="U192" i="9"/>
  <c r="U191" i="9"/>
  <c r="U190" i="9"/>
  <c r="U144" i="9"/>
  <c r="U152" i="9" s="1"/>
  <c r="U143" i="9"/>
  <c r="U151" i="9" s="1"/>
  <c r="U142" i="9"/>
  <c r="U141" i="9"/>
  <c r="U140" i="9"/>
  <c r="U384" i="9"/>
  <c r="T652" i="9"/>
  <c r="T608" i="9" s="1"/>
  <c r="T488" i="9"/>
  <c r="T497" i="9" s="1"/>
  <c r="T452" i="9"/>
  <c r="T362" i="9" s="1"/>
  <c r="T686" i="9"/>
  <c r="T616" i="9" s="1"/>
  <c r="T711" i="9"/>
  <c r="T621" i="9" s="1"/>
  <c r="T246" i="9"/>
  <c r="T220" i="9"/>
  <c r="T110" i="9" s="1"/>
  <c r="T249" i="9"/>
  <c r="T145" i="9"/>
  <c r="T661" i="9"/>
  <c r="U299" i="9"/>
  <c r="U306" i="9" s="1"/>
  <c r="U307" i="9" s="1"/>
  <c r="U297" i="9"/>
  <c r="V294" i="9"/>
  <c r="T231" i="9"/>
  <c r="T240" i="9" s="1"/>
  <c r="W810" i="7"/>
  <c r="W813" i="7" s="1"/>
  <c r="V815" i="7"/>
  <c r="V822" i="7" s="1"/>
  <c r="V823" i="7" s="1"/>
  <c r="V601" i="7"/>
  <c r="W600" i="7"/>
  <c r="V342" i="7"/>
  <c r="W341" i="7"/>
  <c r="W551" i="7"/>
  <c r="W554" i="7" s="1"/>
  <c r="V556" i="7"/>
  <c r="V563" i="7" s="1"/>
  <c r="V564" i="7" s="1"/>
  <c r="W294" i="7"/>
  <c r="V299" i="7"/>
  <c r="V306" i="7" s="1"/>
  <c r="V307" i="7" s="1"/>
  <c r="T766" i="9" l="1"/>
  <c r="T507" i="9"/>
  <c r="U762" i="9"/>
  <c r="U502" i="9"/>
  <c r="T250" i="9"/>
  <c r="U744" i="9"/>
  <c r="U486" i="9"/>
  <c r="U763" i="9"/>
  <c r="T279" i="9"/>
  <c r="T289" i="9" s="1"/>
  <c r="U745" i="9"/>
  <c r="T278" i="9"/>
  <c r="T288" i="9" s="1"/>
  <c r="T794" i="9"/>
  <c r="T804" i="9" s="1"/>
  <c r="T536" i="9"/>
  <c r="T546" i="9" s="1"/>
  <c r="T795" i="9"/>
  <c r="T805" i="9" s="1"/>
  <c r="U220" i="9"/>
  <c r="U110" i="9" s="1"/>
  <c r="U186" i="9"/>
  <c r="U102" i="9" s="1"/>
  <c r="U443" i="9"/>
  <c r="U359" i="9" s="1"/>
  <c r="U468" i="9"/>
  <c r="U364" i="9" s="1"/>
  <c r="U661" i="9"/>
  <c r="V377" i="9"/>
  <c r="U816" i="9"/>
  <c r="U817" i="9"/>
  <c r="U818" i="9"/>
  <c r="U819" i="9"/>
  <c r="U820" i="9"/>
  <c r="U303" i="9"/>
  <c r="U304" i="9"/>
  <c r="U301" i="9"/>
  <c r="U302" i="9"/>
  <c r="U300" i="9"/>
  <c r="U427" i="9"/>
  <c r="U357" i="9" s="1"/>
  <c r="V726" i="9"/>
  <c r="V725" i="9"/>
  <c r="V724" i="9"/>
  <c r="V723" i="9"/>
  <c r="V722" i="9"/>
  <c r="V701" i="9"/>
  <c r="V700" i="9"/>
  <c r="V698" i="9"/>
  <c r="V699" i="9"/>
  <c r="V676" i="9"/>
  <c r="V672" i="9"/>
  <c r="V647" i="9"/>
  <c r="V648" i="9"/>
  <c r="V674" i="9"/>
  <c r="V697" i="9"/>
  <c r="V673" i="9"/>
  <c r="V650" i="9"/>
  <c r="V675" i="9"/>
  <c r="V651" i="9"/>
  <c r="V649" i="9"/>
  <c r="V467" i="9"/>
  <c r="V466" i="9"/>
  <c r="V465" i="9"/>
  <c r="V464" i="9"/>
  <c r="V463" i="9"/>
  <c r="V442" i="9"/>
  <c r="V441" i="9"/>
  <c r="V440" i="9"/>
  <c r="V439" i="9"/>
  <c r="V438" i="9"/>
  <c r="V392" i="9"/>
  <c r="V391" i="9"/>
  <c r="V390" i="9"/>
  <c r="V389" i="9"/>
  <c r="V388" i="9"/>
  <c r="V414" i="9"/>
  <c r="V415" i="9"/>
  <c r="V416" i="9"/>
  <c r="V417" i="9"/>
  <c r="V413" i="9"/>
  <c r="V208" i="9"/>
  <c r="V185" i="9"/>
  <c r="V184" i="9"/>
  <c r="V183" i="9"/>
  <c r="V182" i="9"/>
  <c r="V181" i="9"/>
  <c r="V207" i="9"/>
  <c r="V206" i="9"/>
  <c r="V210" i="9"/>
  <c r="V209" i="9"/>
  <c r="V157" i="9"/>
  <c r="V160" i="9"/>
  <c r="V156" i="9"/>
  <c r="V159" i="9"/>
  <c r="V158" i="9"/>
  <c r="V135" i="9"/>
  <c r="V133" i="9"/>
  <c r="V131" i="9"/>
  <c r="V134" i="9"/>
  <c r="V132" i="9"/>
  <c r="V636" i="9"/>
  <c r="U504" i="9"/>
  <c r="U228" i="9"/>
  <c r="U764" i="9"/>
  <c r="U145" i="9"/>
  <c r="W556" i="9"/>
  <c r="W563" i="9" s="1"/>
  <c r="W564" i="9" s="1"/>
  <c r="W554" i="9"/>
  <c r="X551" i="9"/>
  <c r="U746" i="9"/>
  <c r="U755" i="9" s="1"/>
  <c r="U170" i="9"/>
  <c r="U100" i="9" s="1"/>
  <c r="U602" i="9"/>
  <c r="U606" i="9"/>
  <c r="U736" i="9"/>
  <c r="U626" i="9" s="1"/>
  <c r="U393" i="9"/>
  <c r="U349" i="9" s="1"/>
  <c r="U652" i="9"/>
  <c r="U608" i="9" s="1"/>
  <c r="W721" i="9"/>
  <c r="W730" i="9"/>
  <c r="W713" i="9"/>
  <c r="W705" i="9"/>
  <c r="W688" i="9"/>
  <c r="W680" i="9"/>
  <c r="W696" i="9"/>
  <c r="W663" i="9"/>
  <c r="W633" i="9"/>
  <c r="W632" i="9"/>
  <c r="W631" i="9"/>
  <c r="W630" i="9"/>
  <c r="W638" i="9"/>
  <c r="W671" i="9"/>
  <c r="W655" i="9"/>
  <c r="W634" i="9"/>
  <c r="W635" i="9"/>
  <c r="W646" i="9"/>
  <c r="W471" i="9"/>
  <c r="W437" i="9"/>
  <c r="W421" i="9"/>
  <c r="W462" i="9"/>
  <c r="W446" i="9"/>
  <c r="W429" i="9"/>
  <c r="W454" i="9"/>
  <c r="W412" i="9"/>
  <c r="W396" i="9"/>
  <c r="W404" i="9"/>
  <c r="W387" i="9"/>
  <c r="W376" i="9"/>
  <c r="W375" i="9"/>
  <c r="W374" i="9"/>
  <c r="W373" i="9"/>
  <c r="W372" i="9"/>
  <c r="W371" i="9"/>
  <c r="W379" i="9"/>
  <c r="W214" i="9"/>
  <c r="W205" i="9"/>
  <c r="W189" i="9"/>
  <c r="W172" i="9"/>
  <c r="W197" i="9"/>
  <c r="W130" i="9"/>
  <c r="W119" i="9"/>
  <c r="W118" i="9"/>
  <c r="W117" i="9"/>
  <c r="W116" i="9"/>
  <c r="W115" i="9"/>
  <c r="W114" i="9"/>
  <c r="W147" i="9"/>
  <c r="X84" i="9"/>
  <c r="W155" i="9"/>
  <c r="W180" i="9"/>
  <c r="W164" i="9"/>
  <c r="W122" i="9"/>
  <c r="W139" i="9"/>
  <c r="W85" i="9"/>
  <c r="V561" i="9"/>
  <c r="V557" i="9"/>
  <c r="V559" i="9"/>
  <c r="V560" i="9"/>
  <c r="V558" i="9"/>
  <c r="U229" i="9"/>
  <c r="U246" i="9"/>
  <c r="T352" i="9"/>
  <c r="T353" i="9"/>
  <c r="V642" i="9"/>
  <c r="T611" i="9"/>
  <c r="T612" i="9"/>
  <c r="Y601" i="9"/>
  <c r="U743" i="9"/>
  <c r="U727" i="9"/>
  <c r="U623" i="9" s="1"/>
  <c r="V383" i="9"/>
  <c r="U231" i="9"/>
  <c r="U240" i="9" s="1"/>
  <c r="U247" i="9"/>
  <c r="U90" i="9"/>
  <c r="U86" i="9"/>
  <c r="U761" i="9"/>
  <c r="U702" i="9"/>
  <c r="U618" i="9" s="1"/>
  <c r="V126" i="9"/>
  <c r="V733" i="9"/>
  <c r="V734" i="9"/>
  <c r="V732" i="9"/>
  <c r="V731" i="9"/>
  <c r="V735" i="9"/>
  <c r="V475" i="9"/>
  <c r="V474" i="9"/>
  <c r="V473" i="9"/>
  <c r="V476" i="9"/>
  <c r="V472" i="9"/>
  <c r="V219" i="9"/>
  <c r="V218" i="9"/>
  <c r="V217" i="9"/>
  <c r="V216" i="9"/>
  <c r="V215" i="9"/>
  <c r="V384" i="9"/>
  <c r="U249" i="9"/>
  <c r="U227" i="9"/>
  <c r="X810" i="9"/>
  <c r="W813" i="9"/>
  <c r="W815" i="9"/>
  <c r="W822" i="9" s="1"/>
  <c r="W823" i="9" s="1"/>
  <c r="U452" i="9"/>
  <c r="U362" i="9" s="1"/>
  <c r="U195" i="9"/>
  <c r="U105" i="9" s="1"/>
  <c r="U477" i="9"/>
  <c r="U367" i="9" s="1"/>
  <c r="U161" i="9"/>
  <c r="U97" i="9" s="1"/>
  <c r="V120" i="9"/>
  <c r="T535" i="9"/>
  <c r="T545" i="9" s="1"/>
  <c r="U245" i="9"/>
  <c r="U488" i="9"/>
  <c r="U497" i="9" s="1"/>
  <c r="U686" i="9"/>
  <c r="U616" i="9" s="1"/>
  <c r="U230" i="9"/>
  <c r="U239" i="9" s="1"/>
  <c r="U487" i="9"/>
  <c r="U496" i="9" s="1"/>
  <c r="U211" i="9"/>
  <c r="U107" i="9" s="1"/>
  <c r="U418" i="9"/>
  <c r="U354" i="9" s="1"/>
  <c r="V127" i="9"/>
  <c r="V643" i="9"/>
  <c r="U485" i="9"/>
  <c r="U343" i="9"/>
  <c r="U347" i="9"/>
  <c r="X341" i="9"/>
  <c r="W342" i="9"/>
  <c r="U747" i="9"/>
  <c r="U756" i="9" s="1"/>
  <c r="V297" i="9"/>
  <c r="V299" i="9"/>
  <c r="V306" i="9" s="1"/>
  <c r="V307" i="9" s="1"/>
  <c r="W294" i="9"/>
  <c r="T96" i="9"/>
  <c r="T95" i="9"/>
  <c r="U506" i="9"/>
  <c r="U402" i="9"/>
  <c r="U711" i="9"/>
  <c r="U621" i="9" s="1"/>
  <c r="U248" i="9"/>
  <c r="U505" i="9"/>
  <c r="U136" i="9"/>
  <c r="U92" i="9" s="1"/>
  <c r="U677" i="9"/>
  <c r="U613" i="9" s="1"/>
  <c r="V710" i="9"/>
  <c r="V718" i="9" s="1"/>
  <c r="V709" i="9"/>
  <c r="V717" i="9" s="1"/>
  <c r="V708" i="9"/>
  <c r="V707" i="9"/>
  <c r="V706" i="9"/>
  <c r="V685" i="9"/>
  <c r="V693" i="9" s="1"/>
  <c r="V684" i="9"/>
  <c r="V692" i="9" s="1"/>
  <c r="V683" i="9"/>
  <c r="V682" i="9"/>
  <c r="V681" i="9"/>
  <c r="V660" i="9"/>
  <c r="V668" i="9" s="1"/>
  <c r="V659" i="9"/>
  <c r="V667" i="9" s="1"/>
  <c r="V658" i="9"/>
  <c r="V657" i="9"/>
  <c r="V656" i="9"/>
  <c r="V426" i="9"/>
  <c r="V434" i="9" s="1"/>
  <c r="V425" i="9"/>
  <c r="V433" i="9" s="1"/>
  <c r="V424" i="9"/>
  <c r="V451" i="9"/>
  <c r="V459" i="9" s="1"/>
  <c r="V450" i="9"/>
  <c r="V458" i="9" s="1"/>
  <c r="V449" i="9"/>
  <c r="V448" i="9"/>
  <c r="V447" i="9"/>
  <c r="V400" i="9"/>
  <c r="V408" i="9" s="1"/>
  <c r="V398" i="9"/>
  <c r="V423" i="9"/>
  <c r="V401" i="9"/>
  <c r="V409" i="9" s="1"/>
  <c r="V422" i="9"/>
  <c r="V399" i="9"/>
  <c r="V397" i="9"/>
  <c r="V169" i="9"/>
  <c r="V177" i="9" s="1"/>
  <c r="V168" i="9"/>
  <c r="V176" i="9" s="1"/>
  <c r="V167" i="9"/>
  <c r="V166" i="9"/>
  <c r="V165" i="9"/>
  <c r="V194" i="9"/>
  <c r="V202" i="9" s="1"/>
  <c r="V193" i="9"/>
  <c r="V201" i="9" s="1"/>
  <c r="V192" i="9"/>
  <c r="V191" i="9"/>
  <c r="V190" i="9"/>
  <c r="V144" i="9"/>
  <c r="V152" i="9" s="1"/>
  <c r="V143" i="9"/>
  <c r="V151" i="9" s="1"/>
  <c r="V142" i="9"/>
  <c r="V141" i="9"/>
  <c r="V140" i="9"/>
  <c r="U503" i="9"/>
  <c r="U484" i="9"/>
  <c r="U765" i="9"/>
  <c r="X600" i="7"/>
  <c r="W601" i="7"/>
  <c r="X810" i="7"/>
  <c r="X813" i="7" s="1"/>
  <c r="W815" i="7"/>
  <c r="W822" i="7" s="1"/>
  <c r="W823" i="7" s="1"/>
  <c r="X551" i="7"/>
  <c r="X554" i="7" s="1"/>
  <c r="W556" i="7"/>
  <c r="W563" i="7" s="1"/>
  <c r="W564" i="7" s="1"/>
  <c r="X341" i="7"/>
  <c r="W342" i="7"/>
  <c r="W299" i="7"/>
  <c r="W306" i="7" s="1"/>
  <c r="W307" i="7" s="1"/>
  <c r="X294" i="7"/>
  <c r="V468" i="9" l="1"/>
  <c r="V364" i="9" s="1"/>
  <c r="V503" i="9"/>
  <c r="U535" i="9"/>
  <c r="U545" i="9" s="1"/>
  <c r="V761" i="9"/>
  <c r="V211" i="9"/>
  <c r="V107" i="9" s="1"/>
  <c r="V418" i="9"/>
  <c r="V354" i="9" s="1"/>
  <c r="U507" i="9"/>
  <c r="V702" i="9"/>
  <c r="V618" i="9" s="1"/>
  <c r="U279" i="9"/>
  <c r="U289" i="9" s="1"/>
  <c r="V186" i="9"/>
  <c r="V102" i="9" s="1"/>
  <c r="V443" i="9"/>
  <c r="V359" i="9" s="1"/>
  <c r="V228" i="9"/>
  <c r="U794" i="9"/>
  <c r="U804" i="9" s="1"/>
  <c r="V229" i="9"/>
  <c r="V477" i="9"/>
  <c r="V367" i="9" s="1"/>
  <c r="W735" i="9"/>
  <c r="W734" i="9"/>
  <c r="W476" i="9"/>
  <c r="W475" i="9"/>
  <c r="W218" i="9"/>
  <c r="W219" i="9"/>
  <c r="V743" i="9"/>
  <c r="V343" i="9"/>
  <c r="V347" i="9"/>
  <c r="V402" i="9"/>
  <c r="V145" i="9"/>
  <c r="V711" i="9"/>
  <c r="V621" i="9" s="1"/>
  <c r="V817" i="9"/>
  <c r="V818" i="9"/>
  <c r="V819" i="9"/>
  <c r="V820" i="9"/>
  <c r="V816" i="9"/>
  <c r="V304" i="9"/>
  <c r="V300" i="9"/>
  <c r="V301" i="9"/>
  <c r="V302" i="9"/>
  <c r="V303" i="9"/>
  <c r="V747" i="9"/>
  <c r="V756" i="9" s="1"/>
  <c r="U250" i="9"/>
  <c r="U795" i="9"/>
  <c r="U805" i="9" s="1"/>
  <c r="V245" i="9"/>
  <c r="V488" i="9"/>
  <c r="V497" i="9" s="1"/>
  <c r="W126" i="9"/>
  <c r="V765" i="9"/>
  <c r="V227" i="9"/>
  <c r="X813" i="9"/>
  <c r="X815" i="9"/>
  <c r="X822" i="9" s="1"/>
  <c r="X823" i="9" s="1"/>
  <c r="Y810" i="9"/>
  <c r="V506" i="9"/>
  <c r="V746" i="9"/>
  <c r="V755" i="9" s="1"/>
  <c r="W127" i="9"/>
  <c r="W636" i="9"/>
  <c r="U95" i="9"/>
  <c r="U96" i="9"/>
  <c r="V484" i="9"/>
  <c r="U278" i="9"/>
  <c r="U288" i="9" s="1"/>
  <c r="V220" i="9"/>
  <c r="V110" i="9" s="1"/>
  <c r="V248" i="9"/>
  <c r="V764" i="9"/>
  <c r="V486" i="9"/>
  <c r="X730" i="9"/>
  <c r="X713" i="9"/>
  <c r="X721" i="9"/>
  <c r="X680" i="9"/>
  <c r="X705" i="9"/>
  <c r="X696" i="9"/>
  <c r="X646" i="9"/>
  <c r="X635" i="9"/>
  <c r="X634" i="9"/>
  <c r="X688" i="9"/>
  <c r="X671" i="9"/>
  <c r="X655" i="9"/>
  <c r="X663" i="9"/>
  <c r="X633" i="9"/>
  <c r="X638" i="9"/>
  <c r="X632" i="9"/>
  <c r="X630" i="9"/>
  <c r="X631" i="9"/>
  <c r="X471" i="9"/>
  <c r="X462" i="9"/>
  <c r="X446" i="9"/>
  <c r="X429" i="9"/>
  <c r="X454" i="9"/>
  <c r="X437" i="9"/>
  <c r="X421" i="9"/>
  <c r="X404" i="9"/>
  <c r="X396" i="9"/>
  <c r="X412" i="9"/>
  <c r="X387" i="9"/>
  <c r="X376" i="9"/>
  <c r="X375" i="9"/>
  <c r="X374" i="9"/>
  <c r="X373" i="9"/>
  <c r="X372" i="9"/>
  <c r="X371" i="9"/>
  <c r="X379" i="9"/>
  <c r="X155" i="9"/>
  <c r="X214" i="9"/>
  <c r="X205" i="9"/>
  <c r="X197" i="9"/>
  <c r="X172" i="9"/>
  <c r="X139" i="9"/>
  <c r="X122" i="9"/>
  <c r="X85" i="9"/>
  <c r="X180" i="9"/>
  <c r="X164" i="9"/>
  <c r="X189" i="9"/>
  <c r="X130" i="9"/>
  <c r="X119" i="9"/>
  <c r="X118" i="9"/>
  <c r="X117" i="9"/>
  <c r="X116" i="9"/>
  <c r="X115" i="9"/>
  <c r="X114" i="9"/>
  <c r="X147" i="9"/>
  <c r="Y84" i="9"/>
  <c r="W726" i="9"/>
  <c r="W725" i="9"/>
  <c r="W724" i="9"/>
  <c r="W723" i="9"/>
  <c r="W722" i="9"/>
  <c r="W698" i="9"/>
  <c r="W697" i="9"/>
  <c r="W701" i="9"/>
  <c r="W700" i="9"/>
  <c r="W676" i="9"/>
  <c r="W672" i="9"/>
  <c r="W699" i="9"/>
  <c r="W674" i="9"/>
  <c r="W675" i="9"/>
  <c r="W651" i="9"/>
  <c r="W649" i="9"/>
  <c r="W647" i="9"/>
  <c r="W650" i="9"/>
  <c r="W673" i="9"/>
  <c r="W648" i="9"/>
  <c r="W467" i="9"/>
  <c r="W442" i="9"/>
  <c r="W441" i="9"/>
  <c r="W440" i="9"/>
  <c r="W439" i="9"/>
  <c r="W438" i="9"/>
  <c r="W466" i="9"/>
  <c r="W464" i="9"/>
  <c r="W465" i="9"/>
  <c r="W463" i="9"/>
  <c r="W417" i="9"/>
  <c r="W416" i="9"/>
  <c r="W415" i="9"/>
  <c r="W414" i="9"/>
  <c r="W413" i="9"/>
  <c r="W392" i="9"/>
  <c r="W390" i="9"/>
  <c r="W388" i="9"/>
  <c r="W391" i="9"/>
  <c r="W389" i="9"/>
  <c r="W208" i="9"/>
  <c r="W207" i="9"/>
  <c r="W206" i="9"/>
  <c r="W210" i="9"/>
  <c r="W209" i="9"/>
  <c r="W182" i="9"/>
  <c r="W135" i="9"/>
  <c r="W134" i="9"/>
  <c r="W133" i="9"/>
  <c r="W132" i="9"/>
  <c r="W131" i="9"/>
  <c r="W185" i="9"/>
  <c r="W181" i="9"/>
  <c r="W159" i="9"/>
  <c r="W184" i="9"/>
  <c r="W158" i="9"/>
  <c r="W183" i="9"/>
  <c r="W157" i="9"/>
  <c r="W156" i="9"/>
  <c r="W160" i="9"/>
  <c r="W377" i="9"/>
  <c r="Y551" i="9"/>
  <c r="X554" i="9"/>
  <c r="X556" i="9"/>
  <c r="X563" i="9" s="1"/>
  <c r="X564" i="9" s="1"/>
  <c r="V485" i="9"/>
  <c r="V502" i="9"/>
  <c r="V170" i="9"/>
  <c r="V100" i="9" s="1"/>
  <c r="V686" i="9"/>
  <c r="V616" i="9" s="1"/>
  <c r="X342" i="9"/>
  <c r="Y341" i="9"/>
  <c r="V249" i="9"/>
  <c r="U536" i="9"/>
  <c r="U546" i="9" s="1"/>
  <c r="V230" i="9"/>
  <c r="V239" i="9" s="1"/>
  <c r="AA600" i="9"/>
  <c r="V504" i="9"/>
  <c r="W643" i="9"/>
  <c r="W557" i="9"/>
  <c r="W558" i="9"/>
  <c r="W560" i="9"/>
  <c r="W561" i="9"/>
  <c r="W559" i="9"/>
  <c r="V161" i="9"/>
  <c r="V97" i="9" s="1"/>
  <c r="V727" i="9"/>
  <c r="V623" i="9" s="1"/>
  <c r="U611" i="9"/>
  <c r="U612" i="9"/>
  <c r="V231" i="9"/>
  <c r="V240" i="9" s="1"/>
  <c r="V745" i="9"/>
  <c r="W642" i="9"/>
  <c r="V652" i="9"/>
  <c r="V608" i="9" s="1"/>
  <c r="V195" i="9"/>
  <c r="V105" i="9" s="1"/>
  <c r="V763" i="9"/>
  <c r="V744" i="9"/>
  <c r="V736" i="9"/>
  <c r="V626" i="9" s="1"/>
  <c r="U766" i="9"/>
  <c r="V487" i="9"/>
  <c r="V496" i="9" s="1"/>
  <c r="W710" i="9"/>
  <c r="W718" i="9" s="1"/>
  <c r="W707" i="9"/>
  <c r="W684" i="9"/>
  <c r="W692" i="9" s="1"/>
  <c r="W706" i="9"/>
  <c r="W681" i="9"/>
  <c r="W708" i="9"/>
  <c r="W709" i="9"/>
  <c r="W717" i="9" s="1"/>
  <c r="W683" i="9"/>
  <c r="W658" i="9"/>
  <c r="W682" i="9"/>
  <c r="W656" i="9"/>
  <c r="W660" i="9"/>
  <c r="W668" i="9" s="1"/>
  <c r="W659" i="9"/>
  <c r="W667" i="9" s="1"/>
  <c r="W685" i="9"/>
  <c r="W693" i="9" s="1"/>
  <c r="W657" i="9"/>
  <c r="W426" i="9"/>
  <c r="W434" i="9" s="1"/>
  <c r="W425" i="9"/>
  <c r="W433" i="9" s="1"/>
  <c r="W424" i="9"/>
  <c r="W423" i="9"/>
  <c r="W422" i="9"/>
  <c r="W451" i="9"/>
  <c r="W459" i="9" s="1"/>
  <c r="W450" i="9"/>
  <c r="W458" i="9" s="1"/>
  <c r="W449" i="9"/>
  <c r="W448" i="9"/>
  <c r="W447" i="9"/>
  <c r="W401" i="9"/>
  <c r="W409" i="9" s="1"/>
  <c r="W400" i="9"/>
  <c r="W408" i="9" s="1"/>
  <c r="W399" i="9"/>
  <c r="W398" i="9"/>
  <c r="W397" i="9"/>
  <c r="W194" i="9"/>
  <c r="W202" i="9" s="1"/>
  <c r="W193" i="9"/>
  <c r="W201" i="9" s="1"/>
  <c r="W192" i="9"/>
  <c r="W191" i="9"/>
  <c r="W190" i="9"/>
  <c r="W167" i="9"/>
  <c r="W166" i="9"/>
  <c r="W169" i="9"/>
  <c r="W177" i="9" s="1"/>
  <c r="W165" i="9"/>
  <c r="W168" i="9"/>
  <c r="W176" i="9" s="1"/>
  <c r="W140" i="9"/>
  <c r="W143" i="9"/>
  <c r="W151" i="9" s="1"/>
  <c r="W141" i="9"/>
  <c r="W144" i="9"/>
  <c r="W152" i="9" s="1"/>
  <c r="W142" i="9"/>
  <c r="W120" i="9"/>
  <c r="W383" i="9"/>
  <c r="V393" i="9"/>
  <c r="V349" i="9" s="1"/>
  <c r="V677" i="9"/>
  <c r="V613" i="9" s="1"/>
  <c r="V427" i="9"/>
  <c r="V357" i="9" s="1"/>
  <c r="V452" i="9"/>
  <c r="V362" i="9" s="1"/>
  <c r="V661" i="9"/>
  <c r="V246" i="9"/>
  <c r="U352" i="9"/>
  <c r="U353" i="9"/>
  <c r="W299" i="9"/>
  <c r="W306" i="9" s="1"/>
  <c r="W307" i="9" s="1"/>
  <c r="W297" i="9"/>
  <c r="X294" i="9"/>
  <c r="V86" i="9"/>
  <c r="V90" i="9"/>
  <c r="V762" i="9"/>
  <c r="V505" i="9"/>
  <c r="W384" i="9"/>
  <c r="V247" i="9"/>
  <c r="V606" i="9"/>
  <c r="V602" i="9"/>
  <c r="V136" i="9"/>
  <c r="V92" i="9" s="1"/>
  <c r="X815" i="7"/>
  <c r="X822" i="7" s="1"/>
  <c r="X823" i="7" s="1"/>
  <c r="Y810" i="7"/>
  <c r="Y813" i="7" s="1"/>
  <c r="X601" i="7"/>
  <c r="Y600" i="7"/>
  <c r="X342" i="7"/>
  <c r="Y341" i="7"/>
  <c r="Y551" i="7"/>
  <c r="Y554" i="7" s="1"/>
  <c r="X556" i="7"/>
  <c r="X563" i="7" s="1"/>
  <c r="X564" i="7" s="1"/>
  <c r="X299" i="7"/>
  <c r="X306" i="7" s="1"/>
  <c r="X307" i="7" s="1"/>
  <c r="Y294" i="7"/>
  <c r="V766" i="9" l="1"/>
  <c r="W136" i="9"/>
  <c r="W92" i="9" s="1"/>
  <c r="W418" i="9"/>
  <c r="W354" i="9" s="1"/>
  <c r="W505" i="9"/>
  <c r="V278" i="9"/>
  <c r="V288" i="9" s="1"/>
  <c r="W506" i="9"/>
  <c r="W170" i="9"/>
  <c r="W100" i="9" s="1"/>
  <c r="AB600" i="9"/>
  <c r="AA601" i="9"/>
  <c r="W393" i="9"/>
  <c r="W349" i="9" s="1"/>
  <c r="W468" i="9"/>
  <c r="W364" i="9" s="1"/>
  <c r="X735" i="9"/>
  <c r="X734" i="9"/>
  <c r="X733" i="9"/>
  <c r="X732" i="9"/>
  <c r="X731" i="9"/>
  <c r="X476" i="9"/>
  <c r="X475" i="9"/>
  <c r="X474" i="9"/>
  <c r="X473" i="9"/>
  <c r="X472" i="9"/>
  <c r="X217" i="9"/>
  <c r="X216" i="9"/>
  <c r="X215" i="9"/>
  <c r="X219" i="9"/>
  <c r="X218" i="9"/>
  <c r="X384" i="9"/>
  <c r="W231" i="9"/>
  <c r="W240" i="9" s="1"/>
  <c r="V611" i="9"/>
  <c r="V612" i="9"/>
  <c r="W402" i="9"/>
  <c r="W765" i="9"/>
  <c r="X557" i="9"/>
  <c r="X558" i="9"/>
  <c r="X559" i="9"/>
  <c r="X561" i="9"/>
  <c r="X560" i="9"/>
  <c r="W186" i="9"/>
  <c r="W102" i="9" s="1"/>
  <c r="W727" i="9"/>
  <c r="W623" i="9" s="1"/>
  <c r="X120" i="9"/>
  <c r="W249" i="9"/>
  <c r="W686" i="9"/>
  <c r="W616" i="9" s="1"/>
  <c r="W747" i="9"/>
  <c r="W756" i="9" s="1"/>
  <c r="Y556" i="9"/>
  <c r="Y563" i="9" s="1"/>
  <c r="Y564" i="9" s="1"/>
  <c r="Y554" i="9"/>
  <c r="Y813" i="9"/>
  <c r="Y815" i="9"/>
  <c r="Y822" i="9" s="1"/>
  <c r="Y823" i="9" s="1"/>
  <c r="W230" i="9"/>
  <c r="W239" i="9" s="1"/>
  <c r="V96" i="9"/>
  <c r="V95" i="9"/>
  <c r="W427" i="9"/>
  <c r="W357" i="9" s="1"/>
  <c r="W711" i="9"/>
  <c r="W621" i="9" s="1"/>
  <c r="W764" i="9"/>
  <c r="W161" i="9"/>
  <c r="W97" i="9" s="1"/>
  <c r="W211" i="9"/>
  <c r="W107" i="9" s="1"/>
  <c r="W677" i="9"/>
  <c r="W613" i="9" s="1"/>
  <c r="W606" i="9"/>
  <c r="W602" i="9"/>
  <c r="W248" i="9"/>
  <c r="V353" i="9"/>
  <c r="V352" i="9"/>
  <c r="V795" i="9"/>
  <c r="V805" i="9" s="1"/>
  <c r="X299" i="9"/>
  <c r="X306" i="9" s="1"/>
  <c r="X307" i="9" s="1"/>
  <c r="X297" i="9"/>
  <c r="Y294" i="9"/>
  <c r="W487" i="9"/>
  <c r="W496" i="9" s="1"/>
  <c r="W195" i="9"/>
  <c r="W105" i="9" s="1"/>
  <c r="W661" i="9"/>
  <c r="W746" i="9"/>
  <c r="W755" i="9" s="1"/>
  <c r="V535" i="9"/>
  <c r="V545" i="9" s="1"/>
  <c r="W443" i="9"/>
  <c r="W359" i="9" s="1"/>
  <c r="X126" i="9"/>
  <c r="X710" i="9"/>
  <c r="X718" i="9" s="1"/>
  <c r="X706" i="9"/>
  <c r="X708" i="9"/>
  <c r="X684" i="9"/>
  <c r="X692" i="9" s="1"/>
  <c r="X685" i="9"/>
  <c r="X693" i="9" s="1"/>
  <c r="X707" i="9"/>
  <c r="X682" i="9"/>
  <c r="X683" i="9"/>
  <c r="X681" i="9"/>
  <c r="X657" i="9"/>
  <c r="X659" i="9"/>
  <c r="X667" i="9" s="1"/>
  <c r="X660" i="9"/>
  <c r="X668" i="9" s="1"/>
  <c r="X658" i="9"/>
  <c r="X709" i="9"/>
  <c r="X717" i="9" s="1"/>
  <c r="X656" i="9"/>
  <c r="X451" i="9"/>
  <c r="X459" i="9" s="1"/>
  <c r="X450" i="9"/>
  <c r="X458" i="9" s="1"/>
  <c r="X449" i="9"/>
  <c r="X448" i="9"/>
  <c r="X447" i="9"/>
  <c r="X426" i="9"/>
  <c r="X434" i="9" s="1"/>
  <c r="X425" i="9"/>
  <c r="X433" i="9" s="1"/>
  <c r="X424" i="9"/>
  <c r="X423" i="9"/>
  <c r="X422" i="9"/>
  <c r="X400" i="9"/>
  <c r="X408" i="9" s="1"/>
  <c r="X398" i="9"/>
  <c r="X401" i="9"/>
  <c r="X409" i="9" s="1"/>
  <c r="X399" i="9"/>
  <c r="X397" i="9"/>
  <c r="X192" i="9"/>
  <c r="X144" i="9"/>
  <c r="X152" i="9" s="1"/>
  <c r="X143" i="9"/>
  <c r="X151" i="9" s="1"/>
  <c r="X142" i="9"/>
  <c r="X141" i="9"/>
  <c r="X140" i="9"/>
  <c r="X191" i="9"/>
  <c r="X169" i="9"/>
  <c r="X177" i="9" s="1"/>
  <c r="X165" i="9"/>
  <c r="X194" i="9"/>
  <c r="X202" i="9" s="1"/>
  <c r="X190" i="9"/>
  <c r="X168" i="9"/>
  <c r="X176" i="9" s="1"/>
  <c r="X193" i="9"/>
  <c r="X201" i="9" s="1"/>
  <c r="X167" i="9"/>
  <c r="X166" i="9"/>
  <c r="X377" i="9"/>
  <c r="X636" i="9"/>
  <c r="V279" i="9"/>
  <c r="V289" i="9" s="1"/>
  <c r="V794" i="9"/>
  <c r="V804" i="9" s="1"/>
  <c r="W818" i="9"/>
  <c r="W819" i="9"/>
  <c r="W820" i="9"/>
  <c r="W816" i="9"/>
  <c r="W817" i="9"/>
  <c r="W301" i="9"/>
  <c r="W302" i="9"/>
  <c r="W303" i="9"/>
  <c r="W300" i="9"/>
  <c r="W304" i="9"/>
  <c r="Y342" i="9"/>
  <c r="W652" i="9"/>
  <c r="W608" i="9" s="1"/>
  <c r="X127" i="9"/>
  <c r="X642" i="9"/>
  <c r="W145" i="9"/>
  <c r="W452" i="9"/>
  <c r="W362" i="9" s="1"/>
  <c r="V507" i="9"/>
  <c r="W343" i="9"/>
  <c r="W347" i="9"/>
  <c r="Y713" i="9"/>
  <c r="Y730" i="9"/>
  <c r="Y721" i="9"/>
  <c r="Y680" i="9"/>
  <c r="Y671" i="9"/>
  <c r="Y705" i="9"/>
  <c r="Y696" i="9"/>
  <c r="Y688" i="9"/>
  <c r="Y655" i="9"/>
  <c r="Y638" i="9"/>
  <c r="Y634" i="9"/>
  <c r="Y663" i="9"/>
  <c r="Y646" i="9"/>
  <c r="Y635" i="9"/>
  <c r="Y633" i="9"/>
  <c r="Y632" i="9"/>
  <c r="Y631" i="9"/>
  <c r="Y630" i="9"/>
  <c r="Y471" i="9"/>
  <c r="Y454" i="9"/>
  <c r="Y412" i="9"/>
  <c r="Y396" i="9"/>
  <c r="Y462" i="9"/>
  <c r="Y446" i="9"/>
  <c r="Y429" i="9"/>
  <c r="Y404" i="9"/>
  <c r="Y437" i="9"/>
  <c r="Y387" i="9"/>
  <c r="Y376" i="9"/>
  <c r="Y375" i="9"/>
  <c r="Y374" i="9"/>
  <c r="Y373" i="9"/>
  <c r="Y372" i="9"/>
  <c r="Y371" i="9"/>
  <c r="Y421" i="9"/>
  <c r="Y379" i="9"/>
  <c r="Y214" i="9"/>
  <c r="Y155" i="9"/>
  <c r="Y180" i="9"/>
  <c r="Y164" i="9"/>
  <c r="Y205" i="9"/>
  <c r="Y197" i="9"/>
  <c r="Y147" i="9"/>
  <c r="Y189" i="9"/>
  <c r="Y130" i="9"/>
  <c r="Y119" i="9"/>
  <c r="Y118" i="9"/>
  <c r="Y117" i="9"/>
  <c r="Y116" i="9"/>
  <c r="Y115" i="9"/>
  <c r="Y114" i="9"/>
  <c r="Y172" i="9"/>
  <c r="Y139" i="9"/>
  <c r="Y122" i="9"/>
  <c r="Y85" i="9"/>
  <c r="X723" i="9"/>
  <c r="X725" i="9"/>
  <c r="X724" i="9"/>
  <c r="X726" i="9"/>
  <c r="X701" i="9"/>
  <c r="X697" i="9"/>
  <c r="X700" i="9"/>
  <c r="X722" i="9"/>
  <c r="X698" i="9"/>
  <c r="X673" i="9"/>
  <c r="X651" i="9"/>
  <c r="X650" i="9"/>
  <c r="X649" i="9"/>
  <c r="X648" i="9"/>
  <c r="X647" i="9"/>
  <c r="X672" i="9"/>
  <c r="X674" i="9"/>
  <c r="X675" i="9"/>
  <c r="X676" i="9"/>
  <c r="X699" i="9"/>
  <c r="X467" i="9"/>
  <c r="X466" i="9"/>
  <c r="X464" i="9"/>
  <c r="X465" i="9"/>
  <c r="X463" i="9"/>
  <c r="X392" i="9"/>
  <c r="X391" i="9"/>
  <c r="X390" i="9"/>
  <c r="X389" i="9"/>
  <c r="X388" i="9"/>
  <c r="X442" i="9"/>
  <c r="X441" i="9"/>
  <c r="X440" i="9"/>
  <c r="X439" i="9"/>
  <c r="X438" i="9"/>
  <c r="X415" i="9"/>
  <c r="X416" i="9"/>
  <c r="X417" i="9"/>
  <c r="X413" i="9"/>
  <c r="X414" i="9"/>
  <c r="X210" i="9"/>
  <c r="X160" i="9"/>
  <c r="X159" i="9"/>
  <c r="X158" i="9"/>
  <c r="X157" i="9"/>
  <c r="X156" i="9"/>
  <c r="X207" i="9"/>
  <c r="X206" i="9"/>
  <c r="X209" i="9"/>
  <c r="X208" i="9"/>
  <c r="X184" i="9"/>
  <c r="X183" i="9"/>
  <c r="X182" i="9"/>
  <c r="X135" i="9"/>
  <c r="X134" i="9"/>
  <c r="X133" i="9"/>
  <c r="X132" i="9"/>
  <c r="X131" i="9"/>
  <c r="X181" i="9"/>
  <c r="X185" i="9"/>
  <c r="X643" i="9"/>
  <c r="V250" i="9"/>
  <c r="V536" i="9"/>
  <c r="V546" i="9" s="1"/>
  <c r="W488" i="9"/>
  <c r="W497" i="9" s="1"/>
  <c r="W90" i="9"/>
  <c r="W86" i="9"/>
  <c r="W702" i="9"/>
  <c r="W618" i="9" s="1"/>
  <c r="X383" i="9"/>
  <c r="Z600" i="7"/>
  <c r="Y601" i="7"/>
  <c r="Y815" i="7"/>
  <c r="Y822" i="7" s="1"/>
  <c r="Y823" i="7" s="1"/>
  <c r="Z810" i="7"/>
  <c r="Z813" i="7" s="1"/>
  <c r="Y556" i="7"/>
  <c r="Y563" i="7" s="1"/>
  <c r="Y564" i="7" s="1"/>
  <c r="Z551" i="7"/>
  <c r="Z554" i="7" s="1"/>
  <c r="Z341" i="7"/>
  <c r="Y342" i="7"/>
  <c r="Y299" i="7"/>
  <c r="Y306" i="7" s="1"/>
  <c r="Y307" i="7" s="1"/>
  <c r="Z294" i="7"/>
  <c r="W279" i="9" l="1"/>
  <c r="W289" i="9" s="1"/>
  <c r="X485" i="9"/>
  <c r="X504" i="9"/>
  <c r="X765" i="9"/>
  <c r="X747" i="9"/>
  <c r="X756" i="9" s="1"/>
  <c r="W536" i="9"/>
  <c r="X486" i="9"/>
  <c r="X503" i="9"/>
  <c r="X484" i="9"/>
  <c r="X761" i="9"/>
  <c r="X744" i="9"/>
  <c r="X231" i="9"/>
  <c r="X240" i="9" s="1"/>
  <c r="X746" i="9"/>
  <c r="X755" i="9" s="1"/>
  <c r="X246" i="9"/>
  <c r="X468" i="9"/>
  <c r="X364" i="9" s="1"/>
  <c r="X764" i="9"/>
  <c r="X418" i="9"/>
  <c r="X354" i="9" s="1"/>
  <c r="X487" i="9"/>
  <c r="X496" i="9" s="1"/>
  <c r="X505" i="9"/>
  <c r="X502" i="9"/>
  <c r="X762" i="9"/>
  <c r="X652" i="9"/>
  <c r="X608" i="9" s="1"/>
  <c r="X249" i="9"/>
  <c r="X229" i="9"/>
  <c r="W535" i="9"/>
  <c r="W545" i="9" s="1"/>
  <c r="X743" i="9"/>
  <c r="W278" i="9"/>
  <c r="W288" i="9" s="1"/>
  <c r="X186" i="9"/>
  <c r="X102" i="9" s="1"/>
  <c r="X443" i="9"/>
  <c r="X359" i="9" s="1"/>
  <c r="Y120" i="9"/>
  <c r="Y642" i="9"/>
  <c r="X794" i="9" s="1"/>
  <c r="X170" i="9"/>
  <c r="X100" i="9" s="1"/>
  <c r="X661" i="9"/>
  <c r="X230" i="9"/>
  <c r="X239" i="9" s="1"/>
  <c r="X819" i="9"/>
  <c r="X820" i="9"/>
  <c r="X816" i="9"/>
  <c r="X817" i="9"/>
  <c r="X818" i="9"/>
  <c r="X300" i="9"/>
  <c r="X302" i="9"/>
  <c r="X301" i="9"/>
  <c r="X303" i="9"/>
  <c r="X304" i="9"/>
  <c r="X136" i="9"/>
  <c r="X92" i="9" s="1"/>
  <c r="X402" i="9"/>
  <c r="X248" i="9"/>
  <c r="X220" i="9"/>
  <c r="X110" i="9" s="1"/>
  <c r="X736" i="9"/>
  <c r="X626" i="9" s="1"/>
  <c r="AC600" i="9"/>
  <c r="AB601" i="9"/>
  <c r="Y377" i="9"/>
  <c r="Y636" i="9"/>
  <c r="W546" i="9"/>
  <c r="AA341" i="9"/>
  <c r="X228" i="9"/>
  <c r="W794" i="9"/>
  <c r="W804" i="9" s="1"/>
  <c r="W352" i="9"/>
  <c r="W353" i="9"/>
  <c r="X763" i="9"/>
  <c r="X211" i="9"/>
  <c r="X107" i="9" s="1"/>
  <c r="X677" i="9"/>
  <c r="X613" i="9" s="1"/>
  <c r="X727" i="9"/>
  <c r="X623" i="9" s="1"/>
  <c r="Y126" i="9"/>
  <c r="X606" i="9"/>
  <c r="X602" i="9"/>
  <c r="X145" i="9"/>
  <c r="X452" i="9"/>
  <c r="X362" i="9" s="1"/>
  <c r="X745" i="9"/>
  <c r="W795" i="9"/>
  <c r="W805" i="9" s="1"/>
  <c r="Y127" i="9"/>
  <c r="Y558" i="9"/>
  <c r="Z558" i="9" s="1"/>
  <c r="Y559" i="9"/>
  <c r="Z559" i="9" s="1"/>
  <c r="Y560" i="9"/>
  <c r="Z560" i="9" s="1"/>
  <c r="Y557" i="9"/>
  <c r="Z557" i="9" s="1"/>
  <c r="Y561" i="9"/>
  <c r="Z561" i="9" s="1"/>
  <c r="X86" i="9"/>
  <c r="X90" i="9"/>
  <c r="X477" i="9"/>
  <c r="X367" i="9" s="1"/>
  <c r="X161" i="9"/>
  <c r="X97" i="9" s="1"/>
  <c r="X393" i="9"/>
  <c r="X349" i="9" s="1"/>
  <c r="X702" i="9"/>
  <c r="X618" i="9" s="1"/>
  <c r="Y709" i="9"/>
  <c r="Y717" i="9" s="1"/>
  <c r="Y685" i="9"/>
  <c r="Y693" i="9" s="1"/>
  <c r="Y684" i="9"/>
  <c r="Y692" i="9" s="1"/>
  <c r="Y683" i="9"/>
  <c r="Y682" i="9"/>
  <c r="Y681" i="9"/>
  <c r="Y710" i="9"/>
  <c r="Y718" i="9" s="1"/>
  <c r="Y706" i="9"/>
  <c r="Y707" i="9"/>
  <c r="Y708" i="9"/>
  <c r="Y660" i="9"/>
  <c r="Y668" i="9" s="1"/>
  <c r="Y659" i="9"/>
  <c r="Y667" i="9" s="1"/>
  <c r="Y658" i="9"/>
  <c r="Y657" i="9"/>
  <c r="Y656" i="9"/>
  <c r="Y401" i="9"/>
  <c r="Y409" i="9" s="1"/>
  <c r="Y400" i="9"/>
  <c r="Y408" i="9" s="1"/>
  <c r="Y399" i="9"/>
  <c r="Y398" i="9"/>
  <c r="Y397" i="9"/>
  <c r="Y451" i="9"/>
  <c r="Y459" i="9" s="1"/>
  <c r="Y450" i="9"/>
  <c r="Y458" i="9" s="1"/>
  <c r="Y449" i="9"/>
  <c r="Y448" i="9"/>
  <c r="Y447" i="9"/>
  <c r="Y426" i="9"/>
  <c r="Y434" i="9" s="1"/>
  <c r="Y423" i="9"/>
  <c r="Y424" i="9"/>
  <c r="Y422" i="9"/>
  <c r="Y425" i="9"/>
  <c r="Y433" i="9" s="1"/>
  <c r="Y169" i="9"/>
  <c r="Y177" i="9" s="1"/>
  <c r="Y168" i="9"/>
  <c r="Y176" i="9" s="1"/>
  <c r="Y167" i="9"/>
  <c r="Y166" i="9"/>
  <c r="Y165" i="9"/>
  <c r="Y194" i="9"/>
  <c r="Y202" i="9" s="1"/>
  <c r="Y190" i="9"/>
  <c r="Y193" i="9"/>
  <c r="Y201" i="9" s="1"/>
  <c r="Y192" i="9"/>
  <c r="Y144" i="9"/>
  <c r="Y152" i="9" s="1"/>
  <c r="Y143" i="9"/>
  <c r="Y151" i="9" s="1"/>
  <c r="Y142" i="9"/>
  <c r="Y141" i="9"/>
  <c r="Y140" i="9"/>
  <c r="Y191" i="9"/>
  <c r="Y724" i="9"/>
  <c r="Y725" i="9"/>
  <c r="Y700" i="9"/>
  <c r="Y699" i="9"/>
  <c r="Y697" i="9"/>
  <c r="Y676" i="9"/>
  <c r="Y675" i="9"/>
  <c r="Y674" i="9"/>
  <c r="Y673" i="9"/>
  <c r="Y672" i="9"/>
  <c r="Y722" i="9"/>
  <c r="Y698" i="9"/>
  <c r="Y651" i="9"/>
  <c r="Y650" i="9"/>
  <c r="Y649" i="9"/>
  <c r="Y701" i="9"/>
  <c r="Y648" i="9"/>
  <c r="Y723" i="9"/>
  <c r="Y647" i="9"/>
  <c r="Y726" i="9"/>
  <c r="Y467" i="9"/>
  <c r="Y465" i="9"/>
  <c r="Y463" i="9"/>
  <c r="Y392" i="9"/>
  <c r="Y391" i="9"/>
  <c r="Y390" i="9"/>
  <c r="Y389" i="9"/>
  <c r="Y388" i="9"/>
  <c r="Y417" i="9"/>
  <c r="Y416" i="9"/>
  <c r="Y415" i="9"/>
  <c r="Y414" i="9"/>
  <c r="Y413" i="9"/>
  <c r="Y466" i="9"/>
  <c r="Y464" i="9"/>
  <c r="Y441" i="9"/>
  <c r="Y439" i="9"/>
  <c r="Y442" i="9"/>
  <c r="Y440" i="9"/>
  <c r="Y438" i="9"/>
  <c r="Y210" i="9"/>
  <c r="Y160" i="9"/>
  <c r="Y159" i="9"/>
  <c r="Y158" i="9"/>
  <c r="Y157" i="9"/>
  <c r="Y156" i="9"/>
  <c r="Y185" i="9"/>
  <c r="Y184" i="9"/>
  <c r="Y183" i="9"/>
  <c r="Y182" i="9"/>
  <c r="Y181" i="9"/>
  <c r="Y207" i="9"/>
  <c r="Y206" i="9"/>
  <c r="Y209" i="9"/>
  <c r="Y208" i="9"/>
  <c r="Y135" i="9"/>
  <c r="Y134" i="9"/>
  <c r="Y133" i="9"/>
  <c r="Y132" i="9"/>
  <c r="Y131" i="9"/>
  <c r="Y383" i="9"/>
  <c r="Y643" i="9"/>
  <c r="W95" i="9"/>
  <c r="W96" i="9"/>
  <c r="X711" i="9"/>
  <c r="X621" i="9" s="1"/>
  <c r="X247" i="9"/>
  <c r="AA810" i="9"/>
  <c r="AA551" i="9"/>
  <c r="X227" i="9"/>
  <c r="X488" i="9"/>
  <c r="X497" i="9" s="1"/>
  <c r="Y733" i="9"/>
  <c r="Y735" i="9"/>
  <c r="Y731" i="9"/>
  <c r="Y734" i="9"/>
  <c r="Y732" i="9"/>
  <c r="Y476" i="9"/>
  <c r="Y475" i="9"/>
  <c r="Y474" i="9"/>
  <c r="Y473" i="9"/>
  <c r="Y472" i="9"/>
  <c r="Y219" i="9"/>
  <c r="Y218" i="9"/>
  <c r="Y217" i="9"/>
  <c r="Y216" i="9"/>
  <c r="Y215" i="9"/>
  <c r="Y384" i="9"/>
  <c r="X195" i="9"/>
  <c r="X105" i="9" s="1"/>
  <c r="X427" i="9"/>
  <c r="X357" i="9" s="1"/>
  <c r="X686" i="9"/>
  <c r="X616" i="9" s="1"/>
  <c r="W611" i="9"/>
  <c r="W612" i="9"/>
  <c r="X245" i="9"/>
  <c r="X506" i="9"/>
  <c r="AA84" i="9"/>
  <c r="X343" i="9"/>
  <c r="X347" i="9"/>
  <c r="Y299" i="9"/>
  <c r="Y306" i="9" s="1"/>
  <c r="Y307" i="9" s="1"/>
  <c r="Y297" i="9"/>
  <c r="AA600" i="7"/>
  <c r="Z601" i="7"/>
  <c r="Z815" i="7"/>
  <c r="Z822" i="7" s="1"/>
  <c r="Z823" i="7" s="1"/>
  <c r="AA810" i="7"/>
  <c r="AA813" i="7" s="1"/>
  <c r="AA551" i="7"/>
  <c r="AA554" i="7" s="1"/>
  <c r="Z556" i="7"/>
  <c r="Z563" i="7" s="1"/>
  <c r="Z564" i="7" s="1"/>
  <c r="AA341" i="7"/>
  <c r="Z342" i="7"/>
  <c r="AA294" i="7"/>
  <c r="Z299" i="7"/>
  <c r="Z306" i="7" s="1"/>
  <c r="Z307" i="7" s="1"/>
  <c r="X766" i="9" l="1"/>
  <c r="X507" i="9"/>
  <c r="Y506" i="9"/>
  <c r="X795" i="9"/>
  <c r="X805" i="9" s="1"/>
  <c r="Y765" i="9"/>
  <c r="Y503" i="9"/>
  <c r="Y247" i="9"/>
  <c r="X278" i="9"/>
  <c r="X288" i="9" s="1"/>
  <c r="X804" i="9"/>
  <c r="X279" i="9"/>
  <c r="X289" i="9" s="1"/>
  <c r="Y727" i="9"/>
  <c r="Y623" i="9" s="1"/>
  <c r="X250" i="9"/>
  <c r="Y761" i="9"/>
  <c r="Y743" i="9"/>
  <c r="Y744" i="9"/>
  <c r="Y762" i="9"/>
  <c r="Y505" i="9"/>
  <c r="Y763" i="9"/>
  <c r="Y745" i="9"/>
  <c r="Y468" i="9"/>
  <c r="Y364" i="9" s="1"/>
  <c r="Y245" i="9"/>
  <c r="Y477" i="9"/>
  <c r="Y367" i="9" s="1"/>
  <c r="Y488" i="9"/>
  <c r="Y487" i="9"/>
  <c r="Y161" i="9"/>
  <c r="Y97" i="9" s="1"/>
  <c r="Y170" i="9"/>
  <c r="Y100" i="9" s="1"/>
  <c r="X536" i="9"/>
  <c r="X546" i="9" s="1"/>
  <c r="X352" i="9"/>
  <c r="X353" i="9"/>
  <c r="Y227" i="9"/>
  <c r="AA730" i="9"/>
  <c r="AA721" i="9"/>
  <c r="AA696" i="9"/>
  <c r="AA713" i="9"/>
  <c r="AA688" i="9"/>
  <c r="AA663" i="9"/>
  <c r="AA705" i="9"/>
  <c r="AA671" i="9"/>
  <c r="AA634" i="9"/>
  <c r="AA646" i="9"/>
  <c r="AA635" i="9"/>
  <c r="AA633" i="9"/>
  <c r="AA632" i="9"/>
  <c r="AA630" i="9"/>
  <c r="AA638" i="9"/>
  <c r="AA631" i="9"/>
  <c r="AA680" i="9"/>
  <c r="AA655" i="9"/>
  <c r="AA471" i="9"/>
  <c r="AA462" i="9"/>
  <c r="AA412" i="9"/>
  <c r="AA437" i="9"/>
  <c r="AA421" i="9"/>
  <c r="AA404" i="9"/>
  <c r="AA446" i="9"/>
  <c r="AA429" i="9"/>
  <c r="AA387" i="9"/>
  <c r="AA376" i="9"/>
  <c r="AA375" i="9"/>
  <c r="AA374" i="9"/>
  <c r="AA373" i="9"/>
  <c r="AA372" i="9"/>
  <c r="AA371" i="9"/>
  <c r="AA379" i="9"/>
  <c r="AA454" i="9"/>
  <c r="AA396" i="9"/>
  <c r="AA205" i="9"/>
  <c r="AA189" i="9"/>
  <c r="AA172" i="9"/>
  <c r="AA197" i="9"/>
  <c r="AA214" i="9"/>
  <c r="AA155" i="9"/>
  <c r="AA180" i="9"/>
  <c r="AA164" i="9"/>
  <c r="AA130" i="9"/>
  <c r="AA119" i="9"/>
  <c r="AA118" i="9"/>
  <c r="AA117" i="9"/>
  <c r="AA116" i="9"/>
  <c r="AA115" i="9"/>
  <c r="AA114" i="9"/>
  <c r="AA139" i="9"/>
  <c r="AA122" i="9"/>
  <c r="AA147" i="9"/>
  <c r="AB84" i="9"/>
  <c r="AA85" i="9"/>
  <c r="X535" i="9"/>
  <c r="X545" i="9" s="1"/>
  <c r="AA815" i="9"/>
  <c r="AA822" i="9" s="1"/>
  <c r="AA823" i="9" s="1"/>
  <c r="AB810" i="9"/>
  <c r="AA813" i="9"/>
  <c r="Y211" i="9"/>
  <c r="Y107" i="9" s="1"/>
  <c r="Y702" i="9"/>
  <c r="Y618" i="9" s="1"/>
  <c r="Y486" i="9"/>
  <c r="Y230" i="9"/>
  <c r="AC601" i="9"/>
  <c r="AD600" i="9"/>
  <c r="Y145" i="9"/>
  <c r="Y220" i="9"/>
  <c r="Y110" i="9" s="1"/>
  <c r="Y136" i="9"/>
  <c r="Y92" i="9" s="1"/>
  <c r="Y393" i="9"/>
  <c r="Y349" i="9" s="1"/>
  <c r="Y452" i="9"/>
  <c r="Y362" i="9" s="1"/>
  <c r="Y504" i="9"/>
  <c r="Y248" i="9"/>
  <c r="Y347" i="9"/>
  <c r="Y343" i="9"/>
  <c r="Y402" i="9"/>
  <c r="Y186" i="9"/>
  <c r="Y102" i="9" s="1"/>
  <c r="Y711" i="9"/>
  <c r="Y621" i="9" s="1"/>
  <c r="AB341" i="9"/>
  <c r="AA342" i="9"/>
  <c r="Y484" i="9"/>
  <c r="Y228" i="9"/>
  <c r="AA554" i="9"/>
  <c r="AA556" i="9"/>
  <c r="AA563" i="9" s="1"/>
  <c r="AA564" i="9" s="1"/>
  <c r="AB551" i="9"/>
  <c r="Y652" i="9"/>
  <c r="Y608" i="9" s="1"/>
  <c r="AA294" i="9"/>
  <c r="Y677" i="9"/>
  <c r="Y613" i="9" s="1"/>
  <c r="Y661" i="9"/>
  <c r="Y231" i="9"/>
  <c r="Y502" i="9"/>
  <c r="Y246" i="9"/>
  <c r="Y764" i="9"/>
  <c r="Y820" i="9"/>
  <c r="Z820" i="9" s="1"/>
  <c r="Y816" i="9"/>
  <c r="Z816" i="9" s="1"/>
  <c r="Y817" i="9"/>
  <c r="Z817" i="9" s="1"/>
  <c r="Y818" i="9"/>
  <c r="Z818" i="9" s="1"/>
  <c r="Y819" i="9"/>
  <c r="Z819" i="9" s="1"/>
  <c r="Y301" i="9"/>
  <c r="Z301" i="9" s="1"/>
  <c r="Y303" i="9"/>
  <c r="Z303" i="9" s="1"/>
  <c r="Y302" i="9"/>
  <c r="Z302" i="9" s="1"/>
  <c r="Y304" i="9"/>
  <c r="Z304" i="9" s="1"/>
  <c r="Y300" i="9"/>
  <c r="Z300" i="9" s="1"/>
  <c r="Y747" i="9"/>
  <c r="Y418" i="9"/>
  <c r="Y354" i="9" s="1"/>
  <c r="Y686" i="9"/>
  <c r="Y616" i="9" s="1"/>
  <c r="Y249" i="9"/>
  <c r="X96" i="9"/>
  <c r="X95" i="9"/>
  <c r="Y602" i="9"/>
  <c r="Y606" i="9"/>
  <c r="X611" i="9"/>
  <c r="X612" i="9"/>
  <c r="Y746" i="9"/>
  <c r="Y736" i="9"/>
  <c r="Y626" i="9" s="1"/>
  <c r="Y443" i="9"/>
  <c r="Y359" i="9" s="1"/>
  <c r="Y195" i="9"/>
  <c r="Y105" i="9" s="1"/>
  <c r="Y427" i="9"/>
  <c r="Y357" i="9" s="1"/>
  <c r="Y485" i="9"/>
  <c r="Y229" i="9"/>
  <c r="Y90" i="9"/>
  <c r="Y86" i="9"/>
  <c r="AA815" i="7"/>
  <c r="AA822" i="7" s="1"/>
  <c r="AA823" i="7" s="1"/>
  <c r="AB810" i="7"/>
  <c r="AB813" i="7" s="1"/>
  <c r="AA601" i="7"/>
  <c r="AB600" i="7"/>
  <c r="AA556" i="7"/>
  <c r="AA563" i="7" s="1"/>
  <c r="AA564" i="7" s="1"/>
  <c r="AB551" i="7"/>
  <c r="AB554" i="7" s="1"/>
  <c r="AA342" i="7"/>
  <c r="AB341" i="7"/>
  <c r="AB294" i="7"/>
  <c r="AA299" i="7"/>
  <c r="AA306" i="7" s="1"/>
  <c r="AA307" i="7" s="1"/>
  <c r="Y240" i="9" l="1"/>
  <c r="Z240" i="9"/>
  <c r="Y496" i="9"/>
  <c r="Z496" i="9"/>
  <c r="Y497" i="9"/>
  <c r="Z497" i="9"/>
  <c r="Y756" i="9"/>
  <c r="Z756" i="9"/>
  <c r="Y239" i="9"/>
  <c r="Z239" i="9"/>
  <c r="Y755" i="9"/>
  <c r="Z755" i="9"/>
  <c r="Y766" i="9"/>
  <c r="Y250" i="9"/>
  <c r="Y536" i="9"/>
  <c r="Y546" i="9" s="1"/>
  <c r="Y507" i="9"/>
  <c r="Y279" i="9"/>
  <c r="Y289" i="9" s="1"/>
  <c r="AB815" i="9"/>
  <c r="AB822" i="9" s="1"/>
  <c r="AB823" i="9" s="1"/>
  <c r="AC810" i="9"/>
  <c r="AB813" i="9"/>
  <c r="AB721" i="9"/>
  <c r="AB730" i="9"/>
  <c r="AB696" i="9"/>
  <c r="AB713" i="9"/>
  <c r="AB688" i="9"/>
  <c r="AB680" i="9"/>
  <c r="AB655" i="9"/>
  <c r="AB663" i="9"/>
  <c r="AB633" i="9"/>
  <c r="AB632" i="9"/>
  <c r="AB631" i="9"/>
  <c r="AB630" i="9"/>
  <c r="AB705" i="9"/>
  <c r="AB638" i="9"/>
  <c r="AB634" i="9"/>
  <c r="AB671" i="9"/>
  <c r="AB646" i="9"/>
  <c r="AB635" i="9"/>
  <c r="AB462" i="9"/>
  <c r="AB471" i="9"/>
  <c r="AB412" i="9"/>
  <c r="AB396" i="9"/>
  <c r="AB437" i="9"/>
  <c r="AB421" i="9"/>
  <c r="AB404" i="9"/>
  <c r="AB446" i="9"/>
  <c r="AB429" i="9"/>
  <c r="AB454" i="9"/>
  <c r="AB387" i="9"/>
  <c r="AB376" i="9"/>
  <c r="AB375" i="9"/>
  <c r="AB374" i="9"/>
  <c r="AB373" i="9"/>
  <c r="AB372" i="9"/>
  <c r="AB371" i="9"/>
  <c r="AB379" i="9"/>
  <c r="AB197" i="9"/>
  <c r="AB214" i="9"/>
  <c r="AB155" i="9"/>
  <c r="AB180" i="9"/>
  <c r="AB164" i="9"/>
  <c r="AB205" i="9"/>
  <c r="AB189" i="9"/>
  <c r="AB172" i="9"/>
  <c r="AB130" i="9"/>
  <c r="AB139" i="9"/>
  <c r="AB122" i="9"/>
  <c r="AB147" i="9"/>
  <c r="AC84" i="9"/>
  <c r="AB85" i="9"/>
  <c r="AB117" i="9"/>
  <c r="AB116" i="9"/>
  <c r="AB119" i="9"/>
  <c r="AB115" i="9"/>
  <c r="AB118" i="9"/>
  <c r="AB114" i="9"/>
  <c r="AA126" i="9"/>
  <c r="AB294" i="9"/>
  <c r="AA297" i="9"/>
  <c r="AA299" i="9"/>
  <c r="AA306" i="9" s="1"/>
  <c r="AA307" i="9" s="1"/>
  <c r="Y95" i="9"/>
  <c r="Y96" i="9"/>
  <c r="AA127" i="9"/>
  <c r="Z279" i="9" s="1"/>
  <c r="Z289" i="9" s="1"/>
  <c r="Y611" i="9"/>
  <c r="Y612" i="9"/>
  <c r="AB554" i="9"/>
  <c r="AB556" i="9"/>
  <c r="AB563" i="9" s="1"/>
  <c r="AB564" i="9" s="1"/>
  <c r="AC551" i="9"/>
  <c r="AC341" i="9"/>
  <c r="AB342" i="9"/>
  <c r="AA725" i="9"/>
  <c r="AA726" i="9"/>
  <c r="AA722" i="9"/>
  <c r="AA701" i="9"/>
  <c r="AA700" i="9"/>
  <c r="AA698" i="9"/>
  <c r="AA724" i="9"/>
  <c r="AA673" i="9"/>
  <c r="AA699" i="9"/>
  <c r="AA723" i="9"/>
  <c r="AA697" i="9"/>
  <c r="AA675" i="9"/>
  <c r="AA651" i="9"/>
  <c r="AA650" i="9"/>
  <c r="AA676" i="9"/>
  <c r="AA649" i="9"/>
  <c r="AA647" i="9"/>
  <c r="AA648" i="9"/>
  <c r="AA672" i="9"/>
  <c r="AA674" i="9"/>
  <c r="AA467" i="9"/>
  <c r="AA466" i="9"/>
  <c r="AA465" i="9"/>
  <c r="AA464" i="9"/>
  <c r="AA463" i="9"/>
  <c r="AA392" i="9"/>
  <c r="AA391" i="9"/>
  <c r="AA390" i="9"/>
  <c r="AA389" i="9"/>
  <c r="AA388" i="9"/>
  <c r="AA417" i="9"/>
  <c r="AA416" i="9"/>
  <c r="AA415" i="9"/>
  <c r="AA414" i="9"/>
  <c r="AA413" i="9"/>
  <c r="AA442" i="9"/>
  <c r="AA441" i="9"/>
  <c r="AA440" i="9"/>
  <c r="AA439" i="9"/>
  <c r="AA438" i="9"/>
  <c r="AA207" i="9"/>
  <c r="AA206" i="9"/>
  <c r="AA209" i="9"/>
  <c r="AA210" i="9"/>
  <c r="AA208" i="9"/>
  <c r="AA160" i="9"/>
  <c r="AA159" i="9"/>
  <c r="AA158" i="9"/>
  <c r="AA157" i="9"/>
  <c r="AA156" i="9"/>
  <c r="AA185" i="9"/>
  <c r="AA184" i="9"/>
  <c r="AA183" i="9"/>
  <c r="AA182" i="9"/>
  <c r="AA181" i="9"/>
  <c r="AA135" i="9"/>
  <c r="AA134" i="9"/>
  <c r="AA133" i="9"/>
  <c r="AA132" i="9"/>
  <c r="AA131" i="9"/>
  <c r="AA383" i="9"/>
  <c r="Y352" i="9"/>
  <c r="Y353" i="9"/>
  <c r="AA707" i="9"/>
  <c r="AA706" i="9"/>
  <c r="AA710" i="9"/>
  <c r="AA718" i="9" s="1"/>
  <c r="AA685" i="9"/>
  <c r="AA693" i="9" s="1"/>
  <c r="AA681" i="9"/>
  <c r="AA709" i="9"/>
  <c r="AA717" i="9" s="1"/>
  <c r="AA708" i="9"/>
  <c r="AA683" i="9"/>
  <c r="AA656" i="9"/>
  <c r="AA660" i="9"/>
  <c r="AA668" i="9" s="1"/>
  <c r="AA658" i="9"/>
  <c r="AA659" i="9"/>
  <c r="AA667" i="9" s="1"/>
  <c r="AA682" i="9"/>
  <c r="AA684" i="9"/>
  <c r="AA692" i="9" s="1"/>
  <c r="AA657" i="9"/>
  <c r="AA401" i="9"/>
  <c r="AA409" i="9" s="1"/>
  <c r="AA400" i="9"/>
  <c r="AA408" i="9" s="1"/>
  <c r="AA426" i="9"/>
  <c r="AA434" i="9" s="1"/>
  <c r="AA425" i="9"/>
  <c r="AA433" i="9" s="1"/>
  <c r="AA424" i="9"/>
  <c r="AA423" i="9"/>
  <c r="AA422" i="9"/>
  <c r="AA451" i="9"/>
  <c r="AA459" i="9" s="1"/>
  <c r="AA450" i="9"/>
  <c r="AA458" i="9" s="1"/>
  <c r="AA449" i="9"/>
  <c r="AA448" i="9"/>
  <c r="AA447" i="9"/>
  <c r="AA399" i="9"/>
  <c r="AA397" i="9"/>
  <c r="AA398" i="9"/>
  <c r="AA194" i="9"/>
  <c r="AA202" i="9" s="1"/>
  <c r="AA193" i="9"/>
  <c r="AA201" i="9" s="1"/>
  <c r="AA192" i="9"/>
  <c r="AA191" i="9"/>
  <c r="AA190" i="9"/>
  <c r="AA169" i="9"/>
  <c r="AA177" i="9" s="1"/>
  <c r="AA168" i="9"/>
  <c r="AA176" i="9" s="1"/>
  <c r="AA167" i="9"/>
  <c r="AA166" i="9"/>
  <c r="AA165" i="9"/>
  <c r="AA144" i="9"/>
  <c r="AA152" i="9" s="1"/>
  <c r="AA143" i="9"/>
  <c r="AA151" i="9" s="1"/>
  <c r="AA142" i="9"/>
  <c r="AA141" i="9"/>
  <c r="AA140" i="9"/>
  <c r="AA384" i="9"/>
  <c r="AA558" i="9"/>
  <c r="AA560" i="9"/>
  <c r="AA561" i="9"/>
  <c r="AA557" i="9"/>
  <c r="AA559" i="9"/>
  <c r="AA643" i="9"/>
  <c r="Y535" i="9"/>
  <c r="Y545" i="9" s="1"/>
  <c r="AE600" i="9"/>
  <c r="AD601" i="9"/>
  <c r="AA120" i="9"/>
  <c r="Y794" i="9"/>
  <c r="Y804" i="9" s="1"/>
  <c r="AA734" i="9"/>
  <c r="AA732" i="9"/>
  <c r="AA735" i="9"/>
  <c r="AA731" i="9"/>
  <c r="AA733" i="9"/>
  <c r="AA476" i="9"/>
  <c r="AA475" i="9"/>
  <c r="AA474" i="9"/>
  <c r="AA473" i="9"/>
  <c r="AA472" i="9"/>
  <c r="AA216" i="9"/>
  <c r="AA215" i="9"/>
  <c r="AA219" i="9"/>
  <c r="AA218" i="9"/>
  <c r="AA217" i="9"/>
  <c r="AA642" i="9"/>
  <c r="Y795" i="9"/>
  <c r="Y805" i="9" s="1"/>
  <c r="AA377" i="9"/>
  <c r="AA636" i="9"/>
  <c r="Y278" i="9"/>
  <c r="Y288" i="9" s="1"/>
  <c r="AB601" i="7"/>
  <c r="AC600" i="7"/>
  <c r="AB815" i="7"/>
  <c r="AB822" i="7" s="1"/>
  <c r="AB823" i="7" s="1"/>
  <c r="AC810" i="7"/>
  <c r="AC813" i="7" s="1"/>
  <c r="AB556" i="7"/>
  <c r="AB563" i="7" s="1"/>
  <c r="AB564" i="7" s="1"/>
  <c r="AC551" i="7"/>
  <c r="AC554" i="7" s="1"/>
  <c r="AC341" i="7"/>
  <c r="AB342" i="7"/>
  <c r="AC294" i="7"/>
  <c r="AB299" i="7"/>
  <c r="AB306" i="7" s="1"/>
  <c r="AB307" i="7" s="1"/>
  <c r="Z536" i="9" l="1"/>
  <c r="Z546" i="9" s="1"/>
  <c r="Z535" i="9"/>
  <c r="Z545" i="9" s="1"/>
  <c r="Z278" i="9"/>
  <c r="Z288" i="9" s="1"/>
  <c r="Z795" i="9"/>
  <c r="Z805" i="9" s="1"/>
  <c r="Z794" i="9"/>
  <c r="Z804" i="9" s="1"/>
  <c r="AA246" i="9"/>
  <c r="AA743" i="9"/>
  <c r="AA229" i="9"/>
  <c r="AA502" i="9"/>
  <c r="AA765" i="9"/>
  <c r="AA484" i="9"/>
  <c r="AA418" i="9"/>
  <c r="AA354" i="9" s="1"/>
  <c r="AA677" i="9"/>
  <c r="AA613" i="9" s="1"/>
  <c r="AA247" i="9"/>
  <c r="AA746" i="9"/>
  <c r="AA755" i="9" s="1"/>
  <c r="AA762" i="9"/>
  <c r="AA702" i="9"/>
  <c r="AA618" i="9" s="1"/>
  <c r="AA761" i="9"/>
  <c r="AA764" i="9"/>
  <c r="AA161" i="9"/>
  <c r="AA97" i="9" s="1"/>
  <c r="AA506" i="9"/>
  <c r="AA443" i="9"/>
  <c r="AA359" i="9" s="1"/>
  <c r="AA763" i="9"/>
  <c r="AA427" i="9"/>
  <c r="AA357" i="9" s="1"/>
  <c r="AA136" i="9"/>
  <c r="AA92" i="9" s="1"/>
  <c r="AC556" i="9"/>
  <c r="AC563" i="9" s="1"/>
  <c r="AC564" i="9" s="1"/>
  <c r="AD551" i="9"/>
  <c r="AC554" i="9"/>
  <c r="AA503" i="9"/>
  <c r="AA220" i="9"/>
  <c r="AA110" i="9" s="1"/>
  <c r="AA736" i="9"/>
  <c r="AA626" i="9" s="1"/>
  <c r="AF600" i="9"/>
  <c r="AE601" i="9"/>
  <c r="AA145" i="9"/>
  <c r="AA402" i="9"/>
  <c r="AA686" i="9"/>
  <c r="AA616" i="9" s="1"/>
  <c r="AA727" i="9"/>
  <c r="AA623" i="9" s="1"/>
  <c r="AA231" i="9"/>
  <c r="AA240" i="9" s="1"/>
  <c r="AB636" i="9"/>
  <c r="AA211" i="9"/>
  <c r="AA107" i="9" s="1"/>
  <c r="AB559" i="9"/>
  <c r="AB561" i="9"/>
  <c r="AB557" i="9"/>
  <c r="AB558" i="9"/>
  <c r="AB560" i="9"/>
  <c r="AA249" i="9"/>
  <c r="AA230" i="9"/>
  <c r="AA239" i="9" s="1"/>
  <c r="AB377" i="9"/>
  <c r="AB643" i="9"/>
  <c r="AA477" i="9"/>
  <c r="AA367" i="9" s="1"/>
  <c r="AA747" i="9"/>
  <c r="AA756" i="9" s="1"/>
  <c r="AA195" i="9"/>
  <c r="AA105" i="9" s="1"/>
  <c r="AA452" i="9"/>
  <c r="AA362" i="9" s="1"/>
  <c r="AA468" i="9"/>
  <c r="AA364" i="9" s="1"/>
  <c r="AA652" i="9"/>
  <c r="AA608" i="9" s="1"/>
  <c r="AA248" i="9"/>
  <c r="AC713" i="9"/>
  <c r="AC696" i="9"/>
  <c r="AC730" i="9"/>
  <c r="AC705" i="9"/>
  <c r="AC688" i="9"/>
  <c r="AC721" i="9"/>
  <c r="AC646" i="9"/>
  <c r="AC635" i="9"/>
  <c r="AC634" i="9"/>
  <c r="AC671" i="9"/>
  <c r="AC633" i="9"/>
  <c r="AC632" i="9"/>
  <c r="AC631" i="9"/>
  <c r="AC630" i="9"/>
  <c r="AC680" i="9"/>
  <c r="AC638" i="9"/>
  <c r="AC663" i="9"/>
  <c r="AC655" i="9"/>
  <c r="AC471" i="9"/>
  <c r="AC437" i="9"/>
  <c r="AC421" i="9"/>
  <c r="AC404" i="9"/>
  <c r="AC446" i="9"/>
  <c r="AC429" i="9"/>
  <c r="AC454" i="9"/>
  <c r="AC387" i="9"/>
  <c r="AC376" i="9"/>
  <c r="AC375" i="9"/>
  <c r="AC374" i="9"/>
  <c r="AC373" i="9"/>
  <c r="AC372" i="9"/>
  <c r="AC371" i="9"/>
  <c r="AC379" i="9"/>
  <c r="AC462" i="9"/>
  <c r="AC412" i="9"/>
  <c r="AC396" i="9"/>
  <c r="AC214" i="9"/>
  <c r="AC155" i="9"/>
  <c r="AC180" i="9"/>
  <c r="AC164" i="9"/>
  <c r="AC205" i="9"/>
  <c r="AC189" i="9"/>
  <c r="AC172" i="9"/>
  <c r="AC197" i="9"/>
  <c r="AC130" i="9"/>
  <c r="AC119" i="9"/>
  <c r="AC118" i="9"/>
  <c r="AC117" i="9"/>
  <c r="AC116" i="9"/>
  <c r="AC115" i="9"/>
  <c r="AC114" i="9"/>
  <c r="AC139" i="9"/>
  <c r="AC122" i="9"/>
  <c r="AC147" i="9"/>
  <c r="AD84" i="9"/>
  <c r="AC85" i="9"/>
  <c r="AA602" i="9"/>
  <c r="AA606" i="9"/>
  <c r="AA90" i="9"/>
  <c r="AA86" i="9"/>
  <c r="AA745" i="9"/>
  <c r="AA711" i="9"/>
  <c r="AA621" i="9" s="1"/>
  <c r="AA744" i="9"/>
  <c r="AA245" i="9"/>
  <c r="AA661" i="9"/>
  <c r="AA186" i="9"/>
  <c r="AA102" i="9" s="1"/>
  <c r="AB126" i="9"/>
  <c r="AB383" i="9"/>
  <c r="AB642" i="9"/>
  <c r="AD810" i="9"/>
  <c r="AC813" i="9"/>
  <c r="AC815" i="9"/>
  <c r="AC822" i="9" s="1"/>
  <c r="AC823" i="9" s="1"/>
  <c r="AA227" i="9"/>
  <c r="AA170" i="9"/>
  <c r="AA100" i="9" s="1"/>
  <c r="AA487" i="9"/>
  <c r="AA496" i="9" s="1"/>
  <c r="AA393" i="9"/>
  <c r="AA349" i="9" s="1"/>
  <c r="AA486" i="9"/>
  <c r="AA816" i="9"/>
  <c r="AA817" i="9"/>
  <c r="AA818" i="9"/>
  <c r="AA819" i="9"/>
  <c r="AA820" i="9"/>
  <c r="AA301" i="9"/>
  <c r="AA302" i="9"/>
  <c r="AA303" i="9"/>
  <c r="AA304" i="9"/>
  <c r="AA300" i="9"/>
  <c r="AB120" i="9"/>
  <c r="AB710" i="9"/>
  <c r="AB718" i="9" s="1"/>
  <c r="AB707" i="9"/>
  <c r="AB709" i="9"/>
  <c r="AB717" i="9" s="1"/>
  <c r="AB708" i="9"/>
  <c r="AB706" i="9"/>
  <c r="AB682" i="9"/>
  <c r="AB683" i="9"/>
  <c r="AB684" i="9"/>
  <c r="AB692" i="9" s="1"/>
  <c r="AB685" i="9"/>
  <c r="AB693" i="9" s="1"/>
  <c r="AB660" i="9"/>
  <c r="AB668" i="9" s="1"/>
  <c r="AB659" i="9"/>
  <c r="AB667" i="9" s="1"/>
  <c r="AB657" i="9"/>
  <c r="AB681" i="9"/>
  <c r="AB658" i="9"/>
  <c r="AB656" i="9"/>
  <c r="AB401" i="9"/>
  <c r="AB409" i="9" s="1"/>
  <c r="AB400" i="9"/>
  <c r="AB408" i="9" s="1"/>
  <c r="AB399" i="9"/>
  <c r="AB398" i="9"/>
  <c r="AB397" i="9"/>
  <c r="AB426" i="9"/>
  <c r="AB434" i="9" s="1"/>
  <c r="AB425" i="9"/>
  <c r="AB433" i="9" s="1"/>
  <c r="AB424" i="9"/>
  <c r="AB423" i="9"/>
  <c r="AB422" i="9"/>
  <c r="AB451" i="9"/>
  <c r="AB459" i="9" s="1"/>
  <c r="AB450" i="9"/>
  <c r="AB458" i="9" s="1"/>
  <c r="AB449" i="9"/>
  <c r="AB448" i="9"/>
  <c r="AB447" i="9"/>
  <c r="AB169" i="9"/>
  <c r="AB177" i="9" s="1"/>
  <c r="AB168" i="9"/>
  <c r="AB176" i="9" s="1"/>
  <c r="AB167" i="9"/>
  <c r="AB166" i="9"/>
  <c r="AB165" i="9"/>
  <c r="AB194" i="9"/>
  <c r="AB202" i="9" s="1"/>
  <c r="AB193" i="9"/>
  <c r="AB201" i="9" s="1"/>
  <c r="AB192" i="9"/>
  <c r="AB191" i="9"/>
  <c r="AB190" i="9"/>
  <c r="AB144" i="9"/>
  <c r="AB152" i="9" s="1"/>
  <c r="AB143" i="9"/>
  <c r="AB151" i="9" s="1"/>
  <c r="AB142" i="9"/>
  <c r="AB141" i="9"/>
  <c r="AB140" i="9"/>
  <c r="AB735" i="9"/>
  <c r="AB731" i="9"/>
  <c r="AB732" i="9"/>
  <c r="AB733" i="9"/>
  <c r="AB734" i="9"/>
  <c r="AB476" i="9"/>
  <c r="AB475" i="9"/>
  <c r="AB474" i="9"/>
  <c r="AB473" i="9"/>
  <c r="AB472" i="9"/>
  <c r="AB215" i="9"/>
  <c r="AB219" i="9"/>
  <c r="AB218" i="9"/>
  <c r="AB217" i="9"/>
  <c r="AB216" i="9"/>
  <c r="AB384" i="9"/>
  <c r="AA347" i="9"/>
  <c r="AA343" i="9"/>
  <c r="AA228" i="9"/>
  <c r="AA488" i="9"/>
  <c r="AA497" i="9" s="1"/>
  <c r="AA505" i="9"/>
  <c r="AC342" i="9"/>
  <c r="AD341" i="9"/>
  <c r="AA504" i="9"/>
  <c r="AB297" i="9"/>
  <c r="AB299" i="9"/>
  <c r="AB306" i="9" s="1"/>
  <c r="AB307" i="9" s="1"/>
  <c r="AC294" i="9"/>
  <c r="AA485" i="9"/>
  <c r="AB127" i="9"/>
  <c r="AB725" i="9"/>
  <c r="AB723" i="9"/>
  <c r="AB726" i="9"/>
  <c r="AB722" i="9"/>
  <c r="AB699" i="9"/>
  <c r="AB698" i="9"/>
  <c r="AB724" i="9"/>
  <c r="AB700" i="9"/>
  <c r="AB697" i="9"/>
  <c r="AB674" i="9"/>
  <c r="AB701" i="9"/>
  <c r="AB650" i="9"/>
  <c r="AB676" i="9"/>
  <c r="AB649" i="9"/>
  <c r="AB647" i="9"/>
  <c r="AB673" i="9"/>
  <c r="AB675" i="9"/>
  <c r="AB672" i="9"/>
  <c r="AB651" i="9"/>
  <c r="AB648" i="9"/>
  <c r="AB467" i="9"/>
  <c r="AB466" i="9"/>
  <c r="AB465" i="9"/>
  <c r="AB464" i="9"/>
  <c r="AB463" i="9"/>
  <c r="AB417" i="9"/>
  <c r="AB416" i="9"/>
  <c r="AB415" i="9"/>
  <c r="AB414" i="9"/>
  <c r="AB413" i="9"/>
  <c r="AB442" i="9"/>
  <c r="AB441" i="9"/>
  <c r="AB440" i="9"/>
  <c r="AB439" i="9"/>
  <c r="AB438" i="9"/>
  <c r="AB391" i="9"/>
  <c r="AB389" i="9"/>
  <c r="AB392" i="9"/>
  <c r="AB390" i="9"/>
  <c r="AB388" i="9"/>
  <c r="AB210" i="9"/>
  <c r="AB209" i="9"/>
  <c r="AB208" i="9"/>
  <c r="AB160" i="9"/>
  <c r="AB159" i="9"/>
  <c r="AB158" i="9"/>
  <c r="AB157" i="9"/>
  <c r="AB156" i="9"/>
  <c r="AB185" i="9"/>
  <c r="AB184" i="9"/>
  <c r="AB183" i="9"/>
  <c r="AB182" i="9"/>
  <c r="AB181" i="9"/>
  <c r="AB207" i="9"/>
  <c r="AB206" i="9"/>
  <c r="AB135" i="9"/>
  <c r="AB134" i="9"/>
  <c r="AB133" i="9"/>
  <c r="AB132" i="9"/>
  <c r="AB131" i="9"/>
  <c r="AD810" i="7"/>
  <c r="AD813" i="7" s="1"/>
  <c r="AC815" i="7"/>
  <c r="AC822" i="7" s="1"/>
  <c r="AC823" i="7" s="1"/>
  <c r="AD600" i="7"/>
  <c r="AC601" i="7"/>
  <c r="AC556" i="7"/>
  <c r="AC563" i="7" s="1"/>
  <c r="AC564" i="7" s="1"/>
  <c r="AD551" i="7"/>
  <c r="AD554" i="7" s="1"/>
  <c r="AC342" i="7"/>
  <c r="AD341" i="7"/>
  <c r="AD294" i="7"/>
  <c r="AC299" i="7"/>
  <c r="AC306" i="7" s="1"/>
  <c r="AC307" i="7" s="1"/>
  <c r="AB418" i="9" l="1"/>
  <c r="AB354" i="9" s="1"/>
  <c r="AA766" i="9"/>
  <c r="AB485" i="9"/>
  <c r="AA250" i="9"/>
  <c r="AB486" i="9"/>
  <c r="AB186" i="9"/>
  <c r="AB102" i="9" s="1"/>
  <c r="AB249" i="9"/>
  <c r="AB229" i="9"/>
  <c r="AB484" i="9"/>
  <c r="AB762" i="9"/>
  <c r="AA507" i="9"/>
  <c r="AA795" i="9"/>
  <c r="AA805" i="9" s="1"/>
  <c r="AA535" i="9"/>
  <c r="AA545" i="9" s="1"/>
  <c r="AB443" i="9"/>
  <c r="AB359" i="9" s="1"/>
  <c r="AB220" i="9"/>
  <c r="AB110" i="9" s="1"/>
  <c r="AA536" i="9"/>
  <c r="AA546" i="9" s="1"/>
  <c r="AA279" i="9"/>
  <c r="AA289" i="9" s="1"/>
  <c r="AB506" i="9"/>
  <c r="AB427" i="9"/>
  <c r="AB357" i="9" s="1"/>
  <c r="AB487" i="9"/>
  <c r="AB496" i="9" s="1"/>
  <c r="AB503" i="9"/>
  <c r="AC120" i="9"/>
  <c r="AA794" i="9"/>
  <c r="AA804" i="9" s="1"/>
  <c r="AB343" i="9"/>
  <c r="AB347" i="9"/>
  <c r="AG600" i="9"/>
  <c r="AF601" i="9"/>
  <c r="AB195" i="9"/>
  <c r="AB105" i="9" s="1"/>
  <c r="AB86" i="9"/>
  <c r="AB90" i="9"/>
  <c r="AC642" i="9"/>
  <c r="AB502" i="9"/>
  <c r="AB136" i="9"/>
  <c r="AB92" i="9" s="1"/>
  <c r="AB727" i="9"/>
  <c r="AB623" i="9" s="1"/>
  <c r="AC299" i="9"/>
  <c r="AC306" i="9" s="1"/>
  <c r="AC307" i="9" s="1"/>
  <c r="AD294" i="9"/>
  <c r="AC297" i="9"/>
  <c r="AB477" i="9"/>
  <c r="AB367" i="9" s="1"/>
  <c r="AB736" i="9"/>
  <c r="AB626" i="9" s="1"/>
  <c r="AB661" i="9"/>
  <c r="AE810" i="9"/>
  <c r="AD813" i="9"/>
  <c r="AD815" i="9"/>
  <c r="AD822" i="9" s="1"/>
  <c r="AD823" i="9" s="1"/>
  <c r="AB230" i="9"/>
  <c r="AB239" i="9" s="1"/>
  <c r="AA612" i="9"/>
  <c r="AA611" i="9"/>
  <c r="AC643" i="9"/>
  <c r="AB744" i="9"/>
  <c r="AA278" i="9"/>
  <c r="AA288" i="9" s="1"/>
  <c r="AA352" i="9"/>
  <c r="AA353" i="9"/>
  <c r="AB227" i="9"/>
  <c r="AB248" i="9"/>
  <c r="AD721" i="9"/>
  <c r="AD705" i="9"/>
  <c r="AD713" i="9"/>
  <c r="AD730" i="9"/>
  <c r="AD696" i="9"/>
  <c r="AD680" i="9"/>
  <c r="AD688" i="9"/>
  <c r="AD671" i="9"/>
  <c r="AD655" i="9"/>
  <c r="AD638" i="9"/>
  <c r="AD663" i="9"/>
  <c r="AD646" i="9"/>
  <c r="AD635" i="9"/>
  <c r="AD634" i="9"/>
  <c r="AD631" i="9"/>
  <c r="AD630" i="9"/>
  <c r="AD633" i="9"/>
  <c r="AD632" i="9"/>
  <c r="AD462" i="9"/>
  <c r="AD437" i="9"/>
  <c r="AD446" i="9"/>
  <c r="AD429" i="9"/>
  <c r="AD454" i="9"/>
  <c r="AD379" i="9"/>
  <c r="AD404" i="9"/>
  <c r="AD412" i="9"/>
  <c r="AD421" i="9"/>
  <c r="AD396" i="9"/>
  <c r="AD471" i="9"/>
  <c r="AD387" i="9"/>
  <c r="AD376" i="9"/>
  <c r="AD375" i="9"/>
  <c r="AD374" i="9"/>
  <c r="AD373" i="9"/>
  <c r="AD372" i="9"/>
  <c r="AD371" i="9"/>
  <c r="AD214" i="9"/>
  <c r="AD180" i="9"/>
  <c r="AD164" i="9"/>
  <c r="AD205" i="9"/>
  <c r="AD189" i="9"/>
  <c r="AD172" i="9"/>
  <c r="AD197" i="9"/>
  <c r="AD155" i="9"/>
  <c r="AD139" i="9"/>
  <c r="AD122" i="9"/>
  <c r="AD147" i="9"/>
  <c r="AD85" i="9"/>
  <c r="AD130" i="9"/>
  <c r="AD116" i="9"/>
  <c r="AD119" i="9"/>
  <c r="AD115" i="9"/>
  <c r="AD118" i="9"/>
  <c r="AD114" i="9"/>
  <c r="AE84" i="9"/>
  <c r="AD117" i="9"/>
  <c r="AC126" i="9"/>
  <c r="AC377" i="9"/>
  <c r="AB602" i="9"/>
  <c r="AB606" i="9"/>
  <c r="AB677" i="9"/>
  <c r="AB613" i="9" s="1"/>
  <c r="AB816" i="9"/>
  <c r="AB817" i="9"/>
  <c r="AB818" i="9"/>
  <c r="AB819" i="9"/>
  <c r="AB820" i="9"/>
  <c r="AB302" i="9"/>
  <c r="AB303" i="9"/>
  <c r="AB304" i="9"/>
  <c r="AB301" i="9"/>
  <c r="AB300" i="9"/>
  <c r="AB488" i="9"/>
  <c r="AB497" i="9" s="1"/>
  <c r="AB145" i="9"/>
  <c r="AB686" i="9"/>
  <c r="AB616" i="9" s="1"/>
  <c r="AB711" i="9"/>
  <c r="AB621" i="9" s="1"/>
  <c r="AB245" i="9"/>
  <c r="AB746" i="9"/>
  <c r="AB755" i="9" s="1"/>
  <c r="AC127" i="9"/>
  <c r="AB761" i="9"/>
  <c r="AA95" i="9"/>
  <c r="AA96" i="9"/>
  <c r="AB468" i="9"/>
  <c r="AB364" i="9" s="1"/>
  <c r="AB402" i="9"/>
  <c r="AB764" i="9"/>
  <c r="AB504" i="9"/>
  <c r="AB745" i="9"/>
  <c r="AC726" i="9"/>
  <c r="AC722" i="9"/>
  <c r="AC723" i="9"/>
  <c r="AC701" i="9"/>
  <c r="AC700" i="9"/>
  <c r="AC699" i="9"/>
  <c r="AC698" i="9"/>
  <c r="AC697" i="9"/>
  <c r="AC725" i="9"/>
  <c r="AC674" i="9"/>
  <c r="AC724" i="9"/>
  <c r="AC676" i="9"/>
  <c r="AC672" i="9"/>
  <c r="AC651" i="9"/>
  <c r="AC650" i="9"/>
  <c r="AC649" i="9"/>
  <c r="AC648" i="9"/>
  <c r="AC647" i="9"/>
  <c r="AC673" i="9"/>
  <c r="AC675" i="9"/>
  <c r="AC467" i="9"/>
  <c r="AC465" i="9"/>
  <c r="AC463" i="9"/>
  <c r="AC442" i="9"/>
  <c r="AC441" i="9"/>
  <c r="AC440" i="9"/>
  <c r="AC439" i="9"/>
  <c r="AC438" i="9"/>
  <c r="AC416" i="9"/>
  <c r="AC417" i="9"/>
  <c r="AC391" i="9"/>
  <c r="AC389" i="9"/>
  <c r="AC466" i="9"/>
  <c r="AC413" i="9"/>
  <c r="AC392" i="9"/>
  <c r="AC390" i="9"/>
  <c r="AC388" i="9"/>
  <c r="AC414" i="9"/>
  <c r="AC464" i="9"/>
  <c r="AC415" i="9"/>
  <c r="AC209" i="9"/>
  <c r="AC210" i="9"/>
  <c r="AC208" i="9"/>
  <c r="AC160" i="9"/>
  <c r="AC159" i="9"/>
  <c r="AC158" i="9"/>
  <c r="AC157" i="9"/>
  <c r="AC156" i="9"/>
  <c r="AC185" i="9"/>
  <c r="AC184" i="9"/>
  <c r="AC183" i="9"/>
  <c r="AC182" i="9"/>
  <c r="AC181" i="9"/>
  <c r="AC207" i="9"/>
  <c r="AC206" i="9"/>
  <c r="AC135" i="9"/>
  <c r="AC134" i="9"/>
  <c r="AC133" i="9"/>
  <c r="AC132" i="9"/>
  <c r="AC131" i="9"/>
  <c r="AC735" i="9"/>
  <c r="AC731" i="9"/>
  <c r="AC733" i="9"/>
  <c r="AC732" i="9"/>
  <c r="AC734" i="9"/>
  <c r="AC476" i="9"/>
  <c r="AC475" i="9"/>
  <c r="AC474" i="9"/>
  <c r="AC473" i="9"/>
  <c r="AC472" i="9"/>
  <c r="AC219" i="9"/>
  <c r="AC218" i="9"/>
  <c r="AC217" i="9"/>
  <c r="AC216" i="9"/>
  <c r="AC215" i="9"/>
  <c r="AC636" i="9"/>
  <c r="AB747" i="9"/>
  <c r="AB756" i="9" s="1"/>
  <c r="AB743" i="9"/>
  <c r="AC560" i="9"/>
  <c r="AC558" i="9"/>
  <c r="AC559" i="9"/>
  <c r="AC557" i="9"/>
  <c r="AC561" i="9"/>
  <c r="AB452" i="9"/>
  <c r="AB362" i="9" s="1"/>
  <c r="AB161" i="9"/>
  <c r="AB97" i="9" s="1"/>
  <c r="AB393" i="9"/>
  <c r="AB349" i="9" s="1"/>
  <c r="AB170" i="9"/>
  <c r="AB100" i="9" s="1"/>
  <c r="AB763" i="9"/>
  <c r="AC708" i="9"/>
  <c r="AC709" i="9"/>
  <c r="AC717" i="9" s="1"/>
  <c r="AC706" i="9"/>
  <c r="AC682" i="9"/>
  <c r="AC710" i="9"/>
  <c r="AC718" i="9" s="1"/>
  <c r="AC707" i="9"/>
  <c r="AC684" i="9"/>
  <c r="AC692" i="9" s="1"/>
  <c r="AC660" i="9"/>
  <c r="AC668" i="9" s="1"/>
  <c r="AC659" i="9"/>
  <c r="AC667" i="9" s="1"/>
  <c r="AC658" i="9"/>
  <c r="AC685" i="9"/>
  <c r="AC693" i="9" s="1"/>
  <c r="AC681" i="9"/>
  <c r="AC656" i="9"/>
  <c r="AC657" i="9"/>
  <c r="AC683" i="9"/>
  <c r="AC426" i="9"/>
  <c r="AC434" i="9" s="1"/>
  <c r="AC425" i="9"/>
  <c r="AC433" i="9" s="1"/>
  <c r="AC424" i="9"/>
  <c r="AC423" i="9"/>
  <c r="AC422" i="9"/>
  <c r="AC451" i="9"/>
  <c r="AC459" i="9" s="1"/>
  <c r="AC450" i="9"/>
  <c r="AC458" i="9" s="1"/>
  <c r="AC449" i="9"/>
  <c r="AC448" i="9"/>
  <c r="AC447" i="9"/>
  <c r="AC401" i="9"/>
  <c r="AC409" i="9" s="1"/>
  <c r="AC399" i="9"/>
  <c r="AC397" i="9"/>
  <c r="AC398" i="9"/>
  <c r="AC400" i="9"/>
  <c r="AC408" i="9" s="1"/>
  <c r="AC169" i="9"/>
  <c r="AC177" i="9" s="1"/>
  <c r="AC168" i="9"/>
  <c r="AC176" i="9" s="1"/>
  <c r="AC167" i="9"/>
  <c r="AC166" i="9"/>
  <c r="AC165" i="9"/>
  <c r="AC194" i="9"/>
  <c r="AC202" i="9" s="1"/>
  <c r="AC193" i="9"/>
  <c r="AC201" i="9" s="1"/>
  <c r="AC192" i="9"/>
  <c r="AC191" i="9"/>
  <c r="AC190" i="9"/>
  <c r="AC144" i="9"/>
  <c r="AC152" i="9" s="1"/>
  <c r="AC143" i="9"/>
  <c r="AC151" i="9" s="1"/>
  <c r="AC142" i="9"/>
  <c r="AC141" i="9"/>
  <c r="AC140" i="9"/>
  <c r="AC383" i="9"/>
  <c r="AB765" i="9"/>
  <c r="AB246" i="9"/>
  <c r="AD554" i="9"/>
  <c r="AD556" i="9"/>
  <c r="AD563" i="9" s="1"/>
  <c r="AD564" i="9" s="1"/>
  <c r="AE551" i="9"/>
  <c r="AB702" i="9"/>
  <c r="AB618" i="9" s="1"/>
  <c r="AB211" i="9"/>
  <c r="AB107" i="9" s="1"/>
  <c r="AB652" i="9"/>
  <c r="AB608" i="9" s="1"/>
  <c r="AB231" i="9"/>
  <c r="AB240" i="9" s="1"/>
  <c r="AE341" i="9"/>
  <c r="AD342" i="9"/>
  <c r="AB505" i="9"/>
  <c r="AC384" i="9"/>
  <c r="AB247" i="9"/>
  <c r="AB228" i="9"/>
  <c r="AE810" i="7"/>
  <c r="AE813" i="7" s="1"/>
  <c r="AD815" i="7"/>
  <c r="AD822" i="7" s="1"/>
  <c r="AD823" i="7" s="1"/>
  <c r="AE600" i="7"/>
  <c r="AD601" i="7"/>
  <c r="AE551" i="7"/>
  <c r="AE554" i="7" s="1"/>
  <c r="AD556" i="7"/>
  <c r="AD563" i="7" s="1"/>
  <c r="AD564" i="7" s="1"/>
  <c r="AE341" i="7"/>
  <c r="AD342" i="7"/>
  <c r="AE294" i="7"/>
  <c r="AD299" i="7"/>
  <c r="AD306" i="7" s="1"/>
  <c r="AD307" i="7" s="1"/>
  <c r="AB535" i="9" l="1"/>
  <c r="AB545" i="9" s="1"/>
  <c r="AC762" i="9"/>
  <c r="AC765" i="9"/>
  <c r="AB795" i="9"/>
  <c r="AB805" i="9" s="1"/>
  <c r="AC504" i="9"/>
  <c r="AC487" i="9"/>
  <c r="AC496" i="9" s="1"/>
  <c r="AC763" i="9"/>
  <c r="AC488" i="9"/>
  <c r="AC497" i="9" s="1"/>
  <c r="AC505" i="9"/>
  <c r="AC230" i="9"/>
  <c r="AC239" i="9" s="1"/>
  <c r="AC506" i="9"/>
  <c r="AC247" i="9"/>
  <c r="AC743" i="9"/>
  <c r="AC136" i="9"/>
  <c r="AC92" i="9" s="1"/>
  <c r="AC443" i="9"/>
  <c r="AC359" i="9" s="1"/>
  <c r="AH600" i="9"/>
  <c r="AG601" i="9"/>
  <c r="AF341" i="9"/>
  <c r="AE342" i="9"/>
  <c r="AD561" i="9"/>
  <c r="AD557" i="9"/>
  <c r="AD559" i="9"/>
  <c r="AD560" i="9"/>
  <c r="AD558" i="9"/>
  <c r="AC220" i="9"/>
  <c r="AC110" i="9" s="1"/>
  <c r="AB766" i="9"/>
  <c r="AC231" i="9"/>
  <c r="AC240" i="9" s="1"/>
  <c r="AC248" i="9"/>
  <c r="AD726" i="9"/>
  <c r="AD725" i="9"/>
  <c r="AD724" i="9"/>
  <c r="AD723" i="9"/>
  <c r="AD722" i="9"/>
  <c r="AD699" i="9"/>
  <c r="AD700" i="9"/>
  <c r="AD697" i="9"/>
  <c r="AD701" i="9"/>
  <c r="AD675" i="9"/>
  <c r="AD698" i="9"/>
  <c r="AD674" i="9"/>
  <c r="AD651" i="9"/>
  <c r="AD676" i="9"/>
  <c r="AD673" i="9"/>
  <c r="AD649" i="9"/>
  <c r="AD647" i="9"/>
  <c r="AD648" i="9"/>
  <c r="AD650" i="9"/>
  <c r="AD672" i="9"/>
  <c r="AD467" i="9"/>
  <c r="AD466" i="9"/>
  <c r="AD465" i="9"/>
  <c r="AD464" i="9"/>
  <c r="AD463" i="9"/>
  <c r="AD442" i="9"/>
  <c r="AD441" i="9"/>
  <c r="AD440" i="9"/>
  <c r="AD439" i="9"/>
  <c r="AD438" i="9"/>
  <c r="AD392" i="9"/>
  <c r="AD391" i="9"/>
  <c r="AD390" i="9"/>
  <c r="AD389" i="9"/>
  <c r="AD388" i="9"/>
  <c r="AD417" i="9"/>
  <c r="AD413" i="9"/>
  <c r="AD414" i="9"/>
  <c r="AD415" i="9"/>
  <c r="AD416" i="9"/>
  <c r="AD210" i="9"/>
  <c r="AD208" i="9"/>
  <c r="AD185" i="9"/>
  <c r="AD184" i="9"/>
  <c r="AD183" i="9"/>
  <c r="AD182" i="9"/>
  <c r="AD181" i="9"/>
  <c r="AD207" i="9"/>
  <c r="AD206" i="9"/>
  <c r="AD209" i="9"/>
  <c r="AD160" i="9"/>
  <c r="AD156" i="9"/>
  <c r="AD159" i="9"/>
  <c r="AD158" i="9"/>
  <c r="AD157" i="9"/>
  <c r="AD133" i="9"/>
  <c r="AD131" i="9"/>
  <c r="AD134" i="9"/>
  <c r="AD132" i="9"/>
  <c r="AD135" i="9"/>
  <c r="AD297" i="9"/>
  <c r="AD299" i="9"/>
  <c r="AD306" i="9" s="1"/>
  <c r="AD307" i="9" s="1"/>
  <c r="AE294" i="9"/>
  <c r="AC746" i="9"/>
  <c r="AC755" i="9" s="1"/>
  <c r="AB278" i="9"/>
  <c r="AB288" i="9" s="1"/>
  <c r="AC145" i="9"/>
  <c r="AC661" i="9"/>
  <c r="AC418" i="9"/>
  <c r="AC354" i="9" s="1"/>
  <c r="AC652" i="9"/>
  <c r="AC608" i="9" s="1"/>
  <c r="AC727" i="9"/>
  <c r="AC623" i="9" s="1"/>
  <c r="AB352" i="9"/>
  <c r="AB353" i="9"/>
  <c r="AC249" i="9"/>
  <c r="AD383" i="9"/>
  <c r="AC229" i="9"/>
  <c r="AF810" i="9"/>
  <c r="AE813" i="9"/>
  <c r="AE815" i="9"/>
  <c r="AE822" i="9" s="1"/>
  <c r="AE823" i="9" s="1"/>
  <c r="AC764" i="9"/>
  <c r="AC816" i="9"/>
  <c r="AC817" i="9"/>
  <c r="AC818" i="9"/>
  <c r="AC819" i="9"/>
  <c r="AC820" i="9"/>
  <c r="AC303" i="9"/>
  <c r="AC304" i="9"/>
  <c r="AC301" i="9"/>
  <c r="AC300" i="9"/>
  <c r="AC302" i="9"/>
  <c r="AC402" i="9"/>
  <c r="AC427" i="9"/>
  <c r="AC357" i="9" s="1"/>
  <c r="AC686" i="9"/>
  <c r="AC616" i="9" s="1"/>
  <c r="AC602" i="9"/>
  <c r="AC606" i="9"/>
  <c r="AB96" i="9"/>
  <c r="AB95" i="9"/>
  <c r="AE721" i="9"/>
  <c r="AE730" i="9"/>
  <c r="AE713" i="9"/>
  <c r="AE688" i="9"/>
  <c r="AE671" i="9"/>
  <c r="AE705" i="9"/>
  <c r="AE696" i="9"/>
  <c r="AE663" i="9"/>
  <c r="AE633" i="9"/>
  <c r="AE632" i="9"/>
  <c r="AE631" i="9"/>
  <c r="AE630" i="9"/>
  <c r="AE680" i="9"/>
  <c r="AE638" i="9"/>
  <c r="AE655" i="9"/>
  <c r="AE634" i="9"/>
  <c r="AE646" i="9"/>
  <c r="AE635" i="9"/>
  <c r="AE471" i="9"/>
  <c r="AE454" i="9"/>
  <c r="AE437" i="9"/>
  <c r="AE421" i="9"/>
  <c r="AE446" i="9"/>
  <c r="AE429" i="9"/>
  <c r="AE462" i="9"/>
  <c r="AE412" i="9"/>
  <c r="AE396" i="9"/>
  <c r="AE404" i="9"/>
  <c r="AE387" i="9"/>
  <c r="AE376" i="9"/>
  <c r="AE375" i="9"/>
  <c r="AE374" i="9"/>
  <c r="AE373" i="9"/>
  <c r="AE372" i="9"/>
  <c r="AE371" i="9"/>
  <c r="AE379" i="9"/>
  <c r="AE205" i="9"/>
  <c r="AE189" i="9"/>
  <c r="AE172" i="9"/>
  <c r="AE197" i="9"/>
  <c r="AE214" i="9"/>
  <c r="AE130" i="9"/>
  <c r="AE119" i="9"/>
  <c r="AE118" i="9"/>
  <c r="AE117" i="9"/>
  <c r="AE116" i="9"/>
  <c r="AE115" i="9"/>
  <c r="AE114" i="9"/>
  <c r="AE180" i="9"/>
  <c r="AE147" i="9"/>
  <c r="AF84" i="9"/>
  <c r="AE164" i="9"/>
  <c r="AE122" i="9"/>
  <c r="AE155" i="9"/>
  <c r="AE85" i="9"/>
  <c r="AE139" i="9"/>
  <c r="AD384" i="9"/>
  <c r="AD636" i="9"/>
  <c r="AC702" i="9"/>
  <c r="AC618" i="9" s="1"/>
  <c r="AB250" i="9"/>
  <c r="AC343" i="9"/>
  <c r="AC347" i="9"/>
  <c r="AD642" i="9"/>
  <c r="AB611" i="9"/>
  <c r="AB612" i="9"/>
  <c r="AC228" i="9"/>
  <c r="AC170" i="9"/>
  <c r="AC100" i="9" s="1"/>
  <c r="AC161" i="9"/>
  <c r="AC97" i="9" s="1"/>
  <c r="AC744" i="9"/>
  <c r="AC761" i="9"/>
  <c r="AC211" i="9"/>
  <c r="AC107" i="9" s="1"/>
  <c r="AC468" i="9"/>
  <c r="AC364" i="9" s="1"/>
  <c r="AC484" i="9"/>
  <c r="AD126" i="9"/>
  <c r="AD710" i="9"/>
  <c r="AD718" i="9" s="1"/>
  <c r="AD709" i="9"/>
  <c r="AD717" i="9" s="1"/>
  <c r="AD708" i="9"/>
  <c r="AD707" i="9"/>
  <c r="AD706" i="9"/>
  <c r="AD685" i="9"/>
  <c r="AD693" i="9" s="1"/>
  <c r="AD684" i="9"/>
  <c r="AD692" i="9" s="1"/>
  <c r="AD683" i="9"/>
  <c r="AD682" i="9"/>
  <c r="AD681" i="9"/>
  <c r="AD660" i="9"/>
  <c r="AD668" i="9" s="1"/>
  <c r="AD659" i="9"/>
  <c r="AD667" i="9" s="1"/>
  <c r="AD658" i="9"/>
  <c r="AD657" i="9"/>
  <c r="AD656" i="9"/>
  <c r="AD426" i="9"/>
  <c r="AD434" i="9" s="1"/>
  <c r="AD425" i="9"/>
  <c r="AD433" i="9" s="1"/>
  <c r="AD424" i="9"/>
  <c r="AD451" i="9"/>
  <c r="AD459" i="9" s="1"/>
  <c r="AD450" i="9"/>
  <c r="AD458" i="9" s="1"/>
  <c r="AD449" i="9"/>
  <c r="AD448" i="9"/>
  <c r="AD447" i="9"/>
  <c r="AD423" i="9"/>
  <c r="AD399" i="9"/>
  <c r="AD397" i="9"/>
  <c r="AD422" i="9"/>
  <c r="AD398" i="9"/>
  <c r="AD400" i="9"/>
  <c r="AD408" i="9" s="1"/>
  <c r="AD401" i="9"/>
  <c r="AD409" i="9" s="1"/>
  <c r="AD169" i="9"/>
  <c r="AD177" i="9" s="1"/>
  <c r="AD168" i="9"/>
  <c r="AD176" i="9" s="1"/>
  <c r="AD167" i="9"/>
  <c r="AD166" i="9"/>
  <c r="AD165" i="9"/>
  <c r="AD194" i="9"/>
  <c r="AD202" i="9" s="1"/>
  <c r="AD193" i="9"/>
  <c r="AD201" i="9" s="1"/>
  <c r="AD192" i="9"/>
  <c r="AD191" i="9"/>
  <c r="AD190" i="9"/>
  <c r="AD144" i="9"/>
  <c r="AD152" i="9" s="1"/>
  <c r="AD143" i="9"/>
  <c r="AD151" i="9" s="1"/>
  <c r="AD142" i="9"/>
  <c r="AD141" i="9"/>
  <c r="AD140" i="9"/>
  <c r="AD732" i="9"/>
  <c r="AD733" i="9"/>
  <c r="AD731" i="9"/>
  <c r="AD735" i="9"/>
  <c r="AD734" i="9"/>
  <c r="AD474" i="9"/>
  <c r="AD473" i="9"/>
  <c r="AD476" i="9"/>
  <c r="AD472" i="9"/>
  <c r="AD475" i="9"/>
  <c r="AD219" i="9"/>
  <c r="AD218" i="9"/>
  <c r="AD217" i="9"/>
  <c r="AD216" i="9"/>
  <c r="AD215" i="9"/>
  <c r="AD643" i="9"/>
  <c r="AB794" i="9"/>
  <c r="AB804" i="9" s="1"/>
  <c r="AC246" i="9"/>
  <c r="AC90" i="9"/>
  <c r="AC86" i="9"/>
  <c r="AC452" i="9"/>
  <c r="AC362" i="9" s="1"/>
  <c r="AB279" i="9"/>
  <c r="AB289" i="9" s="1"/>
  <c r="AC477" i="9"/>
  <c r="AC367" i="9" s="1"/>
  <c r="AC736" i="9"/>
  <c r="AC626" i="9" s="1"/>
  <c r="AC485" i="9"/>
  <c r="AC502" i="9"/>
  <c r="AD120" i="9"/>
  <c r="AC227" i="9"/>
  <c r="AC745" i="9"/>
  <c r="AC711" i="9"/>
  <c r="AC621" i="9" s="1"/>
  <c r="AE556" i="9"/>
  <c r="AE563" i="9" s="1"/>
  <c r="AE564" i="9" s="1"/>
  <c r="AE554" i="9"/>
  <c r="AF551" i="9"/>
  <c r="AC195" i="9"/>
  <c r="AC105" i="9" s="1"/>
  <c r="AC486" i="9"/>
  <c r="AC186" i="9"/>
  <c r="AC102" i="9" s="1"/>
  <c r="AC393" i="9"/>
  <c r="AC349" i="9" s="1"/>
  <c r="AC677" i="9"/>
  <c r="AC613" i="9" s="1"/>
  <c r="AC503" i="9"/>
  <c r="AD127" i="9"/>
  <c r="AD377" i="9"/>
  <c r="AC747" i="9"/>
  <c r="AC756" i="9" s="1"/>
  <c r="AB536" i="9"/>
  <c r="AB546" i="9" s="1"/>
  <c r="AB507" i="9"/>
  <c r="AC245" i="9"/>
  <c r="AF600" i="7"/>
  <c r="AE601" i="7"/>
  <c r="AF810" i="7"/>
  <c r="AF813" i="7" s="1"/>
  <c r="AE815" i="7"/>
  <c r="AE822" i="7" s="1"/>
  <c r="AE823" i="7" s="1"/>
  <c r="AF341" i="7"/>
  <c r="AE342" i="7"/>
  <c r="AF551" i="7"/>
  <c r="AF554" i="7" s="1"/>
  <c r="AE556" i="7"/>
  <c r="AE563" i="7" s="1"/>
  <c r="AE564" i="7" s="1"/>
  <c r="AE299" i="7"/>
  <c r="AE306" i="7" s="1"/>
  <c r="AE307" i="7" s="1"/>
  <c r="AF294" i="7"/>
  <c r="AC766" i="9" l="1"/>
  <c r="AD502" i="9"/>
  <c r="AC536" i="9"/>
  <c r="AC278" i="9"/>
  <c r="AC288" i="9" s="1"/>
  <c r="AC535" i="9"/>
  <c r="AC545" i="9" s="1"/>
  <c r="AD245" i="9"/>
  <c r="AD727" i="9"/>
  <c r="AD623" i="9" s="1"/>
  <c r="AD249" i="9"/>
  <c r="AC279" i="9"/>
  <c r="AC289" i="9" s="1"/>
  <c r="AD231" i="9"/>
  <c r="AD240" i="9" s="1"/>
  <c r="AC250" i="9"/>
  <c r="AC795" i="9"/>
  <c r="AC805" i="9" s="1"/>
  <c r="AD227" i="9"/>
  <c r="AD220" i="9"/>
  <c r="AD110" i="9" s="1"/>
  <c r="AD443" i="9"/>
  <c r="AD359" i="9" s="1"/>
  <c r="AD484" i="9"/>
  <c r="AD504" i="9"/>
  <c r="AD761" i="9"/>
  <c r="AD747" i="9"/>
  <c r="AD756" i="9" s="1"/>
  <c r="AD477" i="9"/>
  <c r="AD367" i="9" s="1"/>
  <c r="AD765" i="9"/>
  <c r="AD186" i="9"/>
  <c r="AD102" i="9" s="1"/>
  <c r="AE557" i="9"/>
  <c r="AE558" i="9"/>
  <c r="AE560" i="9"/>
  <c r="AE561" i="9"/>
  <c r="AE559" i="9"/>
  <c r="AD230" i="9"/>
  <c r="AD239" i="9" s="1"/>
  <c r="AE126" i="9"/>
  <c r="AI600" i="9"/>
  <c r="AH601" i="9"/>
  <c r="AD145" i="9"/>
  <c r="AD711" i="9"/>
  <c r="AD621" i="9" s="1"/>
  <c r="AF730" i="9"/>
  <c r="AF713" i="9"/>
  <c r="AF721" i="9"/>
  <c r="AF705" i="9"/>
  <c r="AF688" i="9"/>
  <c r="AF680" i="9"/>
  <c r="AF646" i="9"/>
  <c r="AF635" i="9"/>
  <c r="AF634" i="9"/>
  <c r="AF638" i="9"/>
  <c r="AF696" i="9"/>
  <c r="AF631" i="9"/>
  <c r="AF671" i="9"/>
  <c r="AF663" i="9"/>
  <c r="AF655" i="9"/>
  <c r="AF633" i="9"/>
  <c r="AF632" i="9"/>
  <c r="AF630" i="9"/>
  <c r="AF471" i="9"/>
  <c r="AF446" i="9"/>
  <c r="AF429" i="9"/>
  <c r="AF454" i="9"/>
  <c r="AF462" i="9"/>
  <c r="AF437" i="9"/>
  <c r="AF421" i="9"/>
  <c r="AF404" i="9"/>
  <c r="AF412" i="9"/>
  <c r="AF396" i="9"/>
  <c r="AF387" i="9"/>
  <c r="AF376" i="9"/>
  <c r="AF375" i="9"/>
  <c r="AF374" i="9"/>
  <c r="AF373" i="9"/>
  <c r="AF372" i="9"/>
  <c r="AF371" i="9"/>
  <c r="AF379" i="9"/>
  <c r="AF155" i="9"/>
  <c r="AF205" i="9"/>
  <c r="AF197" i="9"/>
  <c r="AF214" i="9"/>
  <c r="AF139" i="9"/>
  <c r="AF122" i="9"/>
  <c r="AF85" i="9"/>
  <c r="AF164" i="9"/>
  <c r="AF189" i="9"/>
  <c r="AF172" i="9"/>
  <c r="AF130" i="9"/>
  <c r="AF119" i="9"/>
  <c r="AF118" i="9"/>
  <c r="AF117" i="9"/>
  <c r="AF116" i="9"/>
  <c r="AF115" i="9"/>
  <c r="AF114" i="9"/>
  <c r="AF180" i="9"/>
  <c r="AF147" i="9"/>
  <c r="AG84" i="9"/>
  <c r="AE127" i="9"/>
  <c r="AE636" i="9"/>
  <c r="AD487" i="9"/>
  <c r="AD496" i="9" s="1"/>
  <c r="AE299" i="9"/>
  <c r="AE306" i="9" s="1"/>
  <c r="AE307" i="9" s="1"/>
  <c r="AF294" i="9"/>
  <c r="AE297" i="9"/>
  <c r="AD486" i="9"/>
  <c r="AC507" i="9"/>
  <c r="AD488" i="9"/>
  <c r="AD497" i="9" s="1"/>
  <c r="AE726" i="9"/>
  <c r="AE725" i="9"/>
  <c r="AE724" i="9"/>
  <c r="AE723" i="9"/>
  <c r="AE722" i="9"/>
  <c r="AE701" i="9"/>
  <c r="AE700" i="9"/>
  <c r="AE699" i="9"/>
  <c r="AE697" i="9"/>
  <c r="AE675" i="9"/>
  <c r="AE673" i="9"/>
  <c r="AE650" i="9"/>
  <c r="AE698" i="9"/>
  <c r="AE648" i="9"/>
  <c r="AE672" i="9"/>
  <c r="AE676" i="9"/>
  <c r="AE651" i="9"/>
  <c r="AE647" i="9"/>
  <c r="AE649" i="9"/>
  <c r="AE674" i="9"/>
  <c r="AE467" i="9"/>
  <c r="AE442" i="9"/>
  <c r="AE441" i="9"/>
  <c r="AE440" i="9"/>
  <c r="AE439" i="9"/>
  <c r="AE438" i="9"/>
  <c r="AE465" i="9"/>
  <c r="AE463" i="9"/>
  <c r="AE466" i="9"/>
  <c r="AE464" i="9"/>
  <c r="AE417" i="9"/>
  <c r="AE416" i="9"/>
  <c r="AE415" i="9"/>
  <c r="AE414" i="9"/>
  <c r="AE413" i="9"/>
  <c r="AE391" i="9"/>
  <c r="AE389" i="9"/>
  <c r="AE392" i="9"/>
  <c r="AE390" i="9"/>
  <c r="AE388" i="9"/>
  <c r="AE210" i="9"/>
  <c r="AE208" i="9"/>
  <c r="AE207" i="9"/>
  <c r="AE206" i="9"/>
  <c r="AE209" i="9"/>
  <c r="AE185" i="9"/>
  <c r="AE181" i="9"/>
  <c r="AE135" i="9"/>
  <c r="AE134" i="9"/>
  <c r="AE133" i="9"/>
  <c r="AE132" i="9"/>
  <c r="AE131" i="9"/>
  <c r="AE184" i="9"/>
  <c r="AE158" i="9"/>
  <c r="AE183" i="9"/>
  <c r="AE157" i="9"/>
  <c r="AE182" i="9"/>
  <c r="AE160" i="9"/>
  <c r="AE156" i="9"/>
  <c r="AE159" i="9"/>
  <c r="AE377" i="9"/>
  <c r="AE643" i="9"/>
  <c r="AD505" i="9"/>
  <c r="AC95" i="9"/>
  <c r="AC96" i="9"/>
  <c r="AD418" i="9"/>
  <c r="AD354" i="9" s="1"/>
  <c r="AC794" i="9"/>
  <c r="AC804" i="9" s="1"/>
  <c r="AD170" i="9"/>
  <c r="AD100" i="9" s="1"/>
  <c r="AD427" i="9"/>
  <c r="AD357" i="9" s="1"/>
  <c r="AD506" i="9"/>
  <c r="AE735" i="9"/>
  <c r="AE734" i="9"/>
  <c r="AE733" i="9"/>
  <c r="AE732" i="9"/>
  <c r="AE731" i="9"/>
  <c r="AE476" i="9"/>
  <c r="AE475" i="9"/>
  <c r="AE474" i="9"/>
  <c r="AE473" i="9"/>
  <c r="AE472" i="9"/>
  <c r="AE219" i="9"/>
  <c r="AE218" i="9"/>
  <c r="AE217" i="9"/>
  <c r="AE216" i="9"/>
  <c r="AE215" i="9"/>
  <c r="AD817" i="9"/>
  <c r="AD818" i="9"/>
  <c r="AD819" i="9"/>
  <c r="AD820" i="9"/>
  <c r="AD816" i="9"/>
  <c r="AD304" i="9"/>
  <c r="AD300" i="9"/>
  <c r="AD301" i="9"/>
  <c r="AD302" i="9"/>
  <c r="AD303" i="9"/>
  <c r="AD161" i="9"/>
  <c r="AD97" i="9" s="1"/>
  <c r="AD677" i="9"/>
  <c r="AD613" i="9" s="1"/>
  <c r="AC546" i="9"/>
  <c r="AD402" i="9"/>
  <c r="AD686" i="9"/>
  <c r="AD616" i="9" s="1"/>
  <c r="AE706" i="9"/>
  <c r="AE708" i="9"/>
  <c r="AE683" i="9"/>
  <c r="AE710" i="9"/>
  <c r="AE718" i="9" s="1"/>
  <c r="AE707" i="9"/>
  <c r="AE684" i="9"/>
  <c r="AE692" i="9" s="1"/>
  <c r="AE709" i="9"/>
  <c r="AE717" i="9" s="1"/>
  <c r="AE685" i="9"/>
  <c r="AE693" i="9" s="1"/>
  <c r="AE681" i="9"/>
  <c r="AE682" i="9"/>
  <c r="AE659" i="9"/>
  <c r="AE667" i="9" s="1"/>
  <c r="AE658" i="9"/>
  <c r="AE657" i="9"/>
  <c r="AE656" i="9"/>
  <c r="AE660" i="9"/>
  <c r="AE668" i="9" s="1"/>
  <c r="AE426" i="9"/>
  <c r="AE434" i="9" s="1"/>
  <c r="AE425" i="9"/>
  <c r="AE433" i="9" s="1"/>
  <c r="AE424" i="9"/>
  <c r="AE423" i="9"/>
  <c r="AE422" i="9"/>
  <c r="AE451" i="9"/>
  <c r="AE459" i="9" s="1"/>
  <c r="AE450" i="9"/>
  <c r="AE458" i="9" s="1"/>
  <c r="AE449" i="9"/>
  <c r="AE448" i="9"/>
  <c r="AE447" i="9"/>
  <c r="AE401" i="9"/>
  <c r="AE409" i="9" s="1"/>
  <c r="AE400" i="9"/>
  <c r="AE408" i="9" s="1"/>
  <c r="AE399" i="9"/>
  <c r="AE398" i="9"/>
  <c r="AE397" i="9"/>
  <c r="AE194" i="9"/>
  <c r="AE202" i="9" s="1"/>
  <c r="AE193" i="9"/>
  <c r="AE201" i="9" s="1"/>
  <c r="AE192" i="9"/>
  <c r="AE191" i="9"/>
  <c r="AE190" i="9"/>
  <c r="AE166" i="9"/>
  <c r="AE169" i="9"/>
  <c r="AE177" i="9" s="1"/>
  <c r="AE165" i="9"/>
  <c r="AE168" i="9"/>
  <c r="AE176" i="9" s="1"/>
  <c r="AE167" i="9"/>
  <c r="AE140" i="9"/>
  <c r="AE143" i="9"/>
  <c r="AE151" i="9" s="1"/>
  <c r="AE141" i="9"/>
  <c r="AE144" i="9"/>
  <c r="AE152" i="9" s="1"/>
  <c r="AE142" i="9"/>
  <c r="AE642" i="9"/>
  <c r="AD393" i="9"/>
  <c r="AD349" i="9" s="1"/>
  <c r="AE120" i="9"/>
  <c r="AE383" i="9"/>
  <c r="AF813" i="9"/>
  <c r="AF815" i="9"/>
  <c r="AF822" i="9" s="1"/>
  <c r="AF823" i="9" s="1"/>
  <c r="AG810" i="9"/>
  <c r="AD247" i="9"/>
  <c r="AD246" i="9"/>
  <c r="AD736" i="9"/>
  <c r="AD626" i="9" s="1"/>
  <c r="AD195" i="9"/>
  <c r="AD105" i="9" s="1"/>
  <c r="AD744" i="9"/>
  <c r="AD746" i="9"/>
  <c r="AD755" i="9" s="1"/>
  <c r="AD606" i="9"/>
  <c r="AD602" i="9"/>
  <c r="AE384" i="9"/>
  <c r="AD485" i="9"/>
  <c r="AD229" i="9"/>
  <c r="AC611" i="9"/>
  <c r="AC612" i="9"/>
  <c r="AD228" i="9"/>
  <c r="AD745" i="9"/>
  <c r="AD136" i="9"/>
  <c r="AD92" i="9" s="1"/>
  <c r="AD211" i="9"/>
  <c r="AD107" i="9" s="1"/>
  <c r="AD468" i="9"/>
  <c r="AD364" i="9" s="1"/>
  <c r="AD652" i="9"/>
  <c r="AD608" i="9" s="1"/>
  <c r="AF342" i="9"/>
  <c r="AG341" i="9"/>
  <c r="AD343" i="9"/>
  <c r="AD347" i="9"/>
  <c r="AD86" i="9"/>
  <c r="AD90" i="9"/>
  <c r="AG551" i="9"/>
  <c r="AF554" i="9"/>
  <c r="AF556" i="9"/>
  <c r="AF563" i="9" s="1"/>
  <c r="AF564" i="9" s="1"/>
  <c r="AD452" i="9"/>
  <c r="AD362" i="9" s="1"/>
  <c r="AD661" i="9"/>
  <c r="AD248" i="9"/>
  <c r="AD762" i="9"/>
  <c r="AD764" i="9"/>
  <c r="AD743" i="9"/>
  <c r="AC352" i="9"/>
  <c r="AC353" i="9"/>
  <c r="AD503" i="9"/>
  <c r="AD763" i="9"/>
  <c r="AD702" i="9"/>
  <c r="AD618" i="9" s="1"/>
  <c r="AF815" i="7"/>
  <c r="AF822" i="7" s="1"/>
  <c r="AF823" i="7" s="1"/>
  <c r="AG810" i="7"/>
  <c r="AG813" i="7" s="1"/>
  <c r="AF601" i="7"/>
  <c r="AG600" i="7"/>
  <c r="AG551" i="7"/>
  <c r="AG554" i="7" s="1"/>
  <c r="AF556" i="7"/>
  <c r="AF563" i="7" s="1"/>
  <c r="AF564" i="7" s="1"/>
  <c r="AF342" i="7"/>
  <c r="AG341" i="7"/>
  <c r="AF299" i="7"/>
  <c r="AF306" i="7" s="1"/>
  <c r="AF307" i="7" s="1"/>
  <c r="AG294" i="7"/>
  <c r="AD795" i="9" l="1"/>
  <c r="AD805" i="9" s="1"/>
  <c r="AD794" i="9"/>
  <c r="AD804" i="9" s="1"/>
  <c r="AE247" i="9"/>
  <c r="AE393" i="9"/>
  <c r="AE349" i="9" s="1"/>
  <c r="AD279" i="9"/>
  <c r="AD289" i="9" s="1"/>
  <c r="AE246" i="9"/>
  <c r="AE245" i="9"/>
  <c r="AD278" i="9"/>
  <c r="AD288" i="9" s="1"/>
  <c r="AE486" i="9"/>
  <c r="AE229" i="9"/>
  <c r="AD507" i="9"/>
  <c r="AE763" i="9"/>
  <c r="AD536" i="9"/>
  <c r="AD546" i="9" s="1"/>
  <c r="AE745" i="9"/>
  <c r="AE488" i="9"/>
  <c r="AE497" i="9" s="1"/>
  <c r="AE746" i="9"/>
  <c r="AE755" i="9" s="1"/>
  <c r="AD766" i="9"/>
  <c r="AE506" i="9"/>
  <c r="AE487" i="9"/>
  <c r="AE496" i="9" s="1"/>
  <c r="AE764" i="9"/>
  <c r="AE228" i="9"/>
  <c r="AE505" i="9"/>
  <c r="AE502" i="9"/>
  <c r="AD250" i="9"/>
  <c r="AE503" i="9"/>
  <c r="AE744" i="9"/>
  <c r="AG556" i="9"/>
  <c r="AG563" i="9" s="1"/>
  <c r="AG564" i="9" s="1"/>
  <c r="AH551" i="9"/>
  <c r="AG554" i="9"/>
  <c r="AG342" i="9"/>
  <c r="AH341" i="9"/>
  <c r="AE195" i="9"/>
  <c r="AE105" i="9" s="1"/>
  <c r="AE736" i="9"/>
  <c r="AE626" i="9" s="1"/>
  <c r="AE343" i="9"/>
  <c r="AE347" i="9"/>
  <c r="AF299" i="9"/>
  <c r="AF306" i="9" s="1"/>
  <c r="AF307" i="9" s="1"/>
  <c r="AG294" i="9"/>
  <c r="AF297" i="9"/>
  <c r="AE231" i="9"/>
  <c r="AE240" i="9" s="1"/>
  <c r="AF377" i="9"/>
  <c r="AE230" i="9"/>
  <c r="AE239" i="9" s="1"/>
  <c r="AE484" i="9"/>
  <c r="AE186" i="9"/>
  <c r="AE102" i="9" s="1"/>
  <c r="AE677" i="9"/>
  <c r="AE613" i="9" s="1"/>
  <c r="AE249" i="9"/>
  <c r="AF126" i="9"/>
  <c r="AF709" i="9"/>
  <c r="AF717" i="9" s="1"/>
  <c r="AF710" i="9"/>
  <c r="AF718" i="9" s="1"/>
  <c r="AF708" i="9"/>
  <c r="AF683" i="9"/>
  <c r="AF685" i="9"/>
  <c r="AF693" i="9" s="1"/>
  <c r="AF707" i="9"/>
  <c r="AF706" i="9"/>
  <c r="AF660" i="9"/>
  <c r="AF668" i="9" s="1"/>
  <c r="AF658" i="9"/>
  <c r="AF657" i="9"/>
  <c r="AF656" i="9"/>
  <c r="AF684" i="9"/>
  <c r="AF692" i="9" s="1"/>
  <c r="AF659" i="9"/>
  <c r="AF667" i="9" s="1"/>
  <c r="AF682" i="9"/>
  <c r="AF681" i="9"/>
  <c r="AF451" i="9"/>
  <c r="AF459" i="9" s="1"/>
  <c r="AF450" i="9"/>
  <c r="AF458" i="9" s="1"/>
  <c r="AF449" i="9"/>
  <c r="AF448" i="9"/>
  <c r="AF447" i="9"/>
  <c r="AF426" i="9"/>
  <c r="AF434" i="9" s="1"/>
  <c r="AF425" i="9"/>
  <c r="AF433" i="9" s="1"/>
  <c r="AF424" i="9"/>
  <c r="AF423" i="9"/>
  <c r="AF422" i="9"/>
  <c r="AF399" i="9"/>
  <c r="AF397" i="9"/>
  <c r="AF398" i="9"/>
  <c r="AF400" i="9"/>
  <c r="AF408" i="9" s="1"/>
  <c r="AF401" i="9"/>
  <c r="AF409" i="9" s="1"/>
  <c r="AF191" i="9"/>
  <c r="AF144" i="9"/>
  <c r="AF152" i="9" s="1"/>
  <c r="AF143" i="9"/>
  <c r="AF151" i="9" s="1"/>
  <c r="AF142" i="9"/>
  <c r="AF141" i="9"/>
  <c r="AF140" i="9"/>
  <c r="AF194" i="9"/>
  <c r="AF202" i="9" s="1"/>
  <c r="AF190" i="9"/>
  <c r="AF168" i="9"/>
  <c r="AF176" i="9" s="1"/>
  <c r="AF193" i="9"/>
  <c r="AF201" i="9" s="1"/>
  <c r="AF167" i="9"/>
  <c r="AF192" i="9"/>
  <c r="AF166" i="9"/>
  <c r="AF165" i="9"/>
  <c r="AF169" i="9"/>
  <c r="AF177" i="9" s="1"/>
  <c r="AF642" i="9"/>
  <c r="AD96" i="9"/>
  <c r="AD95" i="9"/>
  <c r="AE248" i="9"/>
  <c r="AE90" i="9"/>
  <c r="AE86" i="9"/>
  <c r="AE145" i="9"/>
  <c r="AE452" i="9"/>
  <c r="AE362" i="9" s="1"/>
  <c r="AE686" i="9"/>
  <c r="AE616" i="9" s="1"/>
  <c r="AE711" i="9"/>
  <c r="AE621" i="9" s="1"/>
  <c r="AG730" i="9"/>
  <c r="AG680" i="9"/>
  <c r="AG713" i="9"/>
  <c r="AG688" i="9"/>
  <c r="AG671" i="9"/>
  <c r="AG721" i="9"/>
  <c r="AG705" i="9"/>
  <c r="AG655" i="9"/>
  <c r="AG638" i="9"/>
  <c r="AG696" i="9"/>
  <c r="AG634" i="9"/>
  <c r="AG663" i="9"/>
  <c r="AG646" i="9"/>
  <c r="AG635" i="9"/>
  <c r="AG633" i="9"/>
  <c r="AG632" i="9"/>
  <c r="AG631" i="9"/>
  <c r="AG630" i="9"/>
  <c r="AG471" i="9"/>
  <c r="AG454" i="9"/>
  <c r="AG462" i="9"/>
  <c r="AG412" i="9"/>
  <c r="AG396" i="9"/>
  <c r="AG446" i="9"/>
  <c r="AG429" i="9"/>
  <c r="AG404" i="9"/>
  <c r="AG437" i="9"/>
  <c r="AG421" i="9"/>
  <c r="AG387" i="9"/>
  <c r="AG376" i="9"/>
  <c r="AG375" i="9"/>
  <c r="AG374" i="9"/>
  <c r="AG373" i="9"/>
  <c r="AG372" i="9"/>
  <c r="AG371" i="9"/>
  <c r="AG379" i="9"/>
  <c r="AG214" i="9"/>
  <c r="AG155" i="9"/>
  <c r="AG180" i="9"/>
  <c r="AG164" i="9"/>
  <c r="AG205" i="9"/>
  <c r="AG147" i="9"/>
  <c r="AH84" i="9"/>
  <c r="AG189" i="9"/>
  <c r="AG172" i="9"/>
  <c r="AG197" i="9"/>
  <c r="AG130" i="9"/>
  <c r="AG119" i="9"/>
  <c r="AG118" i="9"/>
  <c r="AG117" i="9"/>
  <c r="AG116" i="9"/>
  <c r="AG115" i="9"/>
  <c r="AG114" i="9"/>
  <c r="AG139" i="9"/>
  <c r="AG122" i="9"/>
  <c r="AG85" i="9"/>
  <c r="AF127" i="9"/>
  <c r="AF735" i="9"/>
  <c r="AF734" i="9"/>
  <c r="AF733" i="9"/>
  <c r="AF732" i="9"/>
  <c r="AF731" i="9"/>
  <c r="AF476" i="9"/>
  <c r="AF475" i="9"/>
  <c r="AF474" i="9"/>
  <c r="AF473" i="9"/>
  <c r="AF472" i="9"/>
  <c r="AF219" i="9"/>
  <c r="AF218" i="9"/>
  <c r="AF217" i="9"/>
  <c r="AF216" i="9"/>
  <c r="AF215" i="9"/>
  <c r="AF643" i="9"/>
  <c r="AG813" i="9"/>
  <c r="AG815" i="9"/>
  <c r="AG822" i="9" s="1"/>
  <c r="AG823" i="9" s="1"/>
  <c r="AH810" i="9"/>
  <c r="AE227" i="9"/>
  <c r="AE477" i="9"/>
  <c r="AE367" i="9" s="1"/>
  <c r="AE762" i="9"/>
  <c r="AE727" i="9"/>
  <c r="AE623" i="9" s="1"/>
  <c r="AE606" i="9"/>
  <c r="AE602" i="9"/>
  <c r="AF726" i="9"/>
  <c r="AF722" i="9"/>
  <c r="AF724" i="9"/>
  <c r="AF723" i="9"/>
  <c r="AF698" i="9"/>
  <c r="AF697" i="9"/>
  <c r="AF725" i="9"/>
  <c r="AF701" i="9"/>
  <c r="AF699" i="9"/>
  <c r="AF676" i="9"/>
  <c r="AF672" i="9"/>
  <c r="AF651" i="9"/>
  <c r="AF650" i="9"/>
  <c r="AF649" i="9"/>
  <c r="AF648" i="9"/>
  <c r="AF647" i="9"/>
  <c r="AF700" i="9"/>
  <c r="AF675" i="9"/>
  <c r="AF674" i="9"/>
  <c r="AF673" i="9"/>
  <c r="AF467" i="9"/>
  <c r="AF465" i="9"/>
  <c r="AF463" i="9"/>
  <c r="AF466" i="9"/>
  <c r="AF464" i="9"/>
  <c r="AF392" i="9"/>
  <c r="AF391" i="9"/>
  <c r="AF390" i="9"/>
  <c r="AF389" i="9"/>
  <c r="AF388" i="9"/>
  <c r="AF442" i="9"/>
  <c r="AF441" i="9"/>
  <c r="AF440" i="9"/>
  <c r="AF439" i="9"/>
  <c r="AF438" i="9"/>
  <c r="AF413" i="9"/>
  <c r="AF414" i="9"/>
  <c r="AF415" i="9"/>
  <c r="AF416" i="9"/>
  <c r="AF417" i="9"/>
  <c r="AF210" i="9"/>
  <c r="AF208" i="9"/>
  <c r="AF160" i="9"/>
  <c r="AF159" i="9"/>
  <c r="AF158" i="9"/>
  <c r="AF157" i="9"/>
  <c r="AF156" i="9"/>
  <c r="AF207" i="9"/>
  <c r="AF206" i="9"/>
  <c r="AF209" i="9"/>
  <c r="AF183" i="9"/>
  <c r="AF182" i="9"/>
  <c r="AF185" i="9"/>
  <c r="AF181" i="9"/>
  <c r="AF135" i="9"/>
  <c r="AF134" i="9"/>
  <c r="AF133" i="9"/>
  <c r="AF132" i="9"/>
  <c r="AF131" i="9"/>
  <c r="AF184" i="9"/>
  <c r="AF383" i="9"/>
  <c r="AJ600" i="9"/>
  <c r="AI601" i="9"/>
  <c r="AE485" i="9"/>
  <c r="AE136" i="9"/>
  <c r="AE92" i="9" s="1"/>
  <c r="AE211" i="9"/>
  <c r="AE107" i="9" s="1"/>
  <c r="AE468" i="9"/>
  <c r="AE364" i="9" s="1"/>
  <c r="AF384" i="9"/>
  <c r="AD535" i="9"/>
  <c r="AD545" i="9" s="1"/>
  <c r="AD611" i="9"/>
  <c r="AD612" i="9"/>
  <c r="AE504" i="9"/>
  <c r="AE170" i="9"/>
  <c r="AE100" i="9" s="1"/>
  <c r="AE402" i="9"/>
  <c r="AE661" i="9"/>
  <c r="AE161" i="9"/>
  <c r="AE97" i="9" s="1"/>
  <c r="AE418" i="9"/>
  <c r="AE354" i="9" s="1"/>
  <c r="AE761" i="9"/>
  <c r="AD353" i="9"/>
  <c r="AD352" i="9"/>
  <c r="AE220" i="9"/>
  <c r="AE110" i="9" s="1"/>
  <c r="AE765" i="9"/>
  <c r="AE443" i="9"/>
  <c r="AE359" i="9" s="1"/>
  <c r="AE652" i="9"/>
  <c r="AE608" i="9" s="1"/>
  <c r="AE743" i="9"/>
  <c r="AF120" i="9"/>
  <c r="AF636" i="9"/>
  <c r="AF557" i="9"/>
  <c r="AF558" i="9"/>
  <c r="AF559" i="9"/>
  <c r="AF561" i="9"/>
  <c r="AF560" i="9"/>
  <c r="AE427" i="9"/>
  <c r="AE357" i="9" s="1"/>
  <c r="AE747" i="9"/>
  <c r="AE756" i="9" s="1"/>
  <c r="AE702" i="9"/>
  <c r="AE618" i="9" s="1"/>
  <c r="AE818" i="9"/>
  <c r="AE819" i="9"/>
  <c r="AE820" i="9"/>
  <c r="AE816" i="9"/>
  <c r="AE817" i="9"/>
  <c r="AE301" i="9"/>
  <c r="AE302" i="9"/>
  <c r="AE300" i="9"/>
  <c r="AE303" i="9"/>
  <c r="AE304" i="9"/>
  <c r="AG815" i="7"/>
  <c r="AG822" i="7" s="1"/>
  <c r="AG823" i="7" s="1"/>
  <c r="AH810" i="7"/>
  <c r="AH813" i="7" s="1"/>
  <c r="AH600" i="7"/>
  <c r="AG601" i="7"/>
  <c r="AG556" i="7"/>
  <c r="AG563" i="7" s="1"/>
  <c r="AG564" i="7" s="1"/>
  <c r="AH551" i="7"/>
  <c r="AH554" i="7" s="1"/>
  <c r="AH341" i="7"/>
  <c r="AG342" i="7"/>
  <c r="AG299" i="7"/>
  <c r="AG306" i="7" s="1"/>
  <c r="AG307" i="7" s="1"/>
  <c r="AH294" i="7"/>
  <c r="AF506" i="9" l="1"/>
  <c r="AF743" i="9"/>
  <c r="AE535" i="9"/>
  <c r="AE545" i="9" s="1"/>
  <c r="AF246" i="9"/>
  <c r="AE250" i="9"/>
  <c r="AF228" i="9"/>
  <c r="AE279" i="9"/>
  <c r="AE289" i="9" s="1"/>
  <c r="AF761" i="9"/>
  <c r="AE278" i="9"/>
  <c r="AE288" i="9" s="1"/>
  <c r="AF487" i="9"/>
  <c r="AF496" i="9" s="1"/>
  <c r="AF505" i="9"/>
  <c r="AF488" i="9"/>
  <c r="AF497" i="9" s="1"/>
  <c r="AF227" i="9"/>
  <c r="AF763" i="9"/>
  <c r="AF245" i="9"/>
  <c r="AF764" i="9"/>
  <c r="AF247" i="9"/>
  <c r="AF504" i="9"/>
  <c r="AE795" i="9"/>
  <c r="AE805" i="9" s="1"/>
  <c r="AF186" i="9"/>
  <c r="AF102" i="9" s="1"/>
  <c r="AF393" i="9"/>
  <c r="AF349" i="9" s="1"/>
  <c r="AE794" i="9"/>
  <c r="AE804" i="9" s="1"/>
  <c r="AF231" i="9"/>
  <c r="AF240" i="9" s="1"/>
  <c r="AF745" i="9"/>
  <c r="AE507" i="9"/>
  <c r="AF486" i="9"/>
  <c r="AF765" i="9"/>
  <c r="AF747" i="9"/>
  <c r="AF756" i="9" s="1"/>
  <c r="AF211" i="9"/>
  <c r="AF107" i="9" s="1"/>
  <c r="AF736" i="9"/>
  <c r="AF626" i="9" s="1"/>
  <c r="AF762" i="9"/>
  <c r="AF249" i="9"/>
  <c r="AG126" i="9"/>
  <c r="AG636" i="9"/>
  <c r="AE95" i="9"/>
  <c r="AE96" i="9"/>
  <c r="AF746" i="9"/>
  <c r="AF755" i="9" s="1"/>
  <c r="AE611" i="9"/>
  <c r="AE612" i="9"/>
  <c r="AK600" i="9"/>
  <c r="AJ601" i="9"/>
  <c r="AF652" i="9"/>
  <c r="AF608" i="9" s="1"/>
  <c r="AH815" i="9"/>
  <c r="AH822" i="9" s="1"/>
  <c r="AH823" i="9" s="1"/>
  <c r="AI810" i="9"/>
  <c r="AH813" i="9"/>
  <c r="AG127" i="9"/>
  <c r="AF170" i="9"/>
  <c r="AF100" i="9" s="1"/>
  <c r="AF145" i="9"/>
  <c r="AF452" i="9"/>
  <c r="AF362" i="9" s="1"/>
  <c r="AF229" i="9"/>
  <c r="AI341" i="9"/>
  <c r="AH342" i="9"/>
  <c r="AF86" i="9"/>
  <c r="AF90" i="9"/>
  <c r="AF161" i="9"/>
  <c r="AF97" i="9" s="1"/>
  <c r="AF468" i="9"/>
  <c r="AF364" i="9" s="1"/>
  <c r="AG723" i="9"/>
  <c r="AG724" i="9"/>
  <c r="AG722" i="9"/>
  <c r="AG726" i="9"/>
  <c r="AG725" i="9"/>
  <c r="AG698" i="9"/>
  <c r="AG676" i="9"/>
  <c r="AG675" i="9"/>
  <c r="AG674" i="9"/>
  <c r="AG673" i="9"/>
  <c r="AG672" i="9"/>
  <c r="AG697" i="9"/>
  <c r="AG701" i="9"/>
  <c r="AG699" i="9"/>
  <c r="AG651" i="9"/>
  <c r="AG650" i="9"/>
  <c r="AG649" i="9"/>
  <c r="AG647" i="9"/>
  <c r="AG648" i="9"/>
  <c r="AG700" i="9"/>
  <c r="AG467" i="9"/>
  <c r="AG466" i="9"/>
  <c r="AG464" i="9"/>
  <c r="AG392" i="9"/>
  <c r="AG391" i="9"/>
  <c r="AG390" i="9"/>
  <c r="AG389" i="9"/>
  <c r="AG388" i="9"/>
  <c r="AG417" i="9"/>
  <c r="AG416" i="9"/>
  <c r="AG415" i="9"/>
  <c r="AG414" i="9"/>
  <c r="AG413" i="9"/>
  <c r="AG465" i="9"/>
  <c r="AG463" i="9"/>
  <c r="AG439" i="9"/>
  <c r="AG442" i="9"/>
  <c r="AG440" i="9"/>
  <c r="AG438" i="9"/>
  <c r="AG441" i="9"/>
  <c r="AG210" i="9"/>
  <c r="AG160" i="9"/>
  <c r="AG159" i="9"/>
  <c r="AG158" i="9"/>
  <c r="AG157" i="9"/>
  <c r="AG156" i="9"/>
  <c r="AG185" i="9"/>
  <c r="AG184" i="9"/>
  <c r="AG183" i="9"/>
  <c r="AG182" i="9"/>
  <c r="AG181" i="9"/>
  <c r="AG207" i="9"/>
  <c r="AG206" i="9"/>
  <c r="AG209" i="9"/>
  <c r="AG208" i="9"/>
  <c r="AG135" i="9"/>
  <c r="AG134" i="9"/>
  <c r="AG133" i="9"/>
  <c r="AG132" i="9"/>
  <c r="AG131" i="9"/>
  <c r="AG383" i="9"/>
  <c r="AF402" i="9"/>
  <c r="AF661" i="9"/>
  <c r="AE352" i="9"/>
  <c r="AE353" i="9"/>
  <c r="AF702" i="9"/>
  <c r="AF618" i="9" s="1"/>
  <c r="AG685" i="9"/>
  <c r="AG693" i="9" s="1"/>
  <c r="AG684" i="9"/>
  <c r="AG692" i="9" s="1"/>
  <c r="AG683" i="9"/>
  <c r="AG682" i="9"/>
  <c r="AG681" i="9"/>
  <c r="AG708" i="9"/>
  <c r="AG709" i="9"/>
  <c r="AG717" i="9" s="1"/>
  <c r="AG660" i="9"/>
  <c r="AG668" i="9" s="1"/>
  <c r="AG659" i="9"/>
  <c r="AG667" i="9" s="1"/>
  <c r="AG658" i="9"/>
  <c r="AG657" i="9"/>
  <c r="AG656" i="9"/>
  <c r="AG710" i="9"/>
  <c r="AG718" i="9" s="1"/>
  <c r="AG707" i="9"/>
  <c r="AG706" i="9"/>
  <c r="AG401" i="9"/>
  <c r="AG409" i="9" s="1"/>
  <c r="AG400" i="9"/>
  <c r="AG408" i="9" s="1"/>
  <c r="AG399" i="9"/>
  <c r="AG398" i="9"/>
  <c r="AG397" i="9"/>
  <c r="AG451" i="9"/>
  <c r="AG459" i="9" s="1"/>
  <c r="AG450" i="9"/>
  <c r="AG458" i="9" s="1"/>
  <c r="AG449" i="9"/>
  <c r="AG448" i="9"/>
  <c r="AG447" i="9"/>
  <c r="AG424" i="9"/>
  <c r="AG422" i="9"/>
  <c r="AG425" i="9"/>
  <c r="AG433" i="9" s="1"/>
  <c r="AG426" i="9"/>
  <c r="AG434" i="9" s="1"/>
  <c r="AG423" i="9"/>
  <c r="AG169" i="9"/>
  <c r="AG177" i="9" s="1"/>
  <c r="AG168" i="9"/>
  <c r="AG176" i="9" s="1"/>
  <c r="AG167" i="9"/>
  <c r="AG166" i="9"/>
  <c r="AG165" i="9"/>
  <c r="AG193" i="9"/>
  <c r="AG201" i="9" s="1"/>
  <c r="AG192" i="9"/>
  <c r="AG191" i="9"/>
  <c r="AG144" i="9"/>
  <c r="AG152" i="9" s="1"/>
  <c r="AG143" i="9"/>
  <c r="AG151" i="9" s="1"/>
  <c r="AG142" i="9"/>
  <c r="AG141" i="9"/>
  <c r="AG140" i="9"/>
  <c r="AG194" i="9"/>
  <c r="AG202" i="9" s="1"/>
  <c r="AG190" i="9"/>
  <c r="AG384" i="9"/>
  <c r="AG643" i="9"/>
  <c r="AF744" i="9"/>
  <c r="AG558" i="9"/>
  <c r="AG559" i="9"/>
  <c r="AG560" i="9"/>
  <c r="AG557" i="9"/>
  <c r="AG561" i="9"/>
  <c r="AF477" i="9"/>
  <c r="AF367" i="9" s="1"/>
  <c r="AG732" i="9"/>
  <c r="AG734" i="9"/>
  <c r="AG731" i="9"/>
  <c r="AG733" i="9"/>
  <c r="AG735" i="9"/>
  <c r="AG476" i="9"/>
  <c r="AG475" i="9"/>
  <c r="AG474" i="9"/>
  <c r="AG473" i="9"/>
  <c r="AG472" i="9"/>
  <c r="AG219" i="9"/>
  <c r="AG218" i="9"/>
  <c r="AG217" i="9"/>
  <c r="AG216" i="9"/>
  <c r="AG215" i="9"/>
  <c r="AF427" i="9"/>
  <c r="AF357" i="9" s="1"/>
  <c r="AF819" i="9"/>
  <c r="AF820" i="9"/>
  <c r="AF816" i="9"/>
  <c r="AF817" i="9"/>
  <c r="AF818" i="9"/>
  <c r="AF300" i="9"/>
  <c r="AF302" i="9"/>
  <c r="AF301" i="9"/>
  <c r="AF303" i="9"/>
  <c r="AF304" i="9"/>
  <c r="AI551" i="9"/>
  <c r="AH554" i="9"/>
  <c r="AH556" i="9"/>
  <c r="AH563" i="9" s="1"/>
  <c r="AH564" i="9" s="1"/>
  <c r="AF418" i="9"/>
  <c r="AF354" i="9" s="1"/>
  <c r="AG120" i="9"/>
  <c r="AF343" i="9"/>
  <c r="AF347" i="9"/>
  <c r="AG299" i="9"/>
  <c r="AG306" i="9" s="1"/>
  <c r="AG307" i="9" s="1"/>
  <c r="AH294" i="9"/>
  <c r="AG297" i="9"/>
  <c r="AF606" i="9"/>
  <c r="AF602" i="9"/>
  <c r="AE766" i="9"/>
  <c r="AF136" i="9"/>
  <c r="AF92" i="9" s="1"/>
  <c r="AF443" i="9"/>
  <c r="AF359" i="9" s="1"/>
  <c r="AF677" i="9"/>
  <c r="AF613" i="9" s="1"/>
  <c r="AH730" i="9"/>
  <c r="AH721" i="9"/>
  <c r="AH705" i="9"/>
  <c r="AH713" i="9"/>
  <c r="AH688" i="9"/>
  <c r="AH671" i="9"/>
  <c r="AH680" i="9"/>
  <c r="AH655" i="9"/>
  <c r="AH696" i="9"/>
  <c r="AH663" i="9"/>
  <c r="AH638" i="9"/>
  <c r="AH634" i="9"/>
  <c r="AH631" i="9"/>
  <c r="AH646" i="9"/>
  <c r="AH635" i="9"/>
  <c r="AH633" i="9"/>
  <c r="AH632" i="9"/>
  <c r="AH630" i="9"/>
  <c r="AH462" i="9"/>
  <c r="AH454" i="9"/>
  <c r="AH412" i="9"/>
  <c r="AH396" i="9"/>
  <c r="AH471" i="9"/>
  <c r="AH437" i="9"/>
  <c r="AH421" i="9"/>
  <c r="AH404" i="9"/>
  <c r="AH446" i="9"/>
  <c r="AH387" i="9"/>
  <c r="AH376" i="9"/>
  <c r="AH375" i="9"/>
  <c r="AH374" i="9"/>
  <c r="AH373" i="9"/>
  <c r="AH372" i="9"/>
  <c r="AH371" i="9"/>
  <c r="AH379" i="9"/>
  <c r="AH429" i="9"/>
  <c r="AH214" i="9"/>
  <c r="AH180" i="9"/>
  <c r="AH164" i="9"/>
  <c r="AH205" i="9"/>
  <c r="AH189" i="9"/>
  <c r="AH172" i="9"/>
  <c r="AH155" i="9"/>
  <c r="AH85" i="9"/>
  <c r="AH197" i="9"/>
  <c r="AH130" i="9"/>
  <c r="AH119" i="9"/>
  <c r="AH118" i="9"/>
  <c r="AH117" i="9"/>
  <c r="AH116" i="9"/>
  <c r="AH115" i="9"/>
  <c r="AH114" i="9"/>
  <c r="AH139" i="9"/>
  <c r="AH122" i="9"/>
  <c r="AH147" i="9"/>
  <c r="AI84" i="9"/>
  <c r="AG642" i="9"/>
  <c r="AF485" i="9"/>
  <c r="AF686" i="9"/>
  <c r="AF616" i="9" s="1"/>
  <c r="AF711" i="9"/>
  <c r="AF621" i="9" s="1"/>
  <c r="AF230" i="9"/>
  <c r="AF239" i="9" s="1"/>
  <c r="AF484" i="9"/>
  <c r="AE536" i="9"/>
  <c r="AE546" i="9" s="1"/>
  <c r="AF727" i="9"/>
  <c r="AF623" i="9" s="1"/>
  <c r="AF220" i="9"/>
  <c r="AF110" i="9" s="1"/>
  <c r="AG377" i="9"/>
  <c r="AF503" i="9"/>
  <c r="AF195" i="9"/>
  <c r="AF105" i="9" s="1"/>
  <c r="AF248" i="9"/>
  <c r="AF502" i="9"/>
  <c r="AI600" i="7"/>
  <c r="AH601" i="7"/>
  <c r="AH815" i="7"/>
  <c r="AH822" i="7" s="1"/>
  <c r="AH823" i="7" s="1"/>
  <c r="AI810" i="7"/>
  <c r="AI813" i="7" s="1"/>
  <c r="AI341" i="7"/>
  <c r="AH342" i="7"/>
  <c r="AI551" i="7"/>
  <c r="AI554" i="7" s="1"/>
  <c r="AH556" i="7"/>
  <c r="AH563" i="7" s="1"/>
  <c r="AH564" i="7" s="1"/>
  <c r="AI294" i="7"/>
  <c r="AH299" i="7"/>
  <c r="AH306" i="7" s="1"/>
  <c r="AH307" i="7" s="1"/>
  <c r="AF250" i="9" l="1"/>
  <c r="AG245" i="9"/>
  <c r="AF794" i="9"/>
  <c r="AF804" i="9" s="1"/>
  <c r="AG246" i="9"/>
  <c r="AF507" i="9"/>
  <c r="AG502" i="9"/>
  <c r="AF278" i="9"/>
  <c r="AF288" i="9" s="1"/>
  <c r="AF279" i="9"/>
  <c r="AF289" i="9" s="1"/>
  <c r="AG485" i="9"/>
  <c r="AG762" i="9"/>
  <c r="AG764" i="9"/>
  <c r="AG228" i="9"/>
  <c r="AF766" i="9"/>
  <c r="AG484" i="9"/>
  <c r="AG229" i="9"/>
  <c r="AG186" i="9"/>
  <c r="AG102" i="9" s="1"/>
  <c r="AG468" i="9"/>
  <c r="AG364" i="9" s="1"/>
  <c r="AG677" i="9"/>
  <c r="AG613" i="9" s="1"/>
  <c r="AG727" i="9"/>
  <c r="AG623" i="9" s="1"/>
  <c r="AG746" i="9"/>
  <c r="AG755" i="9" s="1"/>
  <c r="AF536" i="9"/>
  <c r="AF546" i="9" s="1"/>
  <c r="AF795" i="9"/>
  <c r="AF805" i="9" s="1"/>
  <c r="AG443" i="9"/>
  <c r="AG359" i="9" s="1"/>
  <c r="AG503" i="9"/>
  <c r="AG486" i="9"/>
  <c r="AG763" i="9"/>
  <c r="AH636" i="9"/>
  <c r="AH642" i="9"/>
  <c r="AG736" i="9"/>
  <c r="AG626" i="9" s="1"/>
  <c r="AG402" i="9"/>
  <c r="AG661" i="9"/>
  <c r="AG652" i="9"/>
  <c r="AG608" i="9" s="1"/>
  <c r="AI815" i="9"/>
  <c r="AI822" i="9" s="1"/>
  <c r="AI823" i="9" s="1"/>
  <c r="AJ810" i="9"/>
  <c r="AI813" i="9"/>
  <c r="AH733" i="9"/>
  <c r="AH734" i="9"/>
  <c r="AH735" i="9"/>
  <c r="AH731" i="9"/>
  <c r="AH732" i="9"/>
  <c r="AH744" i="9" s="1"/>
  <c r="AH473" i="9"/>
  <c r="AH476" i="9"/>
  <c r="AH472" i="9"/>
  <c r="AH475" i="9"/>
  <c r="AH474" i="9"/>
  <c r="AH219" i="9"/>
  <c r="AH218" i="9"/>
  <c r="AH217" i="9"/>
  <c r="AH216" i="9"/>
  <c r="AH215" i="9"/>
  <c r="AH120" i="9"/>
  <c r="AG820" i="9"/>
  <c r="AG816" i="9"/>
  <c r="AG817" i="9"/>
  <c r="AG818" i="9"/>
  <c r="AG819" i="9"/>
  <c r="AG301" i="9"/>
  <c r="AG303" i="9"/>
  <c r="AG302" i="9"/>
  <c r="AG300" i="9"/>
  <c r="AG304" i="9"/>
  <c r="AG477" i="9"/>
  <c r="AG367" i="9" s="1"/>
  <c r="AG145" i="9"/>
  <c r="AG170" i="9"/>
  <c r="AG100" i="9" s="1"/>
  <c r="AG427" i="9"/>
  <c r="AG357" i="9" s="1"/>
  <c r="AF611" i="9"/>
  <c r="AF612" i="9"/>
  <c r="AG418" i="9"/>
  <c r="AG354" i="9" s="1"/>
  <c r="AH384" i="9"/>
  <c r="AH297" i="9"/>
  <c r="AI294" i="9"/>
  <c r="AH299" i="9"/>
  <c r="AH306" i="9" s="1"/>
  <c r="AH307" i="9" s="1"/>
  <c r="AG747" i="9"/>
  <c r="AG756" i="9" s="1"/>
  <c r="AG745" i="9"/>
  <c r="AF96" i="9"/>
  <c r="AF95" i="9"/>
  <c r="AG504" i="9"/>
  <c r="AG230" i="9"/>
  <c r="AG239" i="9" s="1"/>
  <c r="AG765" i="9"/>
  <c r="AG452" i="9"/>
  <c r="AG362" i="9" s="1"/>
  <c r="AJ341" i="9"/>
  <c r="AI342" i="9"/>
  <c r="AG602" i="9"/>
  <c r="AG606" i="9"/>
  <c r="AG248" i="9"/>
  <c r="AH377" i="9"/>
  <c r="AH126" i="9"/>
  <c r="AG90" i="9"/>
  <c r="AG86" i="9"/>
  <c r="AH557" i="9"/>
  <c r="AH559" i="9"/>
  <c r="AH560" i="9"/>
  <c r="AH561" i="9"/>
  <c r="AH558" i="9"/>
  <c r="AG220" i="9"/>
  <c r="AG110" i="9" s="1"/>
  <c r="AF352" i="9"/>
  <c r="AF353" i="9"/>
  <c r="AG487" i="9"/>
  <c r="AG496" i="9" s="1"/>
  <c r="AG161" i="9"/>
  <c r="AG97" i="9" s="1"/>
  <c r="AG231" i="9"/>
  <c r="AG240" i="9" s="1"/>
  <c r="AK601" i="9"/>
  <c r="AL600" i="9"/>
  <c r="AG743" i="9"/>
  <c r="AH710" i="9"/>
  <c r="AH718" i="9" s="1"/>
  <c r="AH709" i="9"/>
  <c r="AH717" i="9" s="1"/>
  <c r="AH708" i="9"/>
  <c r="AH707" i="9"/>
  <c r="AH706" i="9"/>
  <c r="AH684" i="9"/>
  <c r="AH692" i="9" s="1"/>
  <c r="AH685" i="9"/>
  <c r="AH693" i="9" s="1"/>
  <c r="AH660" i="9"/>
  <c r="AH668" i="9" s="1"/>
  <c r="AH659" i="9"/>
  <c r="AH667" i="9" s="1"/>
  <c r="AH658" i="9"/>
  <c r="AH657" i="9"/>
  <c r="AH656" i="9"/>
  <c r="AH682" i="9"/>
  <c r="AH681" i="9"/>
  <c r="AH683" i="9"/>
  <c r="AH401" i="9"/>
  <c r="AH409" i="9" s="1"/>
  <c r="AH400" i="9"/>
  <c r="AH408" i="9" s="1"/>
  <c r="AH399" i="9"/>
  <c r="AH398" i="9"/>
  <c r="AH397" i="9"/>
  <c r="AH426" i="9"/>
  <c r="AH434" i="9" s="1"/>
  <c r="AH425" i="9"/>
  <c r="AH433" i="9" s="1"/>
  <c r="AH424" i="9"/>
  <c r="AH423" i="9"/>
  <c r="AH422" i="9"/>
  <c r="AH449" i="9"/>
  <c r="AH447" i="9"/>
  <c r="AH450" i="9"/>
  <c r="AH458" i="9" s="1"/>
  <c r="AH448" i="9"/>
  <c r="AH451" i="9"/>
  <c r="AH459" i="9" s="1"/>
  <c r="AH169" i="9"/>
  <c r="AH177" i="9" s="1"/>
  <c r="AH168" i="9"/>
  <c r="AH176" i="9" s="1"/>
  <c r="AH167" i="9"/>
  <c r="AH229" i="9" s="1"/>
  <c r="AH166" i="9"/>
  <c r="AH165" i="9"/>
  <c r="AH194" i="9"/>
  <c r="AH202" i="9" s="1"/>
  <c r="AH193" i="9"/>
  <c r="AH201" i="9" s="1"/>
  <c r="AH192" i="9"/>
  <c r="AH191" i="9"/>
  <c r="AH190" i="9"/>
  <c r="AH144" i="9"/>
  <c r="AH152" i="9" s="1"/>
  <c r="AH143" i="9"/>
  <c r="AH151" i="9" s="1"/>
  <c r="AH142" i="9"/>
  <c r="AH141" i="9"/>
  <c r="AH140" i="9"/>
  <c r="AI713" i="9"/>
  <c r="AI730" i="9"/>
  <c r="AI705" i="9"/>
  <c r="AI696" i="9"/>
  <c r="AI680" i="9"/>
  <c r="AI721" i="9"/>
  <c r="AI663" i="9"/>
  <c r="AI688" i="9"/>
  <c r="AI634" i="9"/>
  <c r="AI655" i="9"/>
  <c r="AI646" i="9"/>
  <c r="AI635" i="9"/>
  <c r="AI633" i="9"/>
  <c r="AI671" i="9"/>
  <c r="AI631" i="9"/>
  <c r="AI632" i="9"/>
  <c r="AI630" i="9"/>
  <c r="AI638" i="9"/>
  <c r="AI471" i="9"/>
  <c r="AI462" i="9"/>
  <c r="AI412" i="9"/>
  <c r="AI437" i="9"/>
  <c r="AI421" i="9"/>
  <c r="AI404" i="9"/>
  <c r="AI446" i="9"/>
  <c r="AI429" i="9"/>
  <c r="AI454" i="9"/>
  <c r="AI387" i="9"/>
  <c r="AI376" i="9"/>
  <c r="AI375" i="9"/>
  <c r="AI374" i="9"/>
  <c r="AI373" i="9"/>
  <c r="AI372" i="9"/>
  <c r="AI371" i="9"/>
  <c r="AI396" i="9"/>
  <c r="AI379" i="9"/>
  <c r="AI205" i="9"/>
  <c r="AI189" i="9"/>
  <c r="AI172" i="9"/>
  <c r="AI197" i="9"/>
  <c r="AI214" i="9"/>
  <c r="AI155" i="9"/>
  <c r="AI180" i="9"/>
  <c r="AI164" i="9"/>
  <c r="AI130" i="9"/>
  <c r="AI119" i="9"/>
  <c r="AI118" i="9"/>
  <c r="AI117" i="9"/>
  <c r="AI116" i="9"/>
  <c r="AI115" i="9"/>
  <c r="AI114" i="9"/>
  <c r="AI139" i="9"/>
  <c r="AI122" i="9"/>
  <c r="AI147" i="9"/>
  <c r="AJ84" i="9"/>
  <c r="AI85" i="9"/>
  <c r="AH127" i="9"/>
  <c r="AH643" i="9"/>
  <c r="AI554" i="9"/>
  <c r="AI556" i="9"/>
  <c r="AI563" i="9" s="1"/>
  <c r="AI564" i="9" s="1"/>
  <c r="AJ551" i="9"/>
  <c r="AG488" i="9"/>
  <c r="AG497" i="9" s="1"/>
  <c r="AG711" i="9"/>
  <c r="AG621" i="9" s="1"/>
  <c r="AG505" i="9"/>
  <c r="AG211" i="9"/>
  <c r="AG107" i="9" s="1"/>
  <c r="AF535" i="9"/>
  <c r="AF545" i="9" s="1"/>
  <c r="AG249" i="9"/>
  <c r="AG761" i="9"/>
  <c r="AG195" i="9"/>
  <c r="AG105" i="9" s="1"/>
  <c r="AG686" i="9"/>
  <c r="AG616" i="9" s="1"/>
  <c r="AG247" i="9"/>
  <c r="AG347" i="9"/>
  <c r="AG343" i="9"/>
  <c r="AH723" i="9"/>
  <c r="AH725" i="9"/>
  <c r="AH722" i="9"/>
  <c r="AH724" i="9"/>
  <c r="AH700" i="9"/>
  <c r="AH699" i="9"/>
  <c r="AH698" i="9"/>
  <c r="AH676" i="9"/>
  <c r="AH675" i="9"/>
  <c r="AH674" i="9"/>
  <c r="AH673" i="9"/>
  <c r="AH672" i="9"/>
  <c r="AH701" i="9"/>
  <c r="AH697" i="9"/>
  <c r="AH726" i="9"/>
  <c r="AH649" i="9"/>
  <c r="AH651" i="9"/>
  <c r="AH650" i="9"/>
  <c r="AH648" i="9"/>
  <c r="AH647" i="9"/>
  <c r="AH467" i="9"/>
  <c r="AH466" i="9"/>
  <c r="AH465" i="9"/>
  <c r="AH464" i="9"/>
  <c r="AH463" i="9"/>
  <c r="AH417" i="9"/>
  <c r="AH416" i="9"/>
  <c r="AH415" i="9"/>
  <c r="AH414" i="9"/>
  <c r="AH413" i="9"/>
  <c r="AH442" i="9"/>
  <c r="AH441" i="9"/>
  <c r="AH440" i="9"/>
  <c r="AH439" i="9"/>
  <c r="AH438" i="9"/>
  <c r="AH392" i="9"/>
  <c r="AH390" i="9"/>
  <c r="AH388" i="9"/>
  <c r="AH391" i="9"/>
  <c r="AH389" i="9"/>
  <c r="AH185" i="9"/>
  <c r="AH184" i="9"/>
  <c r="AH183" i="9"/>
  <c r="AH182" i="9"/>
  <c r="AH181" i="9"/>
  <c r="AH207" i="9"/>
  <c r="AH206" i="9"/>
  <c r="AH209" i="9"/>
  <c r="AH208" i="9"/>
  <c r="AH210" i="9"/>
  <c r="AH160" i="9"/>
  <c r="AH159" i="9"/>
  <c r="AH158" i="9"/>
  <c r="AH157" i="9"/>
  <c r="AH156" i="9"/>
  <c r="AH135" i="9"/>
  <c r="AH134" i="9"/>
  <c r="AH133" i="9"/>
  <c r="AH132" i="9"/>
  <c r="AH131" i="9"/>
  <c r="AH383" i="9"/>
  <c r="AG227" i="9"/>
  <c r="AG506" i="9"/>
  <c r="AG136" i="9"/>
  <c r="AG92" i="9" s="1"/>
  <c r="AG393" i="9"/>
  <c r="AG349" i="9" s="1"/>
  <c r="AG702" i="9"/>
  <c r="AG618" i="9" s="1"/>
  <c r="AG744" i="9"/>
  <c r="AI815" i="7"/>
  <c r="AI822" i="7" s="1"/>
  <c r="AI823" i="7" s="1"/>
  <c r="AJ810" i="7"/>
  <c r="AJ813" i="7" s="1"/>
  <c r="AI601" i="7"/>
  <c r="AJ600" i="7"/>
  <c r="AI342" i="7"/>
  <c r="AJ341" i="7"/>
  <c r="AI556" i="7"/>
  <c r="AI563" i="7" s="1"/>
  <c r="AI564" i="7" s="1"/>
  <c r="AJ551" i="7"/>
  <c r="AJ554" i="7" s="1"/>
  <c r="AJ294" i="7"/>
  <c r="AI299" i="7"/>
  <c r="AI306" i="7" s="1"/>
  <c r="AI307" i="7" s="1"/>
  <c r="AH487" i="9" l="1"/>
  <c r="AH496" i="9" s="1"/>
  <c r="AG535" i="9"/>
  <c r="AG545" i="9" s="1"/>
  <c r="AG279" i="9"/>
  <c r="AG289" i="9" s="1"/>
  <c r="AH504" i="9"/>
  <c r="AH762" i="9"/>
  <c r="AH247" i="9"/>
  <c r="AH393" i="9"/>
  <c r="AH349" i="9" s="1"/>
  <c r="AH418" i="9"/>
  <c r="AH354" i="9" s="1"/>
  <c r="AH702" i="9"/>
  <c r="AH618" i="9" s="1"/>
  <c r="AH765" i="9"/>
  <c r="AG507" i="9"/>
  <c r="AH486" i="9"/>
  <c r="AH245" i="9"/>
  <c r="AG766" i="9"/>
  <c r="AH747" i="9"/>
  <c r="AH756" i="9" s="1"/>
  <c r="AG250" i="9"/>
  <c r="AH246" i="9"/>
  <c r="AH502" i="9"/>
  <c r="AH503" i="9"/>
  <c r="AH763" i="9"/>
  <c r="AH505" i="9"/>
  <c r="AH468" i="9"/>
  <c r="AH364" i="9" s="1"/>
  <c r="AH231" i="9"/>
  <c r="AH240" i="9" s="1"/>
  <c r="AH249" i="9"/>
  <c r="AG536" i="9"/>
  <c r="AG546" i="9" s="1"/>
  <c r="AG278" i="9"/>
  <c r="AG288" i="9" s="1"/>
  <c r="AI733" i="9"/>
  <c r="AI735" i="9"/>
  <c r="AI731" i="9"/>
  <c r="AI732" i="9"/>
  <c r="AI734" i="9"/>
  <c r="AI476" i="9"/>
  <c r="AI475" i="9"/>
  <c r="AI474" i="9"/>
  <c r="AI473" i="9"/>
  <c r="AI472" i="9"/>
  <c r="AI219" i="9"/>
  <c r="AI218" i="9"/>
  <c r="AI217" i="9"/>
  <c r="AI216" i="9"/>
  <c r="AI215" i="9"/>
  <c r="AI377" i="9"/>
  <c r="AI642" i="9"/>
  <c r="AH427" i="9"/>
  <c r="AH357" i="9" s="1"/>
  <c r="AH347" i="9"/>
  <c r="AH343" i="9"/>
  <c r="AH227" i="9"/>
  <c r="AH195" i="9"/>
  <c r="AH105" i="9" s="1"/>
  <c r="AH484" i="9"/>
  <c r="AH746" i="9"/>
  <c r="AH755" i="9" s="1"/>
  <c r="AJ730" i="9"/>
  <c r="AJ721" i="9"/>
  <c r="AJ705" i="9"/>
  <c r="AJ696" i="9"/>
  <c r="AJ680" i="9"/>
  <c r="AJ713" i="9"/>
  <c r="AJ688" i="9"/>
  <c r="AJ638" i="9"/>
  <c r="AJ655" i="9"/>
  <c r="AJ646" i="9"/>
  <c r="AJ635" i="9"/>
  <c r="AJ633" i="9"/>
  <c r="AJ632" i="9"/>
  <c r="AJ631" i="9"/>
  <c r="AJ630" i="9"/>
  <c r="AJ634" i="9"/>
  <c r="AJ671" i="9"/>
  <c r="AJ663" i="9"/>
  <c r="AJ462" i="9"/>
  <c r="AJ471" i="9"/>
  <c r="AJ412" i="9"/>
  <c r="AJ396" i="9"/>
  <c r="AJ437" i="9"/>
  <c r="AJ421" i="9"/>
  <c r="AJ404" i="9"/>
  <c r="AJ446" i="9"/>
  <c r="AJ429" i="9"/>
  <c r="AJ387" i="9"/>
  <c r="AJ376" i="9"/>
  <c r="AJ375" i="9"/>
  <c r="AJ374" i="9"/>
  <c r="AJ373" i="9"/>
  <c r="AJ372" i="9"/>
  <c r="AJ371" i="9"/>
  <c r="AJ379" i="9"/>
  <c r="AJ454" i="9"/>
  <c r="AJ197" i="9"/>
  <c r="AJ214" i="9"/>
  <c r="AJ155" i="9"/>
  <c r="AJ180" i="9"/>
  <c r="AJ164" i="9"/>
  <c r="AJ205" i="9"/>
  <c r="AJ189" i="9"/>
  <c r="AJ172" i="9"/>
  <c r="AJ130" i="9"/>
  <c r="AJ139" i="9"/>
  <c r="AJ122" i="9"/>
  <c r="AJ147" i="9"/>
  <c r="AK84" i="9"/>
  <c r="AJ85" i="9"/>
  <c r="AJ116" i="9"/>
  <c r="AJ119" i="9"/>
  <c r="AJ115" i="9"/>
  <c r="AJ118" i="9"/>
  <c r="AJ114" i="9"/>
  <c r="AJ117" i="9"/>
  <c r="AI126" i="9"/>
  <c r="AI636" i="9"/>
  <c r="AM600" i="9"/>
  <c r="AL601" i="9"/>
  <c r="AH485" i="9"/>
  <c r="AG795" i="9"/>
  <c r="AG805" i="9" s="1"/>
  <c r="AH736" i="9"/>
  <c r="AH626" i="9" s="1"/>
  <c r="AH764" i="9"/>
  <c r="AH161" i="9"/>
  <c r="AH97" i="9" s="1"/>
  <c r="AH211" i="9"/>
  <c r="AH107" i="9" s="1"/>
  <c r="AI127" i="9"/>
  <c r="AI383" i="9"/>
  <c r="AH686" i="9"/>
  <c r="AH616" i="9" s="1"/>
  <c r="AK341" i="9"/>
  <c r="AJ342" i="9"/>
  <c r="AI724" i="9"/>
  <c r="AI725" i="9"/>
  <c r="AI697" i="9"/>
  <c r="AI701" i="9"/>
  <c r="AI722" i="9"/>
  <c r="AI699" i="9"/>
  <c r="AI676" i="9"/>
  <c r="AI672" i="9"/>
  <c r="AI726" i="9"/>
  <c r="AI723" i="9"/>
  <c r="AI700" i="9"/>
  <c r="AI698" i="9"/>
  <c r="AI674" i="9"/>
  <c r="AI673" i="9"/>
  <c r="AI648" i="9"/>
  <c r="AI675" i="9"/>
  <c r="AI650" i="9"/>
  <c r="AI647" i="9"/>
  <c r="AI649" i="9"/>
  <c r="AI651" i="9"/>
  <c r="AI467" i="9"/>
  <c r="AI466" i="9"/>
  <c r="AI465" i="9"/>
  <c r="AI464" i="9"/>
  <c r="AI463" i="9"/>
  <c r="AI392" i="9"/>
  <c r="AI391" i="9"/>
  <c r="AI390" i="9"/>
  <c r="AI389" i="9"/>
  <c r="AI388" i="9"/>
  <c r="AI417" i="9"/>
  <c r="AI416" i="9"/>
  <c r="AI415" i="9"/>
  <c r="AI414" i="9"/>
  <c r="AI413" i="9"/>
  <c r="AI442" i="9"/>
  <c r="AI441" i="9"/>
  <c r="AI440" i="9"/>
  <c r="AI439" i="9"/>
  <c r="AI438" i="9"/>
  <c r="AI207" i="9"/>
  <c r="AI206" i="9"/>
  <c r="AI209" i="9"/>
  <c r="AI208" i="9"/>
  <c r="AI210" i="9"/>
  <c r="AI160" i="9"/>
  <c r="AI159" i="9"/>
  <c r="AI158" i="9"/>
  <c r="AI157" i="9"/>
  <c r="AI156" i="9"/>
  <c r="AI185" i="9"/>
  <c r="AI184" i="9"/>
  <c r="AI183" i="9"/>
  <c r="AI182" i="9"/>
  <c r="AI181" i="9"/>
  <c r="AI135" i="9"/>
  <c r="AI134" i="9"/>
  <c r="AI133" i="9"/>
  <c r="AI132" i="9"/>
  <c r="AI131" i="9"/>
  <c r="AI384" i="9"/>
  <c r="AH145" i="9"/>
  <c r="AH711" i="9"/>
  <c r="AH621" i="9" s="1"/>
  <c r="AJ294" i="9"/>
  <c r="AI299" i="9"/>
  <c r="AI306" i="9" s="1"/>
  <c r="AI307" i="9" s="1"/>
  <c r="AI297" i="9"/>
  <c r="AH488" i="9"/>
  <c r="AH497" i="9" s="1"/>
  <c r="AG611" i="9"/>
  <c r="AG612" i="9"/>
  <c r="AH602" i="9"/>
  <c r="AH606" i="9"/>
  <c r="AH186" i="9"/>
  <c r="AH102" i="9" s="1"/>
  <c r="AJ554" i="9"/>
  <c r="AK551" i="9"/>
  <c r="AJ556" i="9"/>
  <c r="AJ563" i="9" s="1"/>
  <c r="AJ564" i="9" s="1"/>
  <c r="AI710" i="9"/>
  <c r="AI718" i="9" s="1"/>
  <c r="AI706" i="9"/>
  <c r="AI709" i="9"/>
  <c r="AI717" i="9" s="1"/>
  <c r="AI707" i="9"/>
  <c r="AI684" i="9"/>
  <c r="AI692" i="9" s="1"/>
  <c r="AI708" i="9"/>
  <c r="AI683" i="9"/>
  <c r="AI681" i="9"/>
  <c r="AI659" i="9"/>
  <c r="AI667" i="9" s="1"/>
  <c r="AI657" i="9"/>
  <c r="AI656" i="9"/>
  <c r="AI685" i="9"/>
  <c r="AI693" i="9" s="1"/>
  <c r="AI682" i="9"/>
  <c r="AI658" i="9"/>
  <c r="AI660" i="9"/>
  <c r="AI668" i="9" s="1"/>
  <c r="AI401" i="9"/>
  <c r="AI409" i="9" s="1"/>
  <c r="AI400" i="9"/>
  <c r="AI408" i="9" s="1"/>
  <c r="AI426" i="9"/>
  <c r="AI434" i="9" s="1"/>
  <c r="AI425" i="9"/>
  <c r="AI433" i="9" s="1"/>
  <c r="AI424" i="9"/>
  <c r="AI423" i="9"/>
  <c r="AI422" i="9"/>
  <c r="AI451" i="9"/>
  <c r="AI459" i="9" s="1"/>
  <c r="AI450" i="9"/>
  <c r="AI458" i="9" s="1"/>
  <c r="AI449" i="9"/>
  <c r="AI448" i="9"/>
  <c r="AI447" i="9"/>
  <c r="AI398" i="9"/>
  <c r="AI399" i="9"/>
  <c r="AI397" i="9"/>
  <c r="AI194" i="9"/>
  <c r="AI202" i="9" s="1"/>
  <c r="AI193" i="9"/>
  <c r="AI201" i="9" s="1"/>
  <c r="AI192" i="9"/>
  <c r="AI191" i="9"/>
  <c r="AI190" i="9"/>
  <c r="AI169" i="9"/>
  <c r="AI177" i="9" s="1"/>
  <c r="AI168" i="9"/>
  <c r="AI176" i="9" s="1"/>
  <c r="AI167" i="9"/>
  <c r="AI166" i="9"/>
  <c r="AI165" i="9"/>
  <c r="AI144" i="9"/>
  <c r="AI152" i="9" s="1"/>
  <c r="AI143" i="9"/>
  <c r="AI151" i="9" s="1"/>
  <c r="AI142" i="9"/>
  <c r="AI141" i="9"/>
  <c r="AI140" i="9"/>
  <c r="AI643" i="9"/>
  <c r="AH402" i="9"/>
  <c r="AH661" i="9"/>
  <c r="AH230" i="9"/>
  <c r="AH239" i="9" s="1"/>
  <c r="AH816" i="9"/>
  <c r="AH817" i="9"/>
  <c r="AH818" i="9"/>
  <c r="AH819" i="9"/>
  <c r="AH820" i="9"/>
  <c r="AH300" i="9"/>
  <c r="AH301" i="9"/>
  <c r="AH302" i="9"/>
  <c r="AH304" i="9"/>
  <c r="AH303" i="9"/>
  <c r="AH506" i="9"/>
  <c r="AG95" i="9"/>
  <c r="AG96" i="9"/>
  <c r="AG794" i="9"/>
  <c r="AG804" i="9" s="1"/>
  <c r="AH136" i="9"/>
  <c r="AH92" i="9" s="1"/>
  <c r="AH652" i="9"/>
  <c r="AH608" i="9" s="1"/>
  <c r="AH677" i="9"/>
  <c r="AH613" i="9" s="1"/>
  <c r="AH170" i="9"/>
  <c r="AH100" i="9" s="1"/>
  <c r="AH452" i="9"/>
  <c r="AH362" i="9" s="1"/>
  <c r="AH248" i="9"/>
  <c r="AH477" i="9"/>
  <c r="AH367" i="9" s="1"/>
  <c r="AG352" i="9"/>
  <c r="AG353" i="9"/>
  <c r="AH743" i="9"/>
  <c r="AH443" i="9"/>
  <c r="AH359" i="9" s="1"/>
  <c r="AH727" i="9"/>
  <c r="AH623" i="9" s="1"/>
  <c r="AI558" i="9"/>
  <c r="AI560" i="9"/>
  <c r="AI561" i="9"/>
  <c r="AI557" i="9"/>
  <c r="AI559" i="9"/>
  <c r="AI120" i="9"/>
  <c r="AH745" i="9"/>
  <c r="AH228" i="9"/>
  <c r="AH86" i="9"/>
  <c r="AH90" i="9"/>
  <c r="AH220" i="9"/>
  <c r="AH110" i="9" s="1"/>
  <c r="AJ815" i="9"/>
  <c r="AJ822" i="9" s="1"/>
  <c r="AJ823" i="9" s="1"/>
  <c r="AK810" i="9"/>
  <c r="AJ813" i="9"/>
  <c r="AH761" i="9"/>
  <c r="AJ815" i="7"/>
  <c r="AJ822" i="7" s="1"/>
  <c r="AJ823" i="7" s="1"/>
  <c r="AK810" i="7"/>
  <c r="AK813" i="7" s="1"/>
  <c r="AJ601" i="7"/>
  <c r="AK600" i="7"/>
  <c r="AJ556" i="7"/>
  <c r="AJ563" i="7" s="1"/>
  <c r="AJ564" i="7" s="1"/>
  <c r="AK551" i="7"/>
  <c r="AK554" i="7" s="1"/>
  <c r="AK341" i="7"/>
  <c r="AJ342" i="7"/>
  <c r="AK294" i="7"/>
  <c r="AJ299" i="7"/>
  <c r="AJ306" i="7" s="1"/>
  <c r="AJ307" i="7" s="1"/>
  <c r="AH766" i="9" l="1"/>
  <c r="AI245" i="9"/>
  <c r="AI763" i="9"/>
  <c r="AI136" i="9"/>
  <c r="AI92" i="9" s="1"/>
  <c r="AH278" i="9"/>
  <c r="AH288" i="9" s="1"/>
  <c r="AI762" i="9"/>
  <c r="AI727" i="9"/>
  <c r="AI623" i="9" s="1"/>
  <c r="AH279" i="9"/>
  <c r="AH289" i="9" s="1"/>
  <c r="AH250" i="9"/>
  <c r="AI247" i="9"/>
  <c r="AI502" i="9"/>
  <c r="AI747" i="9"/>
  <c r="AI756" i="9" s="1"/>
  <c r="AH507" i="9"/>
  <c r="AI228" i="9"/>
  <c r="AI186" i="9"/>
  <c r="AI102" i="9" s="1"/>
  <c r="AI145" i="9"/>
  <c r="AJ299" i="9"/>
  <c r="AJ306" i="9" s="1"/>
  <c r="AJ307" i="9" s="1"/>
  <c r="AJ297" i="9"/>
  <c r="AK294" i="9"/>
  <c r="AI249" i="9"/>
  <c r="AI602" i="9"/>
  <c r="AI606" i="9"/>
  <c r="AI230" i="9"/>
  <c r="AI239" i="9" s="1"/>
  <c r="AH611" i="9"/>
  <c r="AH612" i="9"/>
  <c r="AI488" i="9"/>
  <c r="AI497" i="9" s="1"/>
  <c r="AI393" i="9"/>
  <c r="AI349" i="9" s="1"/>
  <c r="AI248" i="9"/>
  <c r="AK730" i="9"/>
  <c r="AK696" i="9"/>
  <c r="AK721" i="9"/>
  <c r="AK705" i="9"/>
  <c r="AK688" i="9"/>
  <c r="AK671" i="9"/>
  <c r="AK646" i="9"/>
  <c r="AK635" i="9"/>
  <c r="AK634" i="9"/>
  <c r="AK713" i="9"/>
  <c r="AK680" i="9"/>
  <c r="AK655" i="9"/>
  <c r="AK633" i="9"/>
  <c r="AK632" i="9"/>
  <c r="AK631" i="9"/>
  <c r="AK630" i="9"/>
  <c r="AK663" i="9"/>
  <c r="AK638" i="9"/>
  <c r="AK471" i="9"/>
  <c r="AK454" i="9"/>
  <c r="AK462" i="9"/>
  <c r="AK437" i="9"/>
  <c r="AK421" i="9"/>
  <c r="AK404" i="9"/>
  <c r="AK446" i="9"/>
  <c r="AK429" i="9"/>
  <c r="AK387" i="9"/>
  <c r="AK376" i="9"/>
  <c r="AK375" i="9"/>
  <c r="AK374" i="9"/>
  <c r="AK373" i="9"/>
  <c r="AK372" i="9"/>
  <c r="AK371" i="9"/>
  <c r="AK412" i="9"/>
  <c r="AK379" i="9"/>
  <c r="AK396" i="9"/>
  <c r="AK214" i="9"/>
  <c r="AK155" i="9"/>
  <c r="AK180" i="9"/>
  <c r="AK164" i="9"/>
  <c r="AK205" i="9"/>
  <c r="AK189" i="9"/>
  <c r="AK172" i="9"/>
  <c r="AK197" i="9"/>
  <c r="AK130" i="9"/>
  <c r="AK119" i="9"/>
  <c r="AK118" i="9"/>
  <c r="AK117" i="9"/>
  <c r="AK116" i="9"/>
  <c r="AK115" i="9"/>
  <c r="AK114" i="9"/>
  <c r="AK139" i="9"/>
  <c r="AK122" i="9"/>
  <c r="AK147" i="9"/>
  <c r="AL84" i="9"/>
  <c r="AK85" i="9"/>
  <c r="AJ377" i="9"/>
  <c r="AI744" i="9"/>
  <c r="AI764" i="9"/>
  <c r="AI195" i="9"/>
  <c r="AI105" i="9" s="1"/>
  <c r="AI452" i="9"/>
  <c r="AI362" i="9" s="1"/>
  <c r="AI661" i="9"/>
  <c r="AI506" i="9"/>
  <c r="AI743" i="9"/>
  <c r="AJ642" i="9"/>
  <c r="AI746" i="9"/>
  <c r="AI755" i="9" s="1"/>
  <c r="AI90" i="9"/>
  <c r="AI86" i="9"/>
  <c r="AH352" i="9"/>
  <c r="AH353" i="9"/>
  <c r="AI711" i="9"/>
  <c r="AI621" i="9" s="1"/>
  <c r="AH95" i="9"/>
  <c r="AH96" i="9"/>
  <c r="AI761" i="9"/>
  <c r="AI736" i="9"/>
  <c r="AI626" i="9" s="1"/>
  <c r="AL810" i="9"/>
  <c r="AK813" i="9"/>
  <c r="AK815" i="9"/>
  <c r="AK822" i="9" s="1"/>
  <c r="AK823" i="9" s="1"/>
  <c r="AI418" i="9"/>
  <c r="AI354" i="9" s="1"/>
  <c r="AI702" i="9"/>
  <c r="AI618" i="9" s="1"/>
  <c r="AH536" i="9"/>
  <c r="AH546" i="9" s="1"/>
  <c r="AI487" i="9"/>
  <c r="AI496" i="9" s="1"/>
  <c r="AH535" i="9"/>
  <c r="AH545" i="9" s="1"/>
  <c r="AN600" i="9"/>
  <c r="AM601" i="9"/>
  <c r="AJ126" i="9"/>
  <c r="AJ708" i="9"/>
  <c r="AJ707" i="9"/>
  <c r="AJ685" i="9"/>
  <c r="AJ693" i="9" s="1"/>
  <c r="AJ681" i="9"/>
  <c r="AJ709" i="9"/>
  <c r="AJ717" i="9" s="1"/>
  <c r="AJ706" i="9"/>
  <c r="AJ682" i="9"/>
  <c r="AJ683" i="9"/>
  <c r="AJ658" i="9"/>
  <c r="AJ656" i="9"/>
  <c r="AJ710" i="9"/>
  <c r="AJ718" i="9" s="1"/>
  <c r="AJ684" i="9"/>
  <c r="AJ692" i="9" s="1"/>
  <c r="AJ660" i="9"/>
  <c r="AJ668" i="9" s="1"/>
  <c r="AJ657" i="9"/>
  <c r="AJ659" i="9"/>
  <c r="AJ667" i="9" s="1"/>
  <c r="AJ401" i="9"/>
  <c r="AJ409" i="9" s="1"/>
  <c r="AJ400" i="9"/>
  <c r="AJ408" i="9" s="1"/>
  <c r="AJ399" i="9"/>
  <c r="AJ398" i="9"/>
  <c r="AJ397" i="9"/>
  <c r="AJ426" i="9"/>
  <c r="AJ434" i="9" s="1"/>
  <c r="AJ425" i="9"/>
  <c r="AJ433" i="9" s="1"/>
  <c r="AJ424" i="9"/>
  <c r="AJ423" i="9"/>
  <c r="AJ422" i="9"/>
  <c r="AJ451" i="9"/>
  <c r="AJ459" i="9" s="1"/>
  <c r="AJ450" i="9"/>
  <c r="AJ458" i="9" s="1"/>
  <c r="AJ449" i="9"/>
  <c r="AJ448" i="9"/>
  <c r="AJ447" i="9"/>
  <c r="AJ169" i="9"/>
  <c r="AJ177" i="9" s="1"/>
  <c r="AJ168" i="9"/>
  <c r="AJ176" i="9" s="1"/>
  <c r="AJ167" i="9"/>
  <c r="AJ166" i="9"/>
  <c r="AJ165" i="9"/>
  <c r="AJ194" i="9"/>
  <c r="AJ202" i="9" s="1"/>
  <c r="AJ193" i="9"/>
  <c r="AJ201" i="9" s="1"/>
  <c r="AJ192" i="9"/>
  <c r="AJ191" i="9"/>
  <c r="AJ190" i="9"/>
  <c r="AJ144" i="9"/>
  <c r="AJ152" i="9" s="1"/>
  <c r="AJ143" i="9"/>
  <c r="AJ151" i="9" s="1"/>
  <c r="AJ142" i="9"/>
  <c r="AJ141" i="9"/>
  <c r="AJ140" i="9"/>
  <c r="AJ734" i="9"/>
  <c r="AJ735" i="9"/>
  <c r="AJ731" i="9"/>
  <c r="AJ733" i="9"/>
  <c r="AJ732" i="9"/>
  <c r="AJ476" i="9"/>
  <c r="AJ475" i="9"/>
  <c r="AJ474" i="9"/>
  <c r="AJ473" i="9"/>
  <c r="AJ472" i="9"/>
  <c r="AJ218" i="9"/>
  <c r="AJ217" i="9"/>
  <c r="AJ216" i="9"/>
  <c r="AJ215" i="9"/>
  <c r="AJ219" i="9"/>
  <c r="AJ383" i="9"/>
  <c r="AJ636" i="9"/>
  <c r="AI485" i="9"/>
  <c r="AI347" i="9"/>
  <c r="AI343" i="9"/>
  <c r="AI477" i="9"/>
  <c r="AI367" i="9" s="1"/>
  <c r="AI170" i="9"/>
  <c r="AI100" i="9" s="1"/>
  <c r="AI686" i="9"/>
  <c r="AI616" i="9" s="1"/>
  <c r="AI161" i="9"/>
  <c r="AI97" i="9" s="1"/>
  <c r="AI211" i="9"/>
  <c r="AI107" i="9" s="1"/>
  <c r="AI652" i="9"/>
  <c r="AI608" i="9" s="1"/>
  <c r="AI505" i="9"/>
  <c r="AI486" i="9"/>
  <c r="AJ120" i="9"/>
  <c r="AJ724" i="9"/>
  <c r="AJ726" i="9"/>
  <c r="AJ722" i="9"/>
  <c r="AJ723" i="9"/>
  <c r="AJ725" i="9"/>
  <c r="AJ701" i="9"/>
  <c r="AJ697" i="9"/>
  <c r="AJ699" i="9"/>
  <c r="AJ700" i="9"/>
  <c r="AJ698" i="9"/>
  <c r="AJ673" i="9"/>
  <c r="AJ676" i="9"/>
  <c r="AJ675" i="9"/>
  <c r="AJ672" i="9"/>
  <c r="AJ651" i="9"/>
  <c r="AJ649" i="9"/>
  <c r="AJ650" i="9"/>
  <c r="AJ648" i="9"/>
  <c r="AJ674" i="9"/>
  <c r="AJ647" i="9"/>
  <c r="AJ467" i="9"/>
  <c r="AJ466" i="9"/>
  <c r="AJ465" i="9"/>
  <c r="AJ464" i="9"/>
  <c r="AJ463" i="9"/>
  <c r="AJ417" i="9"/>
  <c r="AJ416" i="9"/>
  <c r="AJ415" i="9"/>
  <c r="AJ414" i="9"/>
  <c r="AJ413" i="9"/>
  <c r="AJ442" i="9"/>
  <c r="AJ441" i="9"/>
  <c r="AJ440" i="9"/>
  <c r="AJ439" i="9"/>
  <c r="AJ438" i="9"/>
  <c r="AJ392" i="9"/>
  <c r="AJ390" i="9"/>
  <c r="AJ388" i="9"/>
  <c r="AJ391" i="9"/>
  <c r="AJ389" i="9"/>
  <c r="AJ210" i="9"/>
  <c r="AJ209" i="9"/>
  <c r="AJ208" i="9"/>
  <c r="AJ207" i="9"/>
  <c r="AJ160" i="9"/>
  <c r="AJ159" i="9"/>
  <c r="AJ158" i="9"/>
  <c r="AJ157" i="9"/>
  <c r="AJ156" i="9"/>
  <c r="AJ185" i="9"/>
  <c r="AJ184" i="9"/>
  <c r="AJ183" i="9"/>
  <c r="AJ182" i="9"/>
  <c r="AJ181" i="9"/>
  <c r="AJ206" i="9"/>
  <c r="AJ135" i="9"/>
  <c r="AJ134" i="9"/>
  <c r="AJ133" i="9"/>
  <c r="AJ132" i="9"/>
  <c r="AJ131" i="9"/>
  <c r="AJ384" i="9"/>
  <c r="AI503" i="9"/>
  <c r="AH794" i="9"/>
  <c r="AH804" i="9" s="1"/>
  <c r="AI484" i="9"/>
  <c r="AH795" i="9"/>
  <c r="AH805" i="9" s="1"/>
  <c r="AI227" i="9"/>
  <c r="AK556" i="9"/>
  <c r="AK563" i="9" s="1"/>
  <c r="AK564" i="9" s="1"/>
  <c r="AL551" i="9"/>
  <c r="AK554" i="9"/>
  <c r="AI816" i="9"/>
  <c r="AI817" i="9"/>
  <c r="AI818" i="9"/>
  <c r="AI819" i="9"/>
  <c r="AI820" i="9"/>
  <c r="AI301" i="9"/>
  <c r="AI302" i="9"/>
  <c r="AI303" i="9"/>
  <c r="AI300" i="9"/>
  <c r="AI304" i="9"/>
  <c r="AI468" i="9"/>
  <c r="AI364" i="9" s="1"/>
  <c r="AK342" i="9"/>
  <c r="AL341" i="9"/>
  <c r="AI504" i="9"/>
  <c r="AJ127" i="9"/>
  <c r="AI765" i="9"/>
  <c r="AI402" i="9"/>
  <c r="AI427" i="9"/>
  <c r="AI357" i="9" s="1"/>
  <c r="AJ559" i="9"/>
  <c r="AJ561" i="9"/>
  <c r="AJ557" i="9"/>
  <c r="AJ558" i="9"/>
  <c r="AJ560" i="9"/>
  <c r="AI745" i="9"/>
  <c r="AI443" i="9"/>
  <c r="AI359" i="9" s="1"/>
  <c r="AI677" i="9"/>
  <c r="AI613" i="9" s="1"/>
  <c r="AI231" i="9"/>
  <c r="AI240" i="9" s="1"/>
  <c r="AJ643" i="9"/>
  <c r="AI229" i="9"/>
  <c r="AI220" i="9"/>
  <c r="AI110" i="9" s="1"/>
  <c r="AI246" i="9"/>
  <c r="AL600" i="7"/>
  <c r="AK601" i="7"/>
  <c r="AK815" i="7"/>
  <c r="AK822" i="7" s="1"/>
  <c r="AK823" i="7" s="1"/>
  <c r="AL810" i="7"/>
  <c r="AL813" i="7" s="1"/>
  <c r="AL341" i="7"/>
  <c r="AK342" i="7"/>
  <c r="AK556" i="7"/>
  <c r="AK563" i="7" s="1"/>
  <c r="AK564" i="7" s="1"/>
  <c r="AL551" i="7"/>
  <c r="AL554" i="7" s="1"/>
  <c r="AK299" i="7"/>
  <c r="AK306" i="7" s="1"/>
  <c r="AK307" i="7" s="1"/>
  <c r="AL294" i="7"/>
  <c r="AJ745" i="9" l="1"/>
  <c r="AJ245" i="9"/>
  <c r="AJ763" i="9"/>
  <c r="AJ228" i="9"/>
  <c r="AI250" i="9"/>
  <c r="AI507" i="9"/>
  <c r="AJ249" i="9"/>
  <c r="AI278" i="9"/>
  <c r="AI288" i="9" s="1"/>
  <c r="AJ246" i="9"/>
  <c r="AJ747" i="9"/>
  <c r="AJ756" i="9" s="1"/>
  <c r="AJ744" i="9"/>
  <c r="AJ231" i="9"/>
  <c r="AJ240" i="9" s="1"/>
  <c r="AJ765" i="9"/>
  <c r="AJ227" i="9"/>
  <c r="AJ506" i="9"/>
  <c r="AJ762" i="9"/>
  <c r="AJ761" i="9"/>
  <c r="AJ487" i="9"/>
  <c r="AJ496" i="9" s="1"/>
  <c r="AJ484" i="9"/>
  <c r="AJ702" i="9"/>
  <c r="AJ618" i="9" s="1"/>
  <c r="AJ229" i="9"/>
  <c r="AI794" i="9"/>
  <c r="AI804" i="9" s="1"/>
  <c r="AJ486" i="9"/>
  <c r="AJ488" i="9"/>
  <c r="AJ497" i="9" s="1"/>
  <c r="AJ743" i="9"/>
  <c r="AJ136" i="9"/>
  <c r="AJ92" i="9" s="1"/>
  <c r="AJ652" i="9"/>
  <c r="AJ608" i="9" s="1"/>
  <c r="AJ86" i="9"/>
  <c r="AJ90" i="9"/>
  <c r="AI795" i="9"/>
  <c r="AI805" i="9" s="1"/>
  <c r="AJ427" i="9"/>
  <c r="AJ357" i="9" s="1"/>
  <c r="AK707" i="9"/>
  <c r="AK708" i="9"/>
  <c r="AK710" i="9"/>
  <c r="AK718" i="9" s="1"/>
  <c r="AK685" i="9"/>
  <c r="AK693" i="9" s="1"/>
  <c r="AK681" i="9"/>
  <c r="AK684" i="9"/>
  <c r="AK692" i="9" s="1"/>
  <c r="AK709" i="9"/>
  <c r="AK717" i="9" s="1"/>
  <c r="AK706" i="9"/>
  <c r="AK682" i="9"/>
  <c r="AK657" i="9"/>
  <c r="AK659" i="9"/>
  <c r="AK667" i="9" s="1"/>
  <c r="AK658" i="9"/>
  <c r="AK656" i="9"/>
  <c r="AK660" i="9"/>
  <c r="AK668" i="9" s="1"/>
  <c r="AK683" i="9"/>
  <c r="AK426" i="9"/>
  <c r="AK434" i="9" s="1"/>
  <c r="AK425" i="9"/>
  <c r="AK433" i="9" s="1"/>
  <c r="AK424" i="9"/>
  <c r="AK423" i="9"/>
  <c r="AK422" i="9"/>
  <c r="AK451" i="9"/>
  <c r="AK459" i="9" s="1"/>
  <c r="AK450" i="9"/>
  <c r="AK458" i="9" s="1"/>
  <c r="AK449" i="9"/>
  <c r="AK448" i="9"/>
  <c r="AK447" i="9"/>
  <c r="AK398" i="9"/>
  <c r="AK400" i="9"/>
  <c r="AK408" i="9" s="1"/>
  <c r="AK401" i="9"/>
  <c r="AK409" i="9" s="1"/>
  <c r="AK399" i="9"/>
  <c r="AK397" i="9"/>
  <c r="AK169" i="9"/>
  <c r="AK177" i="9" s="1"/>
  <c r="AK168" i="9"/>
  <c r="AK176" i="9" s="1"/>
  <c r="AK167" i="9"/>
  <c r="AK166" i="9"/>
  <c r="AK165" i="9"/>
  <c r="AK194" i="9"/>
  <c r="AK202" i="9" s="1"/>
  <c r="AK193" i="9"/>
  <c r="AK201" i="9" s="1"/>
  <c r="AK192" i="9"/>
  <c r="AK191" i="9"/>
  <c r="AK190" i="9"/>
  <c r="AK144" i="9"/>
  <c r="AK152" i="9" s="1"/>
  <c r="AK143" i="9"/>
  <c r="AK151" i="9" s="1"/>
  <c r="AK142" i="9"/>
  <c r="AK141" i="9"/>
  <c r="AK140" i="9"/>
  <c r="AK384" i="9"/>
  <c r="AJ211" i="9"/>
  <c r="AJ107" i="9" s="1"/>
  <c r="AJ736" i="9"/>
  <c r="AJ626" i="9" s="1"/>
  <c r="AJ195" i="9"/>
  <c r="AJ105" i="9" s="1"/>
  <c r="AJ247" i="9"/>
  <c r="AJ343" i="9"/>
  <c r="AJ347" i="9"/>
  <c r="AJ186" i="9"/>
  <c r="AJ102" i="9" s="1"/>
  <c r="AJ393" i="9"/>
  <c r="AJ349" i="9" s="1"/>
  <c r="AJ418" i="9"/>
  <c r="AJ354" i="9" s="1"/>
  <c r="AJ677" i="9"/>
  <c r="AJ613" i="9" s="1"/>
  <c r="AJ477" i="9"/>
  <c r="AJ367" i="9" s="1"/>
  <c r="AJ248" i="9"/>
  <c r="AI535" i="9"/>
  <c r="AI545" i="9" s="1"/>
  <c r="AJ502" i="9"/>
  <c r="AK120" i="9"/>
  <c r="AI352" i="9"/>
  <c r="AI353" i="9"/>
  <c r="AJ505" i="9"/>
  <c r="AJ452" i="9"/>
  <c r="AJ362" i="9" s="1"/>
  <c r="AJ711" i="9"/>
  <c r="AJ621" i="9" s="1"/>
  <c r="AJ230" i="9"/>
  <c r="AJ239" i="9" s="1"/>
  <c r="AJ764" i="9"/>
  <c r="AK642" i="9"/>
  <c r="AI536" i="9"/>
  <c r="AI546" i="9" s="1"/>
  <c r="AI95" i="9"/>
  <c r="AI96" i="9"/>
  <c r="AJ145" i="9"/>
  <c r="AJ746" i="9"/>
  <c r="AJ755" i="9" s="1"/>
  <c r="AK377" i="9"/>
  <c r="AK643" i="9"/>
  <c r="AK299" i="9"/>
  <c r="AK306" i="9" s="1"/>
  <c r="AK307" i="9" s="1"/>
  <c r="AK297" i="9"/>
  <c r="AL294" i="9"/>
  <c r="AL554" i="9"/>
  <c r="AL556" i="9"/>
  <c r="AL563" i="9" s="1"/>
  <c r="AL564" i="9" s="1"/>
  <c r="AM551" i="9"/>
  <c r="AJ443" i="9"/>
  <c r="AJ359" i="9" s="1"/>
  <c r="AJ727" i="9"/>
  <c r="AJ623" i="9" s="1"/>
  <c r="AJ402" i="9"/>
  <c r="AJ686" i="9"/>
  <c r="AJ616" i="9" s="1"/>
  <c r="AO600" i="9"/>
  <c r="AN601" i="9"/>
  <c r="AJ504" i="9"/>
  <c r="AL721" i="9"/>
  <c r="AL705" i="9"/>
  <c r="AL713" i="9"/>
  <c r="AL680" i="9"/>
  <c r="AL696" i="9"/>
  <c r="AL730" i="9"/>
  <c r="AL688" i="9"/>
  <c r="AL655" i="9"/>
  <c r="AL638" i="9"/>
  <c r="AL634" i="9"/>
  <c r="AL646" i="9"/>
  <c r="AL635" i="9"/>
  <c r="AL663" i="9"/>
  <c r="AL671" i="9"/>
  <c r="AL632" i="9"/>
  <c r="AL630" i="9"/>
  <c r="AL633" i="9"/>
  <c r="AL631" i="9"/>
  <c r="AL462" i="9"/>
  <c r="AL437" i="9"/>
  <c r="AL446" i="9"/>
  <c r="AL429" i="9"/>
  <c r="AL471" i="9"/>
  <c r="AL454" i="9"/>
  <c r="AL412" i="9"/>
  <c r="AL379" i="9"/>
  <c r="AL396" i="9"/>
  <c r="AL421" i="9"/>
  <c r="AL404" i="9"/>
  <c r="AL387" i="9"/>
  <c r="AL376" i="9"/>
  <c r="AL375" i="9"/>
  <c r="AL374" i="9"/>
  <c r="AL373" i="9"/>
  <c r="AL372" i="9"/>
  <c r="AL371" i="9"/>
  <c r="AL214" i="9"/>
  <c r="AL180" i="9"/>
  <c r="AL164" i="9"/>
  <c r="AL205" i="9"/>
  <c r="AL189" i="9"/>
  <c r="AL172" i="9"/>
  <c r="AL197" i="9"/>
  <c r="AL155" i="9"/>
  <c r="AL139" i="9"/>
  <c r="AL122" i="9"/>
  <c r="AL147" i="9"/>
  <c r="AL85" i="9"/>
  <c r="AL119" i="9"/>
  <c r="AL115" i="9"/>
  <c r="AL118" i="9"/>
  <c r="AL114" i="9"/>
  <c r="AM84" i="9"/>
  <c r="AL117" i="9"/>
  <c r="AL130" i="9"/>
  <c r="AL116" i="9"/>
  <c r="AK126" i="9"/>
  <c r="AK636" i="9"/>
  <c r="AJ816" i="9"/>
  <c r="AJ817" i="9"/>
  <c r="AJ818" i="9"/>
  <c r="AJ819" i="9"/>
  <c r="AJ820" i="9"/>
  <c r="AJ302" i="9"/>
  <c r="AJ303" i="9"/>
  <c r="AJ304" i="9"/>
  <c r="AJ300" i="9"/>
  <c r="AJ301" i="9"/>
  <c r="AK560" i="9"/>
  <c r="AK558" i="9"/>
  <c r="AK559" i="9"/>
  <c r="AK557" i="9"/>
  <c r="AK561" i="9"/>
  <c r="AI279" i="9"/>
  <c r="AI289" i="9" s="1"/>
  <c r="AJ602" i="9"/>
  <c r="AJ606" i="9"/>
  <c r="AJ220" i="9"/>
  <c r="AJ110" i="9" s="1"/>
  <c r="AJ170" i="9"/>
  <c r="AJ100" i="9" s="1"/>
  <c r="AJ503" i="9"/>
  <c r="AI612" i="9"/>
  <c r="AI611" i="9"/>
  <c r="AK127" i="9"/>
  <c r="AM341" i="9"/>
  <c r="AL342" i="9"/>
  <c r="AJ161" i="9"/>
  <c r="AJ97" i="9" s="1"/>
  <c r="AJ468" i="9"/>
  <c r="AJ364" i="9" s="1"/>
  <c r="AJ661" i="9"/>
  <c r="AM810" i="9"/>
  <c r="AL813" i="9"/>
  <c r="AL815" i="9"/>
  <c r="AL822" i="9" s="1"/>
  <c r="AL823" i="9" s="1"/>
  <c r="AI766" i="9"/>
  <c r="AJ485" i="9"/>
  <c r="AK725" i="9"/>
  <c r="AK726" i="9"/>
  <c r="AK722" i="9"/>
  <c r="AK701" i="9"/>
  <c r="AK700" i="9"/>
  <c r="AK699" i="9"/>
  <c r="AK698" i="9"/>
  <c r="AK697" i="9"/>
  <c r="AK723" i="9"/>
  <c r="AK673" i="9"/>
  <c r="AK675" i="9"/>
  <c r="AK651" i="9"/>
  <c r="AK650" i="9"/>
  <c r="AK649" i="9"/>
  <c r="AK648" i="9"/>
  <c r="AK647" i="9"/>
  <c r="AK724" i="9"/>
  <c r="AK672" i="9"/>
  <c r="AK674" i="9"/>
  <c r="AK676" i="9"/>
  <c r="AK467" i="9"/>
  <c r="AK466" i="9"/>
  <c r="AK464" i="9"/>
  <c r="AK442" i="9"/>
  <c r="AK441" i="9"/>
  <c r="AK440" i="9"/>
  <c r="AK439" i="9"/>
  <c r="AK438" i="9"/>
  <c r="AK463" i="9"/>
  <c r="AK392" i="9"/>
  <c r="AK390" i="9"/>
  <c r="AK388" i="9"/>
  <c r="AK413" i="9"/>
  <c r="AK414" i="9"/>
  <c r="AK465" i="9"/>
  <c r="AK415" i="9"/>
  <c r="AK416" i="9"/>
  <c r="AK391" i="9"/>
  <c r="AK389" i="9"/>
  <c r="AK417" i="9"/>
  <c r="AK209" i="9"/>
  <c r="AK208" i="9"/>
  <c r="AK160" i="9"/>
  <c r="AK159" i="9"/>
  <c r="AK158" i="9"/>
  <c r="AK157" i="9"/>
  <c r="AK156" i="9"/>
  <c r="AK210" i="9"/>
  <c r="AK185" i="9"/>
  <c r="AK184" i="9"/>
  <c r="AK183" i="9"/>
  <c r="AK182" i="9"/>
  <c r="AK181" i="9"/>
  <c r="AK206" i="9"/>
  <c r="AK207" i="9"/>
  <c r="AK135" i="9"/>
  <c r="AK134" i="9"/>
  <c r="AK133" i="9"/>
  <c r="AK132" i="9"/>
  <c r="AK131" i="9"/>
  <c r="AK734" i="9"/>
  <c r="AK764" i="9" s="1"/>
  <c r="AK732" i="9"/>
  <c r="AK731" i="9"/>
  <c r="AK761" i="9" s="1"/>
  <c r="AK733" i="9"/>
  <c r="AK735" i="9"/>
  <c r="AK476" i="9"/>
  <c r="AK475" i="9"/>
  <c r="AK474" i="9"/>
  <c r="AK473" i="9"/>
  <c r="AK472" i="9"/>
  <c r="AK219" i="9"/>
  <c r="AK218" i="9"/>
  <c r="AK217" i="9"/>
  <c r="AK216" i="9"/>
  <c r="AK215" i="9"/>
  <c r="AK383" i="9"/>
  <c r="AM600" i="7"/>
  <c r="AL601" i="7"/>
  <c r="AM810" i="7"/>
  <c r="AM813" i="7" s="1"/>
  <c r="AL815" i="7"/>
  <c r="AL822" i="7" s="1"/>
  <c r="AL823" i="7" s="1"/>
  <c r="AM551" i="7"/>
  <c r="AM554" i="7" s="1"/>
  <c r="AL556" i="7"/>
  <c r="AL563" i="7" s="1"/>
  <c r="AL564" i="7" s="1"/>
  <c r="AL342" i="7"/>
  <c r="AM341" i="7"/>
  <c r="AL299" i="7"/>
  <c r="AL306" i="7" s="1"/>
  <c r="AL307" i="7" s="1"/>
  <c r="AM294" i="7"/>
  <c r="AK227" i="9" l="1"/>
  <c r="AJ536" i="9"/>
  <c r="AJ546" i="9" s="1"/>
  <c r="AJ795" i="9"/>
  <c r="AJ805" i="9" s="1"/>
  <c r="AK506" i="9"/>
  <c r="AK485" i="9"/>
  <c r="AK504" i="9"/>
  <c r="AK249" i="9"/>
  <c r="AJ766" i="9"/>
  <c r="AK477" i="9"/>
  <c r="AK367" i="9" s="1"/>
  <c r="AK211" i="9"/>
  <c r="AK107" i="9" s="1"/>
  <c r="AJ278" i="9"/>
  <c r="AJ288" i="9" s="1"/>
  <c r="AK246" i="9"/>
  <c r="AK248" i="9"/>
  <c r="AK744" i="9"/>
  <c r="AK486" i="9"/>
  <c r="AK230" i="9"/>
  <c r="AK239" i="9" s="1"/>
  <c r="AK763" i="9"/>
  <c r="AK745" i="9"/>
  <c r="AJ250" i="9"/>
  <c r="AL735" i="9"/>
  <c r="AL731" i="9"/>
  <c r="AL732" i="9"/>
  <c r="AL733" i="9"/>
  <c r="AL734" i="9"/>
  <c r="AL473" i="9"/>
  <c r="AL476" i="9"/>
  <c r="AL472" i="9"/>
  <c r="AL475" i="9"/>
  <c r="AL474" i="9"/>
  <c r="AL217" i="9"/>
  <c r="AL216" i="9"/>
  <c r="AL215" i="9"/>
  <c r="AL219" i="9"/>
  <c r="AL218" i="9"/>
  <c r="AK816" i="9"/>
  <c r="AK817" i="9"/>
  <c r="AK818" i="9"/>
  <c r="AK819" i="9"/>
  <c r="AK820" i="9"/>
  <c r="AK303" i="9"/>
  <c r="AK304" i="9"/>
  <c r="AK300" i="9"/>
  <c r="AK301" i="9"/>
  <c r="AK302" i="9"/>
  <c r="AK170" i="9"/>
  <c r="AK100" i="9" s="1"/>
  <c r="AK487" i="9"/>
  <c r="AK496" i="9" s="1"/>
  <c r="AK186" i="9"/>
  <c r="AK102" i="9" s="1"/>
  <c r="AK468" i="9"/>
  <c r="AK364" i="9" s="1"/>
  <c r="AK762" i="9"/>
  <c r="AK503" i="9"/>
  <c r="AL643" i="9"/>
  <c r="AK245" i="9"/>
  <c r="AJ279" i="9"/>
  <c r="AJ289" i="9" s="1"/>
  <c r="AL710" i="9"/>
  <c r="AL718" i="9" s="1"/>
  <c r="AL709" i="9"/>
  <c r="AL717" i="9" s="1"/>
  <c r="AL708" i="9"/>
  <c r="AL707" i="9"/>
  <c r="AL706" i="9"/>
  <c r="AL685" i="9"/>
  <c r="AL693" i="9" s="1"/>
  <c r="AL684" i="9"/>
  <c r="AL692" i="9" s="1"/>
  <c r="AL683" i="9"/>
  <c r="AL682" i="9"/>
  <c r="AL681" i="9"/>
  <c r="AL660" i="9"/>
  <c r="AL668" i="9" s="1"/>
  <c r="AL659" i="9"/>
  <c r="AL667" i="9" s="1"/>
  <c r="AL658" i="9"/>
  <c r="AL657" i="9"/>
  <c r="AL656" i="9"/>
  <c r="AL426" i="9"/>
  <c r="AL434" i="9" s="1"/>
  <c r="AL425" i="9"/>
  <c r="AL433" i="9" s="1"/>
  <c r="AL424" i="9"/>
  <c r="AL451" i="9"/>
  <c r="AL459" i="9" s="1"/>
  <c r="AL450" i="9"/>
  <c r="AL458" i="9" s="1"/>
  <c r="AL449" i="9"/>
  <c r="AL448" i="9"/>
  <c r="AL447" i="9"/>
  <c r="AL422" i="9"/>
  <c r="AL398" i="9"/>
  <c r="AL400" i="9"/>
  <c r="AL408" i="9" s="1"/>
  <c r="AL401" i="9"/>
  <c r="AL409" i="9" s="1"/>
  <c r="AL399" i="9"/>
  <c r="AL397" i="9"/>
  <c r="AL423" i="9"/>
  <c r="AL169" i="9"/>
  <c r="AL177" i="9" s="1"/>
  <c r="AL168" i="9"/>
  <c r="AL176" i="9" s="1"/>
  <c r="AL167" i="9"/>
  <c r="AL166" i="9"/>
  <c r="AL165" i="9"/>
  <c r="AL194" i="9"/>
  <c r="AL202" i="9" s="1"/>
  <c r="AL193" i="9"/>
  <c r="AL201" i="9" s="1"/>
  <c r="AL192" i="9"/>
  <c r="AL191" i="9"/>
  <c r="AL190" i="9"/>
  <c r="AL144" i="9"/>
  <c r="AL152" i="9" s="1"/>
  <c r="AL143" i="9"/>
  <c r="AL151" i="9" s="1"/>
  <c r="AL142" i="9"/>
  <c r="AL141" i="9"/>
  <c r="AL140" i="9"/>
  <c r="AK502" i="9"/>
  <c r="AK443" i="9"/>
  <c r="AK359" i="9" s="1"/>
  <c r="AN810" i="9"/>
  <c r="AM813" i="9"/>
  <c r="AM815" i="9"/>
  <c r="AM822" i="9" s="1"/>
  <c r="AM823" i="9" s="1"/>
  <c r="AL126" i="9"/>
  <c r="AL377" i="9"/>
  <c r="AM556" i="9"/>
  <c r="AM563" i="9" s="1"/>
  <c r="AM564" i="9" s="1"/>
  <c r="AM554" i="9"/>
  <c r="AN551" i="9"/>
  <c r="AK229" i="9"/>
  <c r="AJ96" i="9"/>
  <c r="AJ95" i="9"/>
  <c r="AK228" i="9"/>
  <c r="AJ507" i="9"/>
  <c r="AK452" i="9"/>
  <c r="AK362" i="9" s="1"/>
  <c r="AM721" i="9"/>
  <c r="AM730" i="9"/>
  <c r="AM713" i="9"/>
  <c r="AM696" i="9"/>
  <c r="AM688" i="9"/>
  <c r="AM705" i="9"/>
  <c r="AM663" i="9"/>
  <c r="AM633" i="9"/>
  <c r="AM632" i="9"/>
  <c r="AM631" i="9"/>
  <c r="AM630" i="9"/>
  <c r="AM671" i="9"/>
  <c r="AM638" i="9"/>
  <c r="AM646" i="9"/>
  <c r="AM680" i="9"/>
  <c r="AM655" i="9"/>
  <c r="AM635" i="9"/>
  <c r="AM634" i="9"/>
  <c r="AM471" i="9"/>
  <c r="AM454" i="9"/>
  <c r="AM437" i="9"/>
  <c r="AM421" i="9"/>
  <c r="AM462" i="9"/>
  <c r="AM446" i="9"/>
  <c r="AM429" i="9"/>
  <c r="AM412" i="9"/>
  <c r="AM396" i="9"/>
  <c r="AM404" i="9"/>
  <c r="AM387" i="9"/>
  <c r="AM376" i="9"/>
  <c r="AM375" i="9"/>
  <c r="AM374" i="9"/>
  <c r="AM373" i="9"/>
  <c r="AM372" i="9"/>
  <c r="AM371" i="9"/>
  <c r="AM379" i="9"/>
  <c r="AM214" i="9"/>
  <c r="AM205" i="9"/>
  <c r="AM189" i="9"/>
  <c r="AM172" i="9"/>
  <c r="AM197" i="9"/>
  <c r="AM180" i="9"/>
  <c r="AM130" i="9"/>
  <c r="AM119" i="9"/>
  <c r="AM118" i="9"/>
  <c r="AM117" i="9"/>
  <c r="AM116" i="9"/>
  <c r="AM115" i="9"/>
  <c r="AM114" i="9"/>
  <c r="AM164" i="9"/>
  <c r="AM147" i="9"/>
  <c r="AN84" i="9"/>
  <c r="AM155" i="9"/>
  <c r="AM122" i="9"/>
  <c r="AM85" i="9"/>
  <c r="AM139" i="9"/>
  <c r="AP600" i="9"/>
  <c r="AP601" i="9" s="1"/>
  <c r="AO601" i="9"/>
  <c r="AK505" i="9"/>
  <c r="AK136" i="9"/>
  <c r="AK92" i="9" s="1"/>
  <c r="AK220" i="9"/>
  <c r="AK110" i="9" s="1"/>
  <c r="AK727" i="9"/>
  <c r="AK623" i="9" s="1"/>
  <c r="AL120" i="9"/>
  <c r="AL636" i="9"/>
  <c r="AL642" i="9"/>
  <c r="AK747" i="9"/>
  <c r="AK756" i="9" s="1"/>
  <c r="AK247" i="9"/>
  <c r="AJ794" i="9"/>
  <c r="AJ804" i="9" s="1"/>
  <c r="AK195" i="9"/>
  <c r="AK105" i="9" s="1"/>
  <c r="AK711" i="9"/>
  <c r="AK621" i="9" s="1"/>
  <c r="AK602" i="9"/>
  <c r="AK606" i="9"/>
  <c r="AJ352" i="9"/>
  <c r="AJ353" i="9"/>
  <c r="AL561" i="9"/>
  <c r="AL557" i="9"/>
  <c r="AL559" i="9"/>
  <c r="AL560" i="9"/>
  <c r="AL558" i="9"/>
  <c r="AK765" i="9"/>
  <c r="AK488" i="9"/>
  <c r="AK497" i="9" s="1"/>
  <c r="AK743" i="9"/>
  <c r="AL383" i="9"/>
  <c r="AK402" i="9"/>
  <c r="AK677" i="9"/>
  <c r="AK613" i="9" s="1"/>
  <c r="AJ611" i="9"/>
  <c r="AJ612" i="9"/>
  <c r="AK418" i="9"/>
  <c r="AK354" i="9" s="1"/>
  <c r="AK393" i="9"/>
  <c r="AK349" i="9" s="1"/>
  <c r="AK652" i="9"/>
  <c r="AK608" i="9" s="1"/>
  <c r="AK702" i="9"/>
  <c r="AK618" i="9" s="1"/>
  <c r="AK231" i="9"/>
  <c r="AK240" i="9" s="1"/>
  <c r="AL726" i="9"/>
  <c r="AL725" i="9"/>
  <c r="AL724" i="9"/>
  <c r="AL723" i="9"/>
  <c r="AL722" i="9"/>
  <c r="AL699" i="9"/>
  <c r="AL698" i="9"/>
  <c r="AL697" i="9"/>
  <c r="AL700" i="9"/>
  <c r="AL701" i="9"/>
  <c r="AL674" i="9"/>
  <c r="AL651" i="9"/>
  <c r="AL650" i="9"/>
  <c r="AL647" i="9"/>
  <c r="AL676" i="9"/>
  <c r="AL648" i="9"/>
  <c r="AL649" i="9"/>
  <c r="AL672" i="9"/>
  <c r="AL673" i="9"/>
  <c r="AL675" i="9"/>
  <c r="AL467" i="9"/>
  <c r="AL466" i="9"/>
  <c r="AL465" i="9"/>
  <c r="AL464" i="9"/>
  <c r="AL463" i="9"/>
  <c r="AL417" i="9"/>
  <c r="AL442" i="9"/>
  <c r="AL441" i="9"/>
  <c r="AL440" i="9"/>
  <c r="AL439" i="9"/>
  <c r="AL438" i="9"/>
  <c r="AL392" i="9"/>
  <c r="AL391" i="9"/>
  <c r="AL390" i="9"/>
  <c r="AL389" i="9"/>
  <c r="AL388" i="9"/>
  <c r="AL413" i="9"/>
  <c r="AL414" i="9"/>
  <c r="AL415" i="9"/>
  <c r="AL416" i="9"/>
  <c r="AL209" i="9"/>
  <c r="AL208" i="9"/>
  <c r="AL210" i="9"/>
  <c r="AL185" i="9"/>
  <c r="AL184" i="9"/>
  <c r="AL183" i="9"/>
  <c r="AL182" i="9"/>
  <c r="AL181" i="9"/>
  <c r="AL206" i="9"/>
  <c r="AL207" i="9"/>
  <c r="AL159" i="9"/>
  <c r="AL158" i="9"/>
  <c r="AL157" i="9"/>
  <c r="AL160" i="9"/>
  <c r="AL156" i="9"/>
  <c r="AL133" i="9"/>
  <c r="AL131" i="9"/>
  <c r="AL134" i="9"/>
  <c r="AL132" i="9"/>
  <c r="AL135" i="9"/>
  <c r="AL384" i="9"/>
  <c r="AK343" i="9"/>
  <c r="AK347" i="9"/>
  <c r="AK145" i="9"/>
  <c r="AK661" i="9"/>
  <c r="AK686" i="9"/>
  <c r="AK616" i="9" s="1"/>
  <c r="AN341" i="9"/>
  <c r="AM342" i="9"/>
  <c r="AL127" i="9"/>
  <c r="AK736" i="9"/>
  <c r="AK626" i="9" s="1"/>
  <c r="AK161" i="9"/>
  <c r="AK97" i="9" s="1"/>
  <c r="AL297" i="9"/>
  <c r="AM294" i="9"/>
  <c r="AL299" i="9"/>
  <c r="AL306" i="9" s="1"/>
  <c r="AL307" i="9" s="1"/>
  <c r="AK484" i="9"/>
  <c r="AK746" i="9"/>
  <c r="AK755" i="9" s="1"/>
  <c r="AK90" i="9"/>
  <c r="AK86" i="9"/>
  <c r="AJ535" i="9"/>
  <c r="AJ545" i="9" s="1"/>
  <c r="AK427" i="9"/>
  <c r="AK357" i="9" s="1"/>
  <c r="AN810" i="7"/>
  <c r="AN813" i="7" s="1"/>
  <c r="AM815" i="7"/>
  <c r="AM822" i="7" s="1"/>
  <c r="AM823" i="7" s="1"/>
  <c r="AN600" i="7"/>
  <c r="AM601" i="7"/>
  <c r="AN341" i="7"/>
  <c r="AM342" i="7"/>
  <c r="AN551" i="7"/>
  <c r="AN554" i="7" s="1"/>
  <c r="AM556" i="7"/>
  <c r="AM563" i="7" s="1"/>
  <c r="AM564" i="7" s="1"/>
  <c r="AM299" i="7"/>
  <c r="AM306" i="7" s="1"/>
  <c r="AM307" i="7" s="1"/>
  <c r="AN294" i="7"/>
  <c r="AL762" i="9" l="1"/>
  <c r="AL503" i="9"/>
  <c r="AK278" i="9"/>
  <c r="AK288" i="9" s="1"/>
  <c r="AL247" i="9"/>
  <c r="AL485" i="9"/>
  <c r="AL231" i="9"/>
  <c r="AL240" i="9" s="1"/>
  <c r="AL504" i="9"/>
  <c r="AL488" i="9"/>
  <c r="AL497" i="9" s="1"/>
  <c r="AL486" i="9"/>
  <c r="AL227" i="9"/>
  <c r="AK795" i="9"/>
  <c r="AK805" i="9" s="1"/>
  <c r="AL745" i="9"/>
  <c r="AL228" i="9"/>
  <c r="AL484" i="9"/>
  <c r="AL761" i="9"/>
  <c r="AK794" i="9"/>
  <c r="AK804" i="9" s="1"/>
  <c r="AL744" i="9"/>
  <c r="AL505" i="9"/>
  <c r="AK507" i="9"/>
  <c r="AL487" i="9"/>
  <c r="AL496" i="9" s="1"/>
  <c r="AL727" i="9"/>
  <c r="AL623" i="9" s="1"/>
  <c r="AL743" i="9"/>
  <c r="AL230" i="9"/>
  <c r="AL239" i="9" s="1"/>
  <c r="AL764" i="9"/>
  <c r="AL246" i="9"/>
  <c r="AL249" i="9"/>
  <c r="AL502" i="9"/>
  <c r="AL229" i="9"/>
  <c r="AL161" i="9"/>
  <c r="AL97" i="9" s="1"/>
  <c r="AL443" i="9"/>
  <c r="AL359" i="9" s="1"/>
  <c r="AL763" i="9"/>
  <c r="AK766" i="9"/>
  <c r="AL506" i="9"/>
  <c r="AL393" i="9"/>
  <c r="AL349" i="9" s="1"/>
  <c r="AL746" i="9"/>
  <c r="AL755" i="9" s="1"/>
  <c r="AM709" i="9"/>
  <c r="AM717" i="9" s="1"/>
  <c r="AM706" i="9"/>
  <c r="AM707" i="9"/>
  <c r="AM682" i="9"/>
  <c r="AM681" i="9"/>
  <c r="AM710" i="9"/>
  <c r="AM718" i="9" s="1"/>
  <c r="AM683" i="9"/>
  <c r="AM708" i="9"/>
  <c r="AM684" i="9"/>
  <c r="AM692" i="9" s="1"/>
  <c r="AM656" i="9"/>
  <c r="AM685" i="9"/>
  <c r="AM693" i="9" s="1"/>
  <c r="AM660" i="9"/>
  <c r="AM668" i="9" s="1"/>
  <c r="AM658" i="9"/>
  <c r="AM657" i="9"/>
  <c r="AM659" i="9"/>
  <c r="AM667" i="9" s="1"/>
  <c r="AM426" i="9"/>
  <c r="AM434" i="9" s="1"/>
  <c r="AM425" i="9"/>
  <c r="AM433" i="9" s="1"/>
  <c r="AM424" i="9"/>
  <c r="AM423" i="9"/>
  <c r="AM422" i="9"/>
  <c r="AM451" i="9"/>
  <c r="AM459" i="9" s="1"/>
  <c r="AM450" i="9"/>
  <c r="AM458" i="9" s="1"/>
  <c r="AM449" i="9"/>
  <c r="AM448" i="9"/>
  <c r="AM447" i="9"/>
  <c r="AM401" i="9"/>
  <c r="AM409" i="9" s="1"/>
  <c r="AM400" i="9"/>
  <c r="AM408" i="9" s="1"/>
  <c r="AM399" i="9"/>
  <c r="AM398" i="9"/>
  <c r="AM397" i="9"/>
  <c r="AM194" i="9"/>
  <c r="AM202" i="9" s="1"/>
  <c r="AM193" i="9"/>
  <c r="AM201" i="9" s="1"/>
  <c r="AM192" i="9"/>
  <c r="AM191" i="9"/>
  <c r="AM190" i="9"/>
  <c r="AM169" i="9"/>
  <c r="AM177" i="9" s="1"/>
  <c r="AM165" i="9"/>
  <c r="AM168" i="9"/>
  <c r="AM176" i="9" s="1"/>
  <c r="AM167" i="9"/>
  <c r="AM166" i="9"/>
  <c r="AM143" i="9"/>
  <c r="AM151" i="9" s="1"/>
  <c r="AM141" i="9"/>
  <c r="AM144" i="9"/>
  <c r="AM152" i="9" s="1"/>
  <c r="AM142" i="9"/>
  <c r="AM140" i="9"/>
  <c r="AM120" i="9"/>
  <c r="AM557" i="9"/>
  <c r="AM558" i="9"/>
  <c r="AM560" i="9"/>
  <c r="AM561" i="9"/>
  <c r="AM559" i="9"/>
  <c r="AL765" i="9"/>
  <c r="AL652" i="9"/>
  <c r="AL608" i="9" s="1"/>
  <c r="AM383" i="9"/>
  <c r="AL145" i="9"/>
  <c r="AL402" i="9"/>
  <c r="AL711" i="9"/>
  <c r="AL621" i="9" s="1"/>
  <c r="AL736" i="9"/>
  <c r="AL626" i="9" s="1"/>
  <c r="AL418" i="9"/>
  <c r="AL354" i="9" s="1"/>
  <c r="AM384" i="9"/>
  <c r="AL343" i="9"/>
  <c r="AL347" i="9"/>
  <c r="AN342" i="9"/>
  <c r="AO341" i="9"/>
  <c r="AM126" i="9"/>
  <c r="AM735" i="9"/>
  <c r="AM734" i="9"/>
  <c r="AM733" i="9"/>
  <c r="AM732" i="9"/>
  <c r="AM731" i="9"/>
  <c r="AM476" i="9"/>
  <c r="AM475" i="9"/>
  <c r="AM474" i="9"/>
  <c r="AM473" i="9"/>
  <c r="AM472" i="9"/>
  <c r="AM216" i="9"/>
  <c r="AM215" i="9"/>
  <c r="AM219" i="9"/>
  <c r="AM218" i="9"/>
  <c r="AM217" i="9"/>
  <c r="AL170" i="9"/>
  <c r="AL100" i="9" s="1"/>
  <c r="AL477" i="9"/>
  <c r="AL367" i="9" s="1"/>
  <c r="AK95" i="9"/>
  <c r="AK96" i="9"/>
  <c r="AK536" i="9"/>
  <c r="AK546" i="9" s="1"/>
  <c r="AN730" i="9"/>
  <c r="AN713" i="9"/>
  <c r="AN721" i="9"/>
  <c r="AN696" i="9"/>
  <c r="AN705" i="9"/>
  <c r="AN688" i="9"/>
  <c r="AN671" i="9"/>
  <c r="AN646" i="9"/>
  <c r="AN635" i="9"/>
  <c r="AN634" i="9"/>
  <c r="AN680" i="9"/>
  <c r="AN655" i="9"/>
  <c r="AN663" i="9"/>
  <c r="AN632" i="9"/>
  <c r="AN630" i="9"/>
  <c r="AN633" i="9"/>
  <c r="AN638" i="9"/>
  <c r="AN631" i="9"/>
  <c r="AN471" i="9"/>
  <c r="AN462" i="9"/>
  <c r="AN446" i="9"/>
  <c r="AN429" i="9"/>
  <c r="AN454" i="9"/>
  <c r="AN437" i="9"/>
  <c r="AN421" i="9"/>
  <c r="AN404" i="9"/>
  <c r="AN396" i="9"/>
  <c r="AN387" i="9"/>
  <c r="AN376" i="9"/>
  <c r="AN375" i="9"/>
  <c r="AN374" i="9"/>
  <c r="AN373" i="9"/>
  <c r="AN372" i="9"/>
  <c r="AN371" i="9"/>
  <c r="AN379" i="9"/>
  <c r="AN412" i="9"/>
  <c r="AN214" i="9"/>
  <c r="AN155" i="9"/>
  <c r="AN205" i="9"/>
  <c r="AN197" i="9"/>
  <c r="AN139" i="9"/>
  <c r="AN122" i="9"/>
  <c r="AN189" i="9"/>
  <c r="AN85" i="9"/>
  <c r="AN172" i="9"/>
  <c r="AN180" i="9"/>
  <c r="AN130" i="9"/>
  <c r="AN119" i="9"/>
  <c r="AN118" i="9"/>
  <c r="AN117" i="9"/>
  <c r="AN116" i="9"/>
  <c r="AN115" i="9"/>
  <c r="AN114" i="9"/>
  <c r="AN147" i="9"/>
  <c r="AN164" i="9"/>
  <c r="AO84" i="9"/>
  <c r="AM127" i="9"/>
  <c r="AL686" i="9"/>
  <c r="AL616" i="9" s="1"/>
  <c r="AL677" i="9"/>
  <c r="AL613" i="9" s="1"/>
  <c r="AL86" i="9"/>
  <c r="AL90" i="9"/>
  <c r="AM726" i="9"/>
  <c r="AM725" i="9"/>
  <c r="AM724" i="9"/>
  <c r="AM723" i="9"/>
  <c r="AM722" i="9"/>
  <c r="AM700" i="9"/>
  <c r="AM701" i="9"/>
  <c r="AM698" i="9"/>
  <c r="AM674" i="9"/>
  <c r="AM699" i="9"/>
  <c r="AM697" i="9"/>
  <c r="AM676" i="9"/>
  <c r="AM672" i="9"/>
  <c r="AM675" i="9"/>
  <c r="AM651" i="9"/>
  <c r="AM650" i="9"/>
  <c r="AM647" i="9"/>
  <c r="AM649" i="9"/>
  <c r="AM673" i="9"/>
  <c r="AM648" i="9"/>
  <c r="AM467" i="9"/>
  <c r="AM466" i="9"/>
  <c r="AM442" i="9"/>
  <c r="AM441" i="9"/>
  <c r="AM440" i="9"/>
  <c r="AM439" i="9"/>
  <c r="AM438" i="9"/>
  <c r="AM464" i="9"/>
  <c r="AM465" i="9"/>
  <c r="AM463" i="9"/>
  <c r="AM417" i="9"/>
  <c r="AM416" i="9"/>
  <c r="AM415" i="9"/>
  <c r="AM414" i="9"/>
  <c r="AM413" i="9"/>
  <c r="AM392" i="9"/>
  <c r="AM390" i="9"/>
  <c r="AM388" i="9"/>
  <c r="AM391" i="9"/>
  <c r="AM389" i="9"/>
  <c r="AM208" i="9"/>
  <c r="AM210" i="9"/>
  <c r="AM206" i="9"/>
  <c r="AM207" i="9"/>
  <c r="AM209" i="9"/>
  <c r="AM184" i="9"/>
  <c r="AM135" i="9"/>
  <c r="AM134" i="9"/>
  <c r="AM133" i="9"/>
  <c r="AM132" i="9"/>
  <c r="AM131" i="9"/>
  <c r="AM183" i="9"/>
  <c r="AM157" i="9"/>
  <c r="AM182" i="9"/>
  <c r="AM160" i="9"/>
  <c r="AM156" i="9"/>
  <c r="AM185" i="9"/>
  <c r="AM181" i="9"/>
  <c r="AM159" i="9"/>
  <c r="AM158" i="9"/>
  <c r="AK250" i="9"/>
  <c r="AM297" i="9"/>
  <c r="AN294" i="9"/>
  <c r="AM299" i="9"/>
  <c r="AM306" i="9" s="1"/>
  <c r="AM307" i="9" s="1"/>
  <c r="AK611" i="9"/>
  <c r="AK612" i="9"/>
  <c r="AL136" i="9"/>
  <c r="AL92" i="9" s="1"/>
  <c r="AL211" i="9"/>
  <c r="AL107" i="9" s="1"/>
  <c r="AL468" i="9"/>
  <c r="AL364" i="9" s="1"/>
  <c r="AK535" i="9"/>
  <c r="AK545" i="9" s="1"/>
  <c r="AM377" i="9"/>
  <c r="AM642" i="9"/>
  <c r="AM636" i="9"/>
  <c r="AN813" i="9"/>
  <c r="AN815" i="9"/>
  <c r="AN822" i="9" s="1"/>
  <c r="AN823" i="9" s="1"/>
  <c r="AO810" i="9"/>
  <c r="AL195" i="9"/>
  <c r="AL105" i="9" s="1"/>
  <c r="AL427" i="9"/>
  <c r="AL357" i="9" s="1"/>
  <c r="AL220" i="9"/>
  <c r="AL110" i="9" s="1"/>
  <c r="AL817" i="9"/>
  <c r="AL818" i="9"/>
  <c r="AL819" i="9"/>
  <c r="AL820" i="9"/>
  <c r="AL816" i="9"/>
  <c r="AL304" i="9"/>
  <c r="AL300" i="9"/>
  <c r="AL301" i="9"/>
  <c r="AL302" i="9"/>
  <c r="AL303" i="9"/>
  <c r="AL186" i="9"/>
  <c r="AL102" i="9" s="1"/>
  <c r="AL702" i="9"/>
  <c r="AL618" i="9" s="1"/>
  <c r="AK352" i="9"/>
  <c r="AK353" i="9"/>
  <c r="AK279" i="9"/>
  <c r="AK289" i="9" s="1"/>
  <c r="AL606" i="9"/>
  <c r="AL602" i="9"/>
  <c r="AL245" i="9"/>
  <c r="B601" i="9"/>
  <c r="O585" i="9" s="1"/>
  <c r="AM643" i="9"/>
  <c r="AO551" i="9"/>
  <c r="AN554" i="9"/>
  <c r="AN556" i="9"/>
  <c r="AN563" i="9" s="1"/>
  <c r="AN564" i="9" s="1"/>
  <c r="AL248" i="9"/>
  <c r="AL452" i="9"/>
  <c r="AL362" i="9" s="1"/>
  <c r="AL661" i="9"/>
  <c r="AL747" i="9"/>
  <c r="AL756" i="9" s="1"/>
  <c r="AN601" i="7"/>
  <c r="AO600" i="7"/>
  <c r="AN815" i="7"/>
  <c r="AN822" i="7" s="1"/>
  <c r="AN823" i="7" s="1"/>
  <c r="AO810" i="7"/>
  <c r="AO813" i="7" s="1"/>
  <c r="AN342" i="7"/>
  <c r="AO341" i="7"/>
  <c r="AO551" i="7"/>
  <c r="AO554" i="7" s="1"/>
  <c r="AN556" i="7"/>
  <c r="AN563" i="7" s="1"/>
  <c r="AN564" i="7" s="1"/>
  <c r="AN299" i="7"/>
  <c r="AN306" i="7" s="1"/>
  <c r="AN307" i="7" s="1"/>
  <c r="AO294" i="7"/>
  <c r="AM761" i="9" l="1"/>
  <c r="AM763" i="9"/>
  <c r="AM743" i="9"/>
  <c r="AM505" i="9"/>
  <c r="AM488" i="9"/>
  <c r="AM497" i="9" s="1"/>
  <c r="AL507" i="9"/>
  <c r="AL536" i="9"/>
  <c r="AL546" i="9" s="1"/>
  <c r="AL766" i="9"/>
  <c r="AL535" i="9"/>
  <c r="AL545" i="9" s="1"/>
  <c r="AM503" i="9"/>
  <c r="AL278" i="9"/>
  <c r="AL288" i="9" s="1"/>
  <c r="AM502" i="9"/>
  <c r="AM762" i="9"/>
  <c r="AM506" i="9"/>
  <c r="AM230" i="9"/>
  <c r="AM239" i="9" s="1"/>
  <c r="AM744" i="9"/>
  <c r="AM747" i="9"/>
  <c r="AM756" i="9" s="1"/>
  <c r="AM765" i="9"/>
  <c r="AM485" i="9"/>
  <c r="AM484" i="9"/>
  <c r="AL279" i="9"/>
  <c r="AL289" i="9" s="1"/>
  <c r="AM246" i="9"/>
  <c r="AL794" i="9"/>
  <c r="AL804" i="9" s="1"/>
  <c r="AM231" i="9"/>
  <c r="AM240" i="9" s="1"/>
  <c r="AM764" i="9"/>
  <c r="AM486" i="9"/>
  <c r="AM247" i="9"/>
  <c r="AM136" i="9"/>
  <c r="AM92" i="9" s="1"/>
  <c r="AM211" i="9"/>
  <c r="AM107" i="9" s="1"/>
  <c r="AM418" i="9"/>
  <c r="AM354" i="9" s="1"/>
  <c r="AM443" i="9"/>
  <c r="AM359" i="9" s="1"/>
  <c r="AM702" i="9"/>
  <c r="AM618" i="9" s="1"/>
  <c r="AM249" i="9"/>
  <c r="AL250" i="9"/>
  <c r="AM746" i="9"/>
  <c r="AM755" i="9" s="1"/>
  <c r="AL611" i="9"/>
  <c r="AL612" i="9"/>
  <c r="AM606" i="9"/>
  <c r="AM602" i="9"/>
  <c r="AM161" i="9"/>
  <c r="AM97" i="9" s="1"/>
  <c r="AM220" i="9"/>
  <c r="AM110" i="9" s="1"/>
  <c r="AM745" i="9"/>
  <c r="AM145" i="9"/>
  <c r="AM170" i="9"/>
  <c r="AM100" i="9" s="1"/>
  <c r="AM686" i="9"/>
  <c r="AM616" i="9" s="1"/>
  <c r="P592" i="9"/>
  <c r="P596" i="9"/>
  <c r="P593" i="9"/>
  <c r="Q593" i="9" s="1"/>
  <c r="P594" i="9"/>
  <c r="Q594" i="9" s="1"/>
  <c r="P595" i="9"/>
  <c r="E633" i="9"/>
  <c r="E632" i="9"/>
  <c r="E631" i="9"/>
  <c r="AN636" i="9"/>
  <c r="AN642" i="9"/>
  <c r="AM427" i="9"/>
  <c r="AM357" i="9" s="1"/>
  <c r="AO813" i="9"/>
  <c r="AO815" i="9"/>
  <c r="AO822" i="9" s="1"/>
  <c r="AO823" i="9" s="1"/>
  <c r="AP810" i="9"/>
  <c r="AM393" i="9"/>
  <c r="AM349" i="9" s="1"/>
  <c r="AM468" i="9"/>
  <c r="AM364" i="9" s="1"/>
  <c r="AN126" i="9"/>
  <c r="AN708" i="9"/>
  <c r="AN709" i="9"/>
  <c r="AN717" i="9" s="1"/>
  <c r="AN707" i="9"/>
  <c r="AN682" i="9"/>
  <c r="AN685" i="9"/>
  <c r="AN693" i="9" s="1"/>
  <c r="AN706" i="9"/>
  <c r="AN710" i="9"/>
  <c r="AN718" i="9" s="1"/>
  <c r="AN683" i="9"/>
  <c r="AN681" i="9"/>
  <c r="AN660" i="9"/>
  <c r="AN668" i="9" s="1"/>
  <c r="AN684" i="9"/>
  <c r="AN692" i="9" s="1"/>
  <c r="AN659" i="9"/>
  <c r="AN667" i="9" s="1"/>
  <c r="AN657" i="9"/>
  <c r="AN656" i="9"/>
  <c r="AN658" i="9"/>
  <c r="AN451" i="9"/>
  <c r="AN459" i="9" s="1"/>
  <c r="AN450" i="9"/>
  <c r="AN458" i="9" s="1"/>
  <c r="AN449" i="9"/>
  <c r="AN448" i="9"/>
  <c r="AN447" i="9"/>
  <c r="AN426" i="9"/>
  <c r="AN434" i="9" s="1"/>
  <c r="AN425" i="9"/>
  <c r="AN433" i="9" s="1"/>
  <c r="AN424" i="9"/>
  <c r="AN423" i="9"/>
  <c r="AN422" i="9"/>
  <c r="AN398" i="9"/>
  <c r="AN400" i="9"/>
  <c r="AN408" i="9" s="1"/>
  <c r="AN401" i="9"/>
  <c r="AN409" i="9" s="1"/>
  <c r="AN399" i="9"/>
  <c r="AN397" i="9"/>
  <c r="AN194" i="9"/>
  <c r="AN202" i="9" s="1"/>
  <c r="AN190" i="9"/>
  <c r="AN144" i="9"/>
  <c r="AN152" i="9" s="1"/>
  <c r="AN143" i="9"/>
  <c r="AN151" i="9" s="1"/>
  <c r="AN142" i="9"/>
  <c r="AN141" i="9"/>
  <c r="AN140" i="9"/>
  <c r="AN193" i="9"/>
  <c r="AN201" i="9" s="1"/>
  <c r="AN167" i="9"/>
  <c r="AN192" i="9"/>
  <c r="AN166" i="9"/>
  <c r="AN191" i="9"/>
  <c r="AN169" i="9"/>
  <c r="AN177" i="9" s="1"/>
  <c r="AN165" i="9"/>
  <c r="AN168" i="9"/>
  <c r="AN176" i="9" s="1"/>
  <c r="AN377" i="9"/>
  <c r="AN643" i="9"/>
  <c r="AM477" i="9"/>
  <c r="AM367" i="9" s="1"/>
  <c r="AL96" i="9"/>
  <c r="AL95" i="9"/>
  <c r="AM195" i="9"/>
  <c r="AM105" i="9" s="1"/>
  <c r="AM677" i="9"/>
  <c r="AM613" i="9" s="1"/>
  <c r="AM727" i="9"/>
  <c r="AM623" i="9" s="1"/>
  <c r="AO713" i="9"/>
  <c r="AO680" i="9"/>
  <c r="AO705" i="9"/>
  <c r="AO696" i="9"/>
  <c r="AO721" i="9"/>
  <c r="AO671" i="9"/>
  <c r="AO730" i="9"/>
  <c r="AO688" i="9"/>
  <c r="AO655" i="9"/>
  <c r="AO638" i="9"/>
  <c r="AO646" i="9"/>
  <c r="AO635" i="9"/>
  <c r="AO634" i="9"/>
  <c r="AO633" i="9"/>
  <c r="AO632" i="9"/>
  <c r="AO631" i="9"/>
  <c r="AO630" i="9"/>
  <c r="AO663" i="9"/>
  <c r="AO471" i="9"/>
  <c r="AO454" i="9"/>
  <c r="AO412" i="9"/>
  <c r="AO396" i="9"/>
  <c r="AO462" i="9"/>
  <c r="AO446" i="9"/>
  <c r="AO429" i="9"/>
  <c r="AO421" i="9"/>
  <c r="AO437" i="9"/>
  <c r="AO387" i="9"/>
  <c r="AO376" i="9"/>
  <c r="AO375" i="9"/>
  <c r="AO374" i="9"/>
  <c r="AO373" i="9"/>
  <c r="AO372" i="9"/>
  <c r="AO371" i="9"/>
  <c r="AO404" i="9"/>
  <c r="AO379" i="9"/>
  <c r="AO214" i="9"/>
  <c r="AO155" i="9"/>
  <c r="AO180" i="9"/>
  <c r="AO164" i="9"/>
  <c r="AO205" i="9"/>
  <c r="AO147" i="9"/>
  <c r="AP84" i="9"/>
  <c r="AO172" i="9"/>
  <c r="AO197" i="9"/>
  <c r="AO130" i="9"/>
  <c r="AO119" i="9"/>
  <c r="AO118" i="9"/>
  <c r="AO117" i="9"/>
  <c r="AO116" i="9"/>
  <c r="AO115" i="9"/>
  <c r="AO114" i="9"/>
  <c r="AO139" i="9"/>
  <c r="AO122" i="9"/>
  <c r="AO189" i="9"/>
  <c r="AO85" i="9"/>
  <c r="AN127" i="9"/>
  <c r="AO342" i="9"/>
  <c r="AP341" i="9"/>
  <c r="AP342" i="9" s="1"/>
  <c r="AM504" i="9"/>
  <c r="AM661" i="9"/>
  <c r="AM711" i="9"/>
  <c r="AM621" i="9" s="1"/>
  <c r="AL795" i="9"/>
  <c r="AL805" i="9" s="1"/>
  <c r="AN725" i="9"/>
  <c r="AN723" i="9"/>
  <c r="AN722" i="9"/>
  <c r="AN724" i="9"/>
  <c r="AN726" i="9"/>
  <c r="AN701" i="9"/>
  <c r="AN700" i="9"/>
  <c r="AN698" i="9"/>
  <c r="AN675" i="9"/>
  <c r="AN651" i="9"/>
  <c r="AN650" i="9"/>
  <c r="AN649" i="9"/>
  <c r="AN648" i="9"/>
  <c r="AN647" i="9"/>
  <c r="AN672" i="9"/>
  <c r="AN697" i="9"/>
  <c r="AN674" i="9"/>
  <c r="AN699" i="9"/>
  <c r="AN673" i="9"/>
  <c r="AN676" i="9"/>
  <c r="AN467" i="9"/>
  <c r="AN466" i="9"/>
  <c r="AN464" i="9"/>
  <c r="AN465" i="9"/>
  <c r="AN463" i="9"/>
  <c r="AN392" i="9"/>
  <c r="AN391" i="9"/>
  <c r="AN390" i="9"/>
  <c r="AN389" i="9"/>
  <c r="AN388" i="9"/>
  <c r="AN442" i="9"/>
  <c r="AN441" i="9"/>
  <c r="AN440" i="9"/>
  <c r="AN439" i="9"/>
  <c r="AN438" i="9"/>
  <c r="AN413" i="9"/>
  <c r="AN414" i="9"/>
  <c r="AN415" i="9"/>
  <c r="AN416" i="9"/>
  <c r="AN417" i="9"/>
  <c r="AN210" i="9"/>
  <c r="AN208" i="9"/>
  <c r="AN160" i="9"/>
  <c r="AN159" i="9"/>
  <c r="AN158" i="9"/>
  <c r="AN157" i="9"/>
  <c r="AN156" i="9"/>
  <c r="AN206" i="9"/>
  <c r="AN207" i="9"/>
  <c r="AN209" i="9"/>
  <c r="AN182" i="9"/>
  <c r="AN185" i="9"/>
  <c r="AN181" i="9"/>
  <c r="AN184" i="9"/>
  <c r="AN135" i="9"/>
  <c r="AN134" i="9"/>
  <c r="AN133" i="9"/>
  <c r="AN132" i="9"/>
  <c r="AN131" i="9"/>
  <c r="AN183" i="9"/>
  <c r="AM487" i="9"/>
  <c r="AM496" i="9" s="1"/>
  <c r="AM452" i="9"/>
  <c r="AM362" i="9" s="1"/>
  <c r="AN557" i="9"/>
  <c r="AN558" i="9"/>
  <c r="AN559" i="9"/>
  <c r="AN561" i="9"/>
  <c r="AN560" i="9"/>
  <c r="AN383" i="9"/>
  <c r="AM90" i="9"/>
  <c r="AM86" i="9"/>
  <c r="AO556" i="9"/>
  <c r="AO563" i="9" s="1"/>
  <c r="AO564" i="9" s="1"/>
  <c r="AP551" i="9"/>
  <c r="AO554" i="9"/>
  <c r="AO294" i="9"/>
  <c r="AN299" i="9"/>
  <c r="AN306" i="9" s="1"/>
  <c r="AN307" i="9" s="1"/>
  <c r="AN297" i="9"/>
  <c r="AM186" i="9"/>
  <c r="AM102" i="9" s="1"/>
  <c r="AN735" i="9"/>
  <c r="AN734" i="9"/>
  <c r="AN733" i="9"/>
  <c r="AN732" i="9"/>
  <c r="AN731" i="9"/>
  <c r="AN476" i="9"/>
  <c r="AN475" i="9"/>
  <c r="AN474" i="9"/>
  <c r="AN473" i="9"/>
  <c r="AN472" i="9"/>
  <c r="AN215" i="9"/>
  <c r="AN219" i="9"/>
  <c r="AN218" i="9"/>
  <c r="AN217" i="9"/>
  <c r="AN216" i="9"/>
  <c r="AN384" i="9"/>
  <c r="AM248" i="9"/>
  <c r="AM227" i="9"/>
  <c r="AM343" i="9"/>
  <c r="AM347" i="9"/>
  <c r="AM818" i="9"/>
  <c r="AM819" i="9"/>
  <c r="AM820" i="9"/>
  <c r="AM816" i="9"/>
  <c r="AM817" i="9"/>
  <c r="AM301" i="9"/>
  <c r="AM300" i="9"/>
  <c r="AM302" i="9"/>
  <c r="AM303" i="9"/>
  <c r="AM304" i="9"/>
  <c r="AM652" i="9"/>
  <c r="AM608" i="9" s="1"/>
  <c r="AN120" i="9"/>
  <c r="AM736" i="9"/>
  <c r="AM626" i="9" s="1"/>
  <c r="AM229" i="9"/>
  <c r="AL353" i="9"/>
  <c r="AL352" i="9"/>
  <c r="AM228" i="9"/>
  <c r="AM245" i="9"/>
  <c r="AM402" i="9"/>
  <c r="AO815" i="7"/>
  <c r="AO822" i="7" s="1"/>
  <c r="AO823" i="7" s="1"/>
  <c r="AP810" i="7"/>
  <c r="AP813" i="7" s="1"/>
  <c r="AP600" i="7"/>
  <c r="AP601" i="7" s="1"/>
  <c r="AO601" i="7"/>
  <c r="AP341" i="7"/>
  <c r="AP342" i="7" s="1"/>
  <c r="AO342" i="7"/>
  <c r="AO556" i="7"/>
  <c r="AO563" i="7" s="1"/>
  <c r="AO564" i="7" s="1"/>
  <c r="AP551" i="7"/>
  <c r="AP554" i="7" s="1"/>
  <c r="AO299" i="7"/>
  <c r="AO306" i="7" s="1"/>
  <c r="AO307" i="7" s="1"/>
  <c r="AP294" i="7"/>
  <c r="AM766" i="9" l="1"/>
  <c r="AM507" i="9"/>
  <c r="AM278" i="9"/>
  <c r="AM288" i="9" s="1"/>
  <c r="AN763" i="9"/>
  <c r="AN245" i="9"/>
  <c r="AN762" i="9"/>
  <c r="AM250" i="9"/>
  <c r="AN505" i="9"/>
  <c r="AN487" i="9"/>
  <c r="AN496" i="9" s="1"/>
  <c r="AN227" i="9"/>
  <c r="AN744" i="9"/>
  <c r="AN246" i="9"/>
  <c r="AN765" i="9"/>
  <c r="AN761" i="9"/>
  <c r="AN506" i="9"/>
  <c r="AN504" i="9"/>
  <c r="AN231" i="9"/>
  <c r="AN240" i="9" s="1"/>
  <c r="AN488" i="9"/>
  <c r="AN497" i="9" s="1"/>
  <c r="AN468" i="9"/>
  <c r="AN364" i="9" s="1"/>
  <c r="AN249" i="9"/>
  <c r="AN229" i="9"/>
  <c r="AN477" i="9"/>
  <c r="AN367" i="9" s="1"/>
  <c r="AN136" i="9"/>
  <c r="AN92" i="9" s="1"/>
  <c r="AN443" i="9"/>
  <c r="AN359" i="9" s="1"/>
  <c r="AN727" i="9"/>
  <c r="AN623" i="9" s="1"/>
  <c r="B342" i="9"/>
  <c r="O326" i="9" s="1"/>
  <c r="AO120" i="9"/>
  <c r="AP705" i="9"/>
  <c r="AP721" i="9"/>
  <c r="AP688" i="9"/>
  <c r="AP671" i="9"/>
  <c r="AP730" i="9"/>
  <c r="AP696" i="9"/>
  <c r="AP655" i="9"/>
  <c r="AP663" i="9"/>
  <c r="AP713" i="9"/>
  <c r="AP680" i="9"/>
  <c r="AP638" i="9"/>
  <c r="AP646" i="9"/>
  <c r="AP632" i="9"/>
  <c r="B632" i="9" s="1"/>
  <c r="AP630" i="9"/>
  <c r="AP633" i="9"/>
  <c r="B633" i="9" s="1"/>
  <c r="AP635" i="9"/>
  <c r="AP631" i="9"/>
  <c r="B631" i="9" s="1"/>
  <c r="AP634" i="9"/>
  <c r="AP462" i="9"/>
  <c r="AP454" i="9"/>
  <c r="AP471" i="9"/>
  <c r="AP412" i="9"/>
  <c r="AP396" i="9"/>
  <c r="AP437" i="9"/>
  <c r="AP421" i="9"/>
  <c r="AP404" i="9"/>
  <c r="AP387" i="9"/>
  <c r="AP376" i="9"/>
  <c r="AP375" i="9"/>
  <c r="AP374" i="9"/>
  <c r="AP373" i="9"/>
  <c r="AP372" i="9"/>
  <c r="AP371" i="9"/>
  <c r="AP429" i="9"/>
  <c r="AP379" i="9"/>
  <c r="AP446" i="9"/>
  <c r="AP214" i="9"/>
  <c r="AP180" i="9"/>
  <c r="AP164" i="9"/>
  <c r="AP205" i="9"/>
  <c r="AP189" i="9"/>
  <c r="AP172" i="9"/>
  <c r="AP155" i="9"/>
  <c r="AP85" i="9"/>
  <c r="AP197" i="9"/>
  <c r="AP130" i="9"/>
  <c r="AP119" i="9"/>
  <c r="AP118" i="9"/>
  <c r="AP117" i="9"/>
  <c r="AP116" i="9"/>
  <c r="AP115" i="9"/>
  <c r="AP114" i="9"/>
  <c r="AP139" i="9"/>
  <c r="AP122" i="9"/>
  <c r="AP147" i="9"/>
  <c r="AN427" i="9"/>
  <c r="AN357" i="9" s="1"/>
  <c r="AN686" i="9"/>
  <c r="AN616" i="9" s="1"/>
  <c r="AP815" i="9"/>
  <c r="AP822" i="9" s="1"/>
  <c r="AP823" i="9" s="1"/>
  <c r="AQ810" i="9"/>
  <c r="AP813" i="9"/>
  <c r="AM611" i="9"/>
  <c r="AM612" i="9"/>
  <c r="AO377" i="9"/>
  <c r="AN343" i="9"/>
  <c r="AN347" i="9"/>
  <c r="AN195" i="9"/>
  <c r="AN105" i="9" s="1"/>
  <c r="AN228" i="9"/>
  <c r="AO126" i="9"/>
  <c r="AO636" i="9"/>
  <c r="AN484" i="9"/>
  <c r="AN230" i="9"/>
  <c r="AN239" i="9" s="1"/>
  <c r="AN746" i="9"/>
  <c r="AN755" i="9" s="1"/>
  <c r="AN247" i="9"/>
  <c r="AN819" i="9"/>
  <c r="AN820" i="9"/>
  <c r="AN816" i="9"/>
  <c r="AN817" i="9"/>
  <c r="AN818" i="9"/>
  <c r="AN304" i="9"/>
  <c r="AN300" i="9"/>
  <c r="AN302" i="9"/>
  <c r="AN301" i="9"/>
  <c r="AN303" i="9"/>
  <c r="AN211" i="9"/>
  <c r="AN107" i="9" s="1"/>
  <c r="AN161" i="9"/>
  <c r="AN97" i="9" s="1"/>
  <c r="AN677" i="9"/>
  <c r="AN613" i="9" s="1"/>
  <c r="AN745" i="9"/>
  <c r="AO127" i="9"/>
  <c r="AN502" i="9"/>
  <c r="AN402" i="9"/>
  <c r="AN661" i="9"/>
  <c r="AN711" i="9"/>
  <c r="AN621" i="9" s="1"/>
  <c r="AN248" i="9"/>
  <c r="AN764" i="9"/>
  <c r="AM95" i="9"/>
  <c r="AM96" i="9"/>
  <c r="AM352" i="9"/>
  <c r="AM353" i="9"/>
  <c r="AN86" i="9"/>
  <c r="AN90" i="9"/>
  <c r="AN736" i="9"/>
  <c r="AN626" i="9" s="1"/>
  <c r="AO299" i="9"/>
  <c r="AO306" i="9" s="1"/>
  <c r="AO307" i="9" s="1"/>
  <c r="AP294" i="9"/>
  <c r="AO297" i="9"/>
  <c r="AN486" i="9"/>
  <c r="AN393" i="9"/>
  <c r="AN349" i="9" s="1"/>
  <c r="AN652" i="9"/>
  <c r="AN608" i="9" s="1"/>
  <c r="AM535" i="9"/>
  <c r="AM545" i="9" s="1"/>
  <c r="AO726" i="9"/>
  <c r="AO722" i="9"/>
  <c r="AO723" i="9"/>
  <c r="AO701" i="9"/>
  <c r="AO698" i="9"/>
  <c r="AO724" i="9"/>
  <c r="AO697" i="9"/>
  <c r="AO699" i="9"/>
  <c r="AO676" i="9"/>
  <c r="AO675" i="9"/>
  <c r="AO674" i="9"/>
  <c r="AO673" i="9"/>
  <c r="AO672" i="9"/>
  <c r="AO725" i="9"/>
  <c r="AO700" i="9"/>
  <c r="AO651" i="9"/>
  <c r="AO650" i="9"/>
  <c r="AO649" i="9"/>
  <c r="AO648" i="9"/>
  <c r="AO647" i="9"/>
  <c r="AO466" i="9"/>
  <c r="AO465" i="9"/>
  <c r="AO463" i="9"/>
  <c r="AO392" i="9"/>
  <c r="AO391" i="9"/>
  <c r="AO390" i="9"/>
  <c r="AO389" i="9"/>
  <c r="AO388" i="9"/>
  <c r="AO417" i="9"/>
  <c r="AO416" i="9"/>
  <c r="AO415" i="9"/>
  <c r="AO414" i="9"/>
  <c r="AO413" i="9"/>
  <c r="AO467" i="9"/>
  <c r="AO464" i="9"/>
  <c r="AO439" i="9"/>
  <c r="AO442" i="9"/>
  <c r="AO440" i="9"/>
  <c r="AO438" i="9"/>
  <c r="AO441" i="9"/>
  <c r="AO210" i="9"/>
  <c r="AO208" i="9"/>
  <c r="AO160" i="9"/>
  <c r="AO159" i="9"/>
  <c r="AO158" i="9"/>
  <c r="AO157" i="9"/>
  <c r="AO156" i="9"/>
  <c r="AO185" i="9"/>
  <c r="AO184" i="9"/>
  <c r="AO183" i="9"/>
  <c r="AO182" i="9"/>
  <c r="AO181" i="9"/>
  <c r="AO206" i="9"/>
  <c r="AO207" i="9"/>
  <c r="AO209" i="9"/>
  <c r="AO135" i="9"/>
  <c r="AO134" i="9"/>
  <c r="AO133" i="9"/>
  <c r="AO132" i="9"/>
  <c r="AO131" i="9"/>
  <c r="AO383" i="9"/>
  <c r="AN145" i="9"/>
  <c r="E761" i="9"/>
  <c r="E743" i="9"/>
  <c r="E636" i="9"/>
  <c r="E639" i="9"/>
  <c r="Q592" i="9"/>
  <c r="P597" i="9"/>
  <c r="AO558" i="9"/>
  <c r="AO559" i="9"/>
  <c r="AO560" i="9"/>
  <c r="AO557" i="9"/>
  <c r="AO561" i="9"/>
  <c r="AN186" i="9"/>
  <c r="AN102" i="9" s="1"/>
  <c r="AM794" i="9"/>
  <c r="AM804" i="9" s="1"/>
  <c r="AM536" i="9"/>
  <c r="AM546" i="9" s="1"/>
  <c r="AN485" i="9"/>
  <c r="AO710" i="9"/>
  <c r="AO718" i="9" s="1"/>
  <c r="AO685" i="9"/>
  <c r="AO693" i="9" s="1"/>
  <c r="AO684" i="9"/>
  <c r="AO692" i="9" s="1"/>
  <c r="AO683" i="9"/>
  <c r="AO682" i="9"/>
  <c r="AO681" i="9"/>
  <c r="AO709" i="9"/>
  <c r="AO717" i="9" s="1"/>
  <c r="AO706" i="9"/>
  <c r="AO660" i="9"/>
  <c r="AO668" i="9" s="1"/>
  <c r="AO659" i="9"/>
  <c r="AO667" i="9" s="1"/>
  <c r="AO658" i="9"/>
  <c r="AO657" i="9"/>
  <c r="AO656" i="9"/>
  <c r="AO707" i="9"/>
  <c r="AO708" i="9"/>
  <c r="AO401" i="9"/>
  <c r="AO409" i="9" s="1"/>
  <c r="AO400" i="9"/>
  <c r="AO408" i="9" s="1"/>
  <c r="AO399" i="9"/>
  <c r="AO398" i="9"/>
  <c r="AO397" i="9"/>
  <c r="AO451" i="9"/>
  <c r="AO459" i="9" s="1"/>
  <c r="AO450" i="9"/>
  <c r="AO458" i="9" s="1"/>
  <c r="AO449" i="9"/>
  <c r="AO448" i="9"/>
  <c r="AO447" i="9"/>
  <c r="AO424" i="9"/>
  <c r="AO425" i="9"/>
  <c r="AO433" i="9" s="1"/>
  <c r="AO423" i="9"/>
  <c r="AO426" i="9"/>
  <c r="AO434" i="9" s="1"/>
  <c r="AO422" i="9"/>
  <c r="AO169" i="9"/>
  <c r="AO177" i="9" s="1"/>
  <c r="AO168" i="9"/>
  <c r="AO176" i="9" s="1"/>
  <c r="AO167" i="9"/>
  <c r="AO166" i="9"/>
  <c r="AO165" i="9"/>
  <c r="AO192" i="9"/>
  <c r="AO191" i="9"/>
  <c r="AO194" i="9"/>
  <c r="AO202" i="9" s="1"/>
  <c r="AO190" i="9"/>
  <c r="AO144" i="9"/>
  <c r="AO152" i="9" s="1"/>
  <c r="AO143" i="9"/>
  <c r="AO151" i="9" s="1"/>
  <c r="AO142" i="9"/>
  <c r="AO141" i="9"/>
  <c r="AO140" i="9"/>
  <c r="AO193" i="9"/>
  <c r="AO201" i="9" s="1"/>
  <c r="AO735" i="9"/>
  <c r="AO747" i="9" s="1"/>
  <c r="AO731" i="9"/>
  <c r="AO733" i="9"/>
  <c r="AO732" i="9"/>
  <c r="AO734" i="9"/>
  <c r="AO476" i="9"/>
  <c r="AO475" i="9"/>
  <c r="AO474" i="9"/>
  <c r="AO473" i="9"/>
  <c r="AO472" i="9"/>
  <c r="AO219" i="9"/>
  <c r="AO218" i="9"/>
  <c r="AO217" i="9"/>
  <c r="AO216" i="9"/>
  <c r="AO215" i="9"/>
  <c r="AO384" i="9"/>
  <c r="AO642" i="9"/>
  <c r="AN170" i="9"/>
  <c r="AN100" i="9" s="1"/>
  <c r="AN452" i="9"/>
  <c r="AN362" i="9" s="1"/>
  <c r="AN606" i="9"/>
  <c r="AN602" i="9"/>
  <c r="E762" i="9"/>
  <c r="E744" i="9"/>
  <c r="E640" i="9"/>
  <c r="AM279" i="9"/>
  <c r="AM289" i="9" s="1"/>
  <c r="AN702" i="9"/>
  <c r="AN618" i="9" s="1"/>
  <c r="AN220" i="9"/>
  <c r="AN110" i="9" s="1"/>
  <c r="AQ551" i="9"/>
  <c r="AP554" i="9"/>
  <c r="AP556" i="9"/>
  <c r="AP563" i="9" s="1"/>
  <c r="AP564" i="9" s="1"/>
  <c r="AN418" i="9"/>
  <c r="AN354" i="9" s="1"/>
  <c r="AN503" i="9"/>
  <c r="AO643" i="9"/>
  <c r="AN795" i="9" s="1"/>
  <c r="AN747" i="9"/>
  <c r="AN756" i="9" s="1"/>
  <c r="AN743" i="9"/>
  <c r="E763" i="9"/>
  <c r="E745" i="9"/>
  <c r="E641" i="9"/>
  <c r="AM795" i="9"/>
  <c r="AM805" i="9" s="1"/>
  <c r="AP815" i="7"/>
  <c r="AP822" i="7" s="1"/>
  <c r="AP823" i="7" s="1"/>
  <c r="AQ810" i="7"/>
  <c r="AQ813" i="7" s="1"/>
  <c r="B601" i="7"/>
  <c r="O585" i="7" s="1"/>
  <c r="AQ551" i="7"/>
  <c r="AQ554" i="7" s="1"/>
  <c r="AP556" i="7"/>
  <c r="AP563" i="7" s="1"/>
  <c r="AP564" i="7" s="1"/>
  <c r="B342" i="7"/>
  <c r="O326" i="7" s="1"/>
  <c r="AQ294" i="7"/>
  <c r="AP299" i="7"/>
  <c r="AP306" i="7" s="1"/>
  <c r="AP307" i="7" s="1"/>
  <c r="AN766" i="9" l="1"/>
  <c r="AN805" i="9"/>
  <c r="AO756" i="9"/>
  <c r="AN250" i="9"/>
  <c r="AO486" i="9"/>
  <c r="AN278" i="9"/>
  <c r="AN288" i="9" s="1"/>
  <c r="AO765" i="9"/>
  <c r="AN535" i="9"/>
  <c r="AN545" i="9" s="1"/>
  <c r="AO245" i="9"/>
  <c r="AO502" i="9"/>
  <c r="AO762" i="9"/>
  <c r="AO503" i="9"/>
  <c r="AO763" i="9"/>
  <c r="AN96" i="9"/>
  <c r="AN95" i="9"/>
  <c r="E644" i="9"/>
  <c r="E607" i="9" s="1"/>
  <c r="D791" i="9"/>
  <c r="F639" i="9"/>
  <c r="E791" i="9" s="1"/>
  <c r="AO727" i="9"/>
  <c r="AO623" i="9" s="1"/>
  <c r="AO504" i="9"/>
  <c r="AO485" i="9"/>
  <c r="AO347" i="9"/>
  <c r="AO343" i="9"/>
  <c r="AP710" i="9"/>
  <c r="AP709" i="9"/>
  <c r="AP708" i="9"/>
  <c r="AP707" i="9"/>
  <c r="AP706" i="9"/>
  <c r="AP683" i="9"/>
  <c r="AP682" i="9"/>
  <c r="AP660" i="9"/>
  <c r="AP659" i="9"/>
  <c r="AP658" i="9"/>
  <c r="AP657" i="9"/>
  <c r="AP656" i="9"/>
  <c r="AP684" i="9"/>
  <c r="AP685" i="9"/>
  <c r="AP681" i="9"/>
  <c r="AP401" i="9"/>
  <c r="AP400" i="9"/>
  <c r="AP399" i="9"/>
  <c r="AP398" i="9"/>
  <c r="AP397" i="9"/>
  <c r="AP426" i="9"/>
  <c r="AP425" i="9"/>
  <c r="AP424" i="9"/>
  <c r="AP423" i="9"/>
  <c r="AP422" i="9"/>
  <c r="AP449" i="9"/>
  <c r="AP447" i="9"/>
  <c r="AP450" i="9"/>
  <c r="AP448" i="9"/>
  <c r="AP451" i="9"/>
  <c r="AP169" i="9"/>
  <c r="AP168" i="9"/>
  <c r="AP167" i="9"/>
  <c r="AP166" i="9"/>
  <c r="AP165" i="9"/>
  <c r="AP194" i="9"/>
  <c r="AP193" i="9"/>
  <c r="AP192" i="9"/>
  <c r="AP191" i="9"/>
  <c r="AP190" i="9"/>
  <c r="AP144" i="9"/>
  <c r="AP143" i="9"/>
  <c r="AP142" i="9"/>
  <c r="AP141" i="9"/>
  <c r="AP140" i="9"/>
  <c r="AP732" i="9"/>
  <c r="AP733" i="9"/>
  <c r="AP734" i="9"/>
  <c r="B734" i="9" s="1"/>
  <c r="AP731" i="9"/>
  <c r="AP735" i="9"/>
  <c r="B735" i="9" s="1"/>
  <c r="AP476" i="9"/>
  <c r="B476" i="9" s="1"/>
  <c r="AP472" i="9"/>
  <c r="AP475" i="9"/>
  <c r="B475" i="9" s="1"/>
  <c r="AP474" i="9"/>
  <c r="AP473" i="9"/>
  <c r="AP219" i="9"/>
  <c r="B219" i="9" s="1"/>
  <c r="AP218" i="9"/>
  <c r="B218" i="9" s="1"/>
  <c r="AP217" i="9"/>
  <c r="AP216" i="9"/>
  <c r="AP215" i="9"/>
  <c r="AP383" i="9"/>
  <c r="B375" i="9"/>
  <c r="AO170" i="9"/>
  <c r="AO100" i="9" s="1"/>
  <c r="AO746" i="9"/>
  <c r="AO755" i="9" s="1"/>
  <c r="AO452" i="9"/>
  <c r="AO362" i="9" s="1"/>
  <c r="E602" i="9"/>
  <c r="Z603" i="9" s="1"/>
  <c r="E606" i="9"/>
  <c r="AO745" i="9"/>
  <c r="AO418" i="9"/>
  <c r="AO354" i="9" s="1"/>
  <c r="AN352" i="9"/>
  <c r="AN353" i="9"/>
  <c r="AO484" i="9"/>
  <c r="B85" i="9"/>
  <c r="O69" i="9" s="1"/>
  <c r="AP384" i="9"/>
  <c r="B376" i="9"/>
  <c r="AP726" i="9"/>
  <c r="B726" i="9" s="1"/>
  <c r="AP722" i="9"/>
  <c r="AP724" i="9"/>
  <c r="AP723" i="9"/>
  <c r="AP725" i="9"/>
  <c r="B725" i="9" s="1"/>
  <c r="AP699" i="9"/>
  <c r="AP676" i="9"/>
  <c r="B676" i="9" s="1"/>
  <c r="AP675" i="9"/>
  <c r="B675" i="9" s="1"/>
  <c r="AP674" i="9"/>
  <c r="AP673" i="9"/>
  <c r="AP672" i="9"/>
  <c r="AP698" i="9"/>
  <c r="AP700" i="9"/>
  <c r="B700" i="9" s="1"/>
  <c r="AP697" i="9"/>
  <c r="AP701" i="9"/>
  <c r="B701" i="9" s="1"/>
  <c r="AP650" i="9"/>
  <c r="B650" i="9" s="1"/>
  <c r="AP649" i="9"/>
  <c r="AP648" i="9"/>
  <c r="AP647" i="9"/>
  <c r="AP651" i="9"/>
  <c r="B651" i="9" s="1"/>
  <c r="AP467" i="9"/>
  <c r="B467" i="9" s="1"/>
  <c r="AP466" i="9"/>
  <c r="B466" i="9" s="1"/>
  <c r="AP465" i="9"/>
  <c r="AP464" i="9"/>
  <c r="AP463" i="9"/>
  <c r="AP417" i="9"/>
  <c r="B417" i="9" s="1"/>
  <c r="AP416" i="9"/>
  <c r="B416" i="9" s="1"/>
  <c r="AP415" i="9"/>
  <c r="AP414" i="9"/>
  <c r="AP413" i="9"/>
  <c r="AP442" i="9"/>
  <c r="B442" i="9" s="1"/>
  <c r="AP441" i="9"/>
  <c r="B441" i="9" s="1"/>
  <c r="AP440" i="9"/>
  <c r="AP439" i="9"/>
  <c r="AP438" i="9"/>
  <c r="AP391" i="9"/>
  <c r="B391" i="9" s="1"/>
  <c r="AP389" i="9"/>
  <c r="AP392" i="9"/>
  <c r="B392" i="9" s="1"/>
  <c r="AP390" i="9"/>
  <c r="AP388" i="9"/>
  <c r="AP185" i="9"/>
  <c r="B185" i="9" s="1"/>
  <c r="AP184" i="9"/>
  <c r="B184" i="9" s="1"/>
  <c r="AP183" i="9"/>
  <c r="AP182" i="9"/>
  <c r="AP181" i="9"/>
  <c r="AP206" i="9"/>
  <c r="AP210" i="9"/>
  <c r="B210" i="9" s="1"/>
  <c r="AP207" i="9"/>
  <c r="AP209" i="9"/>
  <c r="B209" i="9" s="1"/>
  <c r="AP208" i="9"/>
  <c r="AP160" i="9"/>
  <c r="B160" i="9" s="1"/>
  <c r="AP159" i="9"/>
  <c r="B159" i="9" s="1"/>
  <c r="AP158" i="9"/>
  <c r="AP157" i="9"/>
  <c r="AP156" i="9"/>
  <c r="AP135" i="9"/>
  <c r="B135" i="9" s="1"/>
  <c r="AP134" i="9"/>
  <c r="B134" i="9" s="1"/>
  <c r="AP133" i="9"/>
  <c r="AP132" i="9"/>
  <c r="AP131" i="9"/>
  <c r="AO764" i="9"/>
  <c r="AO711" i="9"/>
  <c r="AO621" i="9" s="1"/>
  <c r="E752" i="9"/>
  <c r="F752" i="9"/>
  <c r="H752" i="9"/>
  <c r="I752" i="9"/>
  <c r="G752" i="9"/>
  <c r="AN507" i="9"/>
  <c r="AO231" i="9"/>
  <c r="AO240" i="9" s="1"/>
  <c r="AP120" i="9"/>
  <c r="D792" i="9"/>
  <c r="F640" i="9"/>
  <c r="AO736" i="9"/>
  <c r="AO626" i="9" s="1"/>
  <c r="AO195" i="9"/>
  <c r="AO105" i="9" s="1"/>
  <c r="E766" i="9"/>
  <c r="AO161" i="9"/>
  <c r="AO97" i="9" s="1"/>
  <c r="AO443" i="9"/>
  <c r="AO359" i="9" s="1"/>
  <c r="AO468" i="9"/>
  <c r="AO364" i="9" s="1"/>
  <c r="AO702" i="9"/>
  <c r="AO618" i="9" s="1"/>
  <c r="AO249" i="9"/>
  <c r="AO230" i="9"/>
  <c r="AO239" i="9" s="1"/>
  <c r="AN794" i="9"/>
  <c r="AN804" i="9" s="1"/>
  <c r="AQ815" i="9"/>
  <c r="AR810" i="9"/>
  <c r="AQ813" i="9"/>
  <c r="AP642" i="9"/>
  <c r="B634" i="9"/>
  <c r="AN536" i="9"/>
  <c r="AN546" i="9" s="1"/>
  <c r="AP297" i="9"/>
  <c r="AQ294" i="9"/>
  <c r="AP299" i="9"/>
  <c r="AP306" i="9" s="1"/>
  <c r="AP307" i="9" s="1"/>
  <c r="AO227" i="9"/>
  <c r="AO477" i="9"/>
  <c r="AO367" i="9" s="1"/>
  <c r="AP557" i="9"/>
  <c r="AP559" i="9"/>
  <c r="AP560" i="9"/>
  <c r="AP561" i="9"/>
  <c r="AP558" i="9"/>
  <c r="I753" i="9"/>
  <c r="E753" i="9"/>
  <c r="H753" i="9"/>
  <c r="F753" i="9"/>
  <c r="G753" i="9"/>
  <c r="AO488" i="9"/>
  <c r="AO497" i="9" s="1"/>
  <c r="AO427" i="9"/>
  <c r="AO357" i="9" s="1"/>
  <c r="AO686" i="9"/>
  <c r="AO616" i="9" s="1"/>
  <c r="AO487" i="9"/>
  <c r="AO496" i="9" s="1"/>
  <c r="AO744" i="9"/>
  <c r="AO602" i="9"/>
  <c r="AO606" i="9"/>
  <c r="AO248" i="9"/>
  <c r="AO229" i="9"/>
  <c r="AO228" i="9"/>
  <c r="AP636" i="9"/>
  <c r="B636" i="9" s="1"/>
  <c r="P335" i="9"/>
  <c r="Q335" i="9" s="1"/>
  <c r="P334" i="9"/>
  <c r="Q334" i="9" s="1"/>
  <c r="P336" i="9"/>
  <c r="P337" i="9"/>
  <c r="P333" i="9"/>
  <c r="E373" i="9"/>
  <c r="E372" i="9"/>
  <c r="E374" i="9"/>
  <c r="D793" i="9"/>
  <c r="F641" i="9"/>
  <c r="E793" i="9" s="1"/>
  <c r="AQ554" i="9"/>
  <c r="AQ556" i="9"/>
  <c r="AQ563" i="9" s="1"/>
  <c r="AQ564" i="9" s="1"/>
  <c r="AR551" i="9"/>
  <c r="AO506" i="9"/>
  <c r="AO661" i="9"/>
  <c r="AO505" i="9"/>
  <c r="AO211" i="9"/>
  <c r="AO107" i="9" s="1"/>
  <c r="AO677" i="9"/>
  <c r="AO613" i="9" s="1"/>
  <c r="AO743" i="9"/>
  <c r="AO247" i="9"/>
  <c r="AO246" i="9"/>
  <c r="AP126" i="9"/>
  <c r="B118" i="9"/>
  <c r="AP377" i="9"/>
  <c r="AP643" i="9"/>
  <c r="B635" i="9"/>
  <c r="AO90" i="9"/>
  <c r="AO86" i="9"/>
  <c r="E754" i="9"/>
  <c r="F754" i="9"/>
  <c r="G754" i="9"/>
  <c r="I754" i="9"/>
  <c r="H754" i="9"/>
  <c r="AO220" i="9"/>
  <c r="AO110" i="9" s="1"/>
  <c r="AO145" i="9"/>
  <c r="AO402" i="9"/>
  <c r="AO136" i="9"/>
  <c r="AO92" i="9" s="1"/>
  <c r="AO186" i="9"/>
  <c r="AO102" i="9" s="1"/>
  <c r="AO393" i="9"/>
  <c r="AO349" i="9" s="1"/>
  <c r="AO652" i="9"/>
  <c r="AO608" i="9" s="1"/>
  <c r="AO820" i="9"/>
  <c r="AO816" i="9"/>
  <c r="AO817" i="9"/>
  <c r="AO818" i="9"/>
  <c r="AO819" i="9"/>
  <c r="AO300" i="9"/>
  <c r="AO301" i="9"/>
  <c r="AO303" i="9"/>
  <c r="AO302" i="9"/>
  <c r="AO304" i="9"/>
  <c r="AN611" i="9"/>
  <c r="AN612" i="9"/>
  <c r="AO761" i="9"/>
  <c r="AP127" i="9"/>
  <c r="B119" i="9"/>
  <c r="AN279" i="9"/>
  <c r="AN289" i="9" s="1"/>
  <c r="P593" i="7"/>
  <c r="P592" i="7"/>
  <c r="P596" i="7"/>
  <c r="P595" i="7"/>
  <c r="P594" i="7"/>
  <c r="P333" i="7"/>
  <c r="P337" i="7"/>
  <c r="P335" i="7"/>
  <c r="P334" i="7"/>
  <c r="P336" i="7"/>
  <c r="AQ815" i="7"/>
  <c r="AQ822" i="7" s="1"/>
  <c r="AQ823" i="7" s="1"/>
  <c r="AR810" i="7"/>
  <c r="AR813" i="7" s="1"/>
  <c r="AQ556" i="7"/>
  <c r="AQ563" i="7" s="1"/>
  <c r="AQ564" i="7" s="1"/>
  <c r="AR551" i="7"/>
  <c r="AR554" i="7" s="1"/>
  <c r="AR294" i="7"/>
  <c r="AQ299" i="7"/>
  <c r="AQ306" i="7" s="1"/>
  <c r="AQ307" i="7" s="1"/>
  <c r="AP764" i="9" l="1"/>
  <c r="Z258" i="9"/>
  <c r="AP765" i="9"/>
  <c r="C765" i="9" s="1"/>
  <c r="B576" i="9" s="1"/>
  <c r="S52" i="9" s="1"/>
  <c r="Z775" i="9"/>
  <c r="AP746" i="9"/>
  <c r="C746" i="9" s="1"/>
  <c r="G575" i="9" s="1"/>
  <c r="K18" i="9" s="1"/>
  <c r="AP248" i="9"/>
  <c r="AP485" i="9"/>
  <c r="AP247" i="9"/>
  <c r="AP230" i="9"/>
  <c r="AP239" i="9" s="1"/>
  <c r="AP503" i="9"/>
  <c r="AP245" i="9"/>
  <c r="AP246" i="9"/>
  <c r="AP249" i="9"/>
  <c r="C249" i="9" s="1"/>
  <c r="B62" i="9" s="1"/>
  <c r="S34" i="9" s="1"/>
  <c r="AP502" i="9"/>
  <c r="AP761" i="9"/>
  <c r="AP227" i="9"/>
  <c r="AP484" i="9"/>
  <c r="AP228" i="9"/>
  <c r="AP231" i="9"/>
  <c r="AP240" i="9" s="1"/>
  <c r="AP743" i="9"/>
  <c r="AO250" i="9"/>
  <c r="AP504" i="9"/>
  <c r="AP762" i="9"/>
  <c r="AP506" i="9"/>
  <c r="AP505" i="9"/>
  <c r="C505" i="9" s="1"/>
  <c r="B317" i="9" s="1"/>
  <c r="S42" i="9" s="1"/>
  <c r="AP747" i="9"/>
  <c r="C747" i="9" s="1"/>
  <c r="G576" i="9" s="1"/>
  <c r="K19" i="9" s="1"/>
  <c r="AP763" i="9"/>
  <c r="AP744" i="9"/>
  <c r="AP486" i="9"/>
  <c r="AP488" i="9"/>
  <c r="AP497" i="9" s="1"/>
  <c r="AO507" i="9"/>
  <c r="AO766" i="9"/>
  <c r="AP745" i="9"/>
  <c r="C764" i="9"/>
  <c r="B575" i="9" s="1"/>
  <c r="S51" i="9" s="1"/>
  <c r="AP229" i="9"/>
  <c r="AP161" i="9"/>
  <c r="AP145" i="9"/>
  <c r="AP201" i="9"/>
  <c r="R258" i="9" s="1"/>
  <c r="B193" i="9"/>
  <c r="AP434" i="9"/>
  <c r="B426" i="9"/>
  <c r="AP692" i="9"/>
  <c r="B684" i="9"/>
  <c r="AP711" i="9"/>
  <c r="AO95" i="9"/>
  <c r="AO96" i="9"/>
  <c r="C248" i="9"/>
  <c r="B61" i="9" s="1"/>
  <c r="S33" i="9" s="1"/>
  <c r="AR294" i="9"/>
  <c r="AQ299" i="9"/>
  <c r="AQ306" i="9" s="1"/>
  <c r="AQ307" i="9" s="1"/>
  <c r="AQ297" i="9"/>
  <c r="AP86" i="9"/>
  <c r="AP90" i="9"/>
  <c r="AP211" i="9"/>
  <c r="AP418" i="9"/>
  <c r="AP702" i="9"/>
  <c r="AP220" i="9"/>
  <c r="AP477" i="9"/>
  <c r="AP202" i="9"/>
  <c r="B194" i="9"/>
  <c r="AP458" i="9"/>
  <c r="B450" i="9"/>
  <c r="AP402" i="9"/>
  <c r="AP661" i="9"/>
  <c r="AQ558" i="9"/>
  <c r="AQ560" i="9"/>
  <c r="AQ561" i="9"/>
  <c r="AQ557" i="9"/>
  <c r="AQ559" i="9"/>
  <c r="AP816" i="9"/>
  <c r="AP817" i="9"/>
  <c r="AP818" i="9"/>
  <c r="AP819" i="9"/>
  <c r="AP820" i="9"/>
  <c r="AP300" i="9"/>
  <c r="AP301" i="9"/>
  <c r="AP302" i="9"/>
  <c r="AP304" i="9"/>
  <c r="AP303" i="9"/>
  <c r="G640" i="9"/>
  <c r="AP186" i="9"/>
  <c r="E603" i="9"/>
  <c r="F603" i="9"/>
  <c r="I603" i="9"/>
  <c r="H603" i="9"/>
  <c r="G603" i="9"/>
  <c r="J603" i="9"/>
  <c r="K603" i="9"/>
  <c r="M603" i="9"/>
  <c r="N603" i="9"/>
  <c r="O603" i="9"/>
  <c r="L603" i="9"/>
  <c r="P603" i="9"/>
  <c r="Q603" i="9"/>
  <c r="R603" i="9"/>
  <c r="S603" i="9"/>
  <c r="T603" i="9"/>
  <c r="U603" i="9"/>
  <c r="V603" i="9"/>
  <c r="W603" i="9"/>
  <c r="X603" i="9"/>
  <c r="Y603" i="9"/>
  <c r="AA603" i="9"/>
  <c r="AB603" i="9"/>
  <c r="AC603" i="9"/>
  <c r="AD603" i="9"/>
  <c r="AE603" i="9"/>
  <c r="AF603" i="9"/>
  <c r="AG603" i="9"/>
  <c r="AH603" i="9"/>
  <c r="AI603" i="9"/>
  <c r="AJ603" i="9"/>
  <c r="AK603" i="9"/>
  <c r="AL603" i="9"/>
  <c r="AM603" i="9"/>
  <c r="AN603" i="9"/>
  <c r="AO603" i="9"/>
  <c r="AP170" i="9"/>
  <c r="AP452" i="9"/>
  <c r="AR554" i="9"/>
  <c r="AR556" i="9"/>
  <c r="AR563" i="9" s="1"/>
  <c r="AR564" i="9" s="1"/>
  <c r="AS551" i="9"/>
  <c r="AP347" i="9"/>
  <c r="AP343" i="9"/>
  <c r="E504" i="9"/>
  <c r="E486" i="9"/>
  <c r="E382" i="9"/>
  <c r="B374" i="9"/>
  <c r="D802" i="9"/>
  <c r="AP136" i="9"/>
  <c r="AP92" i="9" s="1"/>
  <c r="AP151" i="9"/>
  <c r="B143" i="9"/>
  <c r="AP717" i="9"/>
  <c r="Y774" i="9" s="1"/>
  <c r="B709" i="9"/>
  <c r="F644" i="9"/>
  <c r="F607" i="9" s="1"/>
  <c r="G639" i="9"/>
  <c r="AO352" i="9"/>
  <c r="AO353" i="9"/>
  <c r="AO611" i="9"/>
  <c r="AO612" i="9"/>
  <c r="E502" i="9"/>
  <c r="E484" i="9"/>
  <c r="E377" i="9"/>
  <c r="E380" i="9"/>
  <c r="B372" i="9"/>
  <c r="AP443" i="9"/>
  <c r="AP652" i="9"/>
  <c r="AP608" i="9" s="1"/>
  <c r="AP677" i="9"/>
  <c r="AP736" i="9"/>
  <c r="AP152" i="9"/>
  <c r="Z259" i="9" s="1"/>
  <c r="B144" i="9"/>
  <c r="AP427" i="9"/>
  <c r="AP408" i="9"/>
  <c r="Z515" i="9" s="1"/>
  <c r="B400" i="9"/>
  <c r="AP667" i="9"/>
  <c r="Z774" i="9" s="1"/>
  <c r="B659" i="9"/>
  <c r="AP718" i="9"/>
  <c r="B710" i="9"/>
  <c r="C230" i="9"/>
  <c r="G61" i="9" s="1"/>
  <c r="I18" i="9" s="1"/>
  <c r="E503" i="9"/>
  <c r="E485" i="9"/>
  <c r="E381" i="9"/>
  <c r="B373" i="9"/>
  <c r="AP602" i="9"/>
  <c r="AP603" i="9" s="1"/>
  <c r="AP606" i="9"/>
  <c r="AP727" i="9"/>
  <c r="C506" i="9"/>
  <c r="B318" i="9" s="1"/>
  <c r="S43" i="9" s="1"/>
  <c r="AP195" i="9"/>
  <c r="AP176" i="9"/>
  <c r="B168" i="9"/>
  <c r="AP409" i="9"/>
  <c r="Z516" i="9" s="1"/>
  <c r="B401" i="9"/>
  <c r="AP668" i="9"/>
  <c r="B660" i="9"/>
  <c r="D801" i="9"/>
  <c r="E801" i="9"/>
  <c r="D796" i="9"/>
  <c r="E803" i="9"/>
  <c r="D803" i="9"/>
  <c r="G641" i="9"/>
  <c r="F793" i="9" s="1"/>
  <c r="F803" i="9" s="1"/>
  <c r="Q333" i="9"/>
  <c r="P338" i="9"/>
  <c r="AR815" i="9"/>
  <c r="AR822" i="9" s="1"/>
  <c r="AR823" i="9" s="1"/>
  <c r="AS810" i="9"/>
  <c r="AR813" i="9"/>
  <c r="E792" i="9"/>
  <c r="AP468" i="9"/>
  <c r="P79" i="9"/>
  <c r="P77" i="9"/>
  <c r="Q77" i="9" s="1"/>
  <c r="P78" i="9"/>
  <c r="Q78" i="9" s="1"/>
  <c r="P80" i="9"/>
  <c r="P76" i="9"/>
  <c r="E116" i="9"/>
  <c r="E117" i="9"/>
  <c r="E115" i="9"/>
  <c r="AP177" i="9"/>
  <c r="B169" i="9"/>
  <c r="AP686" i="9"/>
  <c r="K258" i="9"/>
  <c r="AQ822" i="9"/>
  <c r="AQ823" i="9" s="1"/>
  <c r="AP393" i="9"/>
  <c r="AP349" i="9" s="1"/>
  <c r="AP487" i="9"/>
  <c r="AP459" i="9"/>
  <c r="AN516" i="9" s="1"/>
  <c r="B451" i="9"/>
  <c r="AP433" i="9"/>
  <c r="B425" i="9"/>
  <c r="AP693" i="9"/>
  <c r="B685" i="9"/>
  <c r="AR815" i="7"/>
  <c r="AR822" i="7" s="1"/>
  <c r="AR823" i="7" s="1"/>
  <c r="AS810" i="7"/>
  <c r="AS813" i="7" s="1"/>
  <c r="AR556" i="7"/>
  <c r="AR563" i="7" s="1"/>
  <c r="AR564" i="7" s="1"/>
  <c r="AS551" i="7"/>
  <c r="AS554" i="7" s="1"/>
  <c r="AS294" i="7"/>
  <c r="AR299" i="7"/>
  <c r="AR306" i="7" s="1"/>
  <c r="AR307" i="7" s="1"/>
  <c r="AP755" i="9" l="1"/>
  <c r="P774" i="9"/>
  <c r="D515" i="9"/>
  <c r="D525" i="9" s="1"/>
  <c r="C231" i="9"/>
  <c r="G62" i="9" s="1"/>
  <c r="I19" i="9" s="1"/>
  <c r="AP766" i="9"/>
  <c r="AP250" i="9"/>
  <c r="AP278" i="9"/>
  <c r="I774" i="9"/>
  <c r="I784" i="9" s="1"/>
  <c r="Y258" i="9"/>
  <c r="AN258" i="9"/>
  <c r="D774" i="9"/>
  <c r="AG774" i="9"/>
  <c r="AP794" i="9"/>
  <c r="AP756" i="9"/>
  <c r="AO795" i="9"/>
  <c r="AO805" i="9" s="1"/>
  <c r="AJ774" i="9"/>
  <c r="AB774" i="9"/>
  <c r="R774" i="9"/>
  <c r="L774" i="9"/>
  <c r="AP774" i="9"/>
  <c r="AI774" i="9"/>
  <c r="Q774" i="9"/>
  <c r="H774" i="9"/>
  <c r="C488" i="9"/>
  <c r="G318" i="9" s="1"/>
  <c r="J19" i="9" s="1"/>
  <c r="AF774" i="9"/>
  <c r="J774" i="9"/>
  <c r="AK774" i="9"/>
  <c r="AL774" i="9"/>
  <c r="AE774" i="9"/>
  <c r="G774" i="9"/>
  <c r="X774" i="9"/>
  <c r="O774" i="9"/>
  <c r="AD774" i="9"/>
  <c r="T774" i="9"/>
  <c r="N774" i="9"/>
  <c r="E774" i="9"/>
  <c r="S774" i="9"/>
  <c r="AM774" i="9"/>
  <c r="AC774" i="9"/>
  <c r="V774" i="9"/>
  <c r="M774" i="9"/>
  <c r="F774" i="9"/>
  <c r="W774" i="9"/>
  <c r="AA774" i="9"/>
  <c r="U774" i="9"/>
  <c r="K774" i="9"/>
  <c r="AF258" i="9"/>
  <c r="AA258" i="9"/>
  <c r="Q258" i="9"/>
  <c r="H258" i="9"/>
  <c r="AJ258" i="9"/>
  <c r="AG258" i="9"/>
  <c r="X258" i="9"/>
  <c r="P258" i="9"/>
  <c r="I258" i="9"/>
  <c r="AD258" i="9"/>
  <c r="W258" i="9"/>
  <c r="O258" i="9"/>
  <c r="G258" i="9"/>
  <c r="AP507" i="9"/>
  <c r="AE258" i="9"/>
  <c r="V258" i="9"/>
  <c r="N258" i="9"/>
  <c r="F258" i="9"/>
  <c r="AH258" i="9"/>
  <c r="AL258" i="9"/>
  <c r="AC258" i="9"/>
  <c r="U258" i="9"/>
  <c r="M258" i="9"/>
  <c r="E258" i="9"/>
  <c r="AK258" i="9"/>
  <c r="AI258" i="9"/>
  <c r="AB258" i="9"/>
  <c r="T258" i="9"/>
  <c r="L258" i="9"/>
  <c r="D258" i="9"/>
  <c r="S258" i="9"/>
  <c r="J258" i="9"/>
  <c r="AP258" i="9"/>
  <c r="H516" i="9"/>
  <c r="AN259" i="9"/>
  <c r="AL259" i="9"/>
  <c r="AP795" i="9"/>
  <c r="AB515" i="9"/>
  <c r="U515" i="9"/>
  <c r="N515" i="9"/>
  <c r="H515" i="9"/>
  <c r="P81" i="9"/>
  <c r="Q76" i="9"/>
  <c r="AP364" i="9"/>
  <c r="AK775" i="9"/>
  <c r="E507" i="9"/>
  <c r="AI259" i="9"/>
  <c r="AB259" i="9"/>
  <c r="S259" i="9"/>
  <c r="O259" i="9"/>
  <c r="D259" i="9"/>
  <c r="AG516" i="9"/>
  <c r="W516" i="9"/>
  <c r="Q516" i="9"/>
  <c r="K516" i="9"/>
  <c r="D534" i="9"/>
  <c r="F382" i="9"/>
  <c r="AR559" i="9"/>
  <c r="AR561" i="9"/>
  <c r="AR557" i="9"/>
  <c r="AR558" i="9"/>
  <c r="AR560" i="9"/>
  <c r="B602" i="9"/>
  <c r="O586" i="9" s="1"/>
  <c r="AO258" i="9"/>
  <c r="AE775" i="9"/>
  <c r="Y775" i="9"/>
  <c r="Q775" i="9"/>
  <c r="I775" i="9"/>
  <c r="AO774" i="9"/>
  <c r="AL516" i="9"/>
  <c r="AP496" i="9"/>
  <c r="C487" i="9"/>
  <c r="G317" i="9" s="1"/>
  <c r="J18" i="9" s="1"/>
  <c r="AL515" i="9"/>
  <c r="AD515" i="9"/>
  <c r="S515" i="9"/>
  <c r="L515" i="9"/>
  <c r="E515" i="9"/>
  <c r="H641" i="9"/>
  <c r="AP105" i="9"/>
  <c r="D533" i="9"/>
  <c r="F381" i="9"/>
  <c r="E533" i="9" s="1"/>
  <c r="AP357" i="9"/>
  <c r="AN774" i="9"/>
  <c r="AO775" i="9"/>
  <c r="AM259" i="9"/>
  <c r="AA259" i="9"/>
  <c r="R259" i="9"/>
  <c r="J259" i="9"/>
  <c r="AP259" i="9"/>
  <c r="AE516" i="9"/>
  <c r="X516" i="9"/>
  <c r="R516" i="9"/>
  <c r="E802" i="9"/>
  <c r="E806" i="9" s="1"/>
  <c r="H495" i="9"/>
  <c r="E495" i="9"/>
  <c r="F495" i="9"/>
  <c r="I495" i="9"/>
  <c r="G495" i="9"/>
  <c r="AP102" i="9"/>
  <c r="X52" i="9"/>
  <c r="AG775" i="9"/>
  <c r="X775" i="9"/>
  <c r="O775" i="9"/>
  <c r="H775" i="9"/>
  <c r="E796" i="9"/>
  <c r="X34" i="9"/>
  <c r="F784" i="9"/>
  <c r="E784" i="9"/>
  <c r="D784" i="9"/>
  <c r="H784" i="9"/>
  <c r="AI515" i="9"/>
  <c r="AA515" i="9"/>
  <c r="P515" i="9"/>
  <c r="K515" i="9"/>
  <c r="AP515" i="9"/>
  <c r="D806" i="9"/>
  <c r="AI516" i="9"/>
  <c r="AO536" i="9"/>
  <c r="AO546" i="9" s="1"/>
  <c r="AO516" i="9"/>
  <c r="AJ775" i="9"/>
  <c r="G494" i="9"/>
  <c r="E494" i="9"/>
  <c r="H494" i="9"/>
  <c r="F494" i="9"/>
  <c r="I494" i="9"/>
  <c r="AF259" i="9"/>
  <c r="X259" i="9"/>
  <c r="P259" i="9"/>
  <c r="K259" i="9"/>
  <c r="AP279" i="9"/>
  <c r="AF516" i="9"/>
  <c r="V516" i="9"/>
  <c r="P516" i="9"/>
  <c r="G516" i="9"/>
  <c r="AP611" i="9"/>
  <c r="AP612" i="9"/>
  <c r="AP618" i="9"/>
  <c r="AH775" i="9"/>
  <c r="W775" i="9"/>
  <c r="P775" i="9"/>
  <c r="F775" i="9"/>
  <c r="AH515" i="9"/>
  <c r="Y515" i="9"/>
  <c r="T515" i="9"/>
  <c r="J515" i="9"/>
  <c r="AP535" i="9"/>
  <c r="AK259" i="9"/>
  <c r="AH259" i="9"/>
  <c r="Y259" i="9"/>
  <c r="U259" i="9"/>
  <c r="I259" i="9"/>
  <c r="G644" i="9"/>
  <c r="G607" i="9" s="1"/>
  <c r="G647" i="9"/>
  <c r="H639" i="9"/>
  <c r="AC516" i="9"/>
  <c r="Y516" i="9"/>
  <c r="N516" i="9"/>
  <c r="F516" i="9"/>
  <c r="AL775" i="9"/>
  <c r="AP100" i="9"/>
  <c r="AO278" i="9"/>
  <c r="AO288" i="9" s="1"/>
  <c r="AP367" i="9"/>
  <c r="AQ816" i="9"/>
  <c r="AQ817" i="9"/>
  <c r="AQ818" i="9"/>
  <c r="AQ819" i="9"/>
  <c r="AQ820" i="9"/>
  <c r="AQ301" i="9"/>
  <c r="AQ302" i="9"/>
  <c r="AQ303" i="9"/>
  <c r="AQ304" i="9"/>
  <c r="AQ300" i="9"/>
  <c r="AD775" i="9"/>
  <c r="V775" i="9"/>
  <c r="N775" i="9"/>
  <c r="G775" i="9"/>
  <c r="AM258" i="9"/>
  <c r="AF515" i="9"/>
  <c r="Q515" i="9"/>
  <c r="F515" i="9"/>
  <c r="E245" i="9"/>
  <c r="E227" i="9"/>
  <c r="E120" i="9"/>
  <c r="E123" i="9"/>
  <c r="B115" i="9"/>
  <c r="AT810" i="9"/>
  <c r="AS813" i="9"/>
  <c r="AS815" i="9"/>
  <c r="AP613" i="9"/>
  <c r="AE259" i="9"/>
  <c r="Q259" i="9"/>
  <c r="F259" i="9"/>
  <c r="AH516" i="9"/>
  <c r="AD516" i="9"/>
  <c r="U516" i="9"/>
  <c r="M516" i="9"/>
  <c r="D516" i="9"/>
  <c r="G648" i="9"/>
  <c r="B648" i="9" s="1"/>
  <c r="H640" i="9"/>
  <c r="AP352" i="9"/>
  <c r="AP353" i="9"/>
  <c r="AP354" i="9"/>
  <c r="AM775" i="9"/>
  <c r="AC775" i="9"/>
  <c r="T775" i="9"/>
  <c r="L775" i="9"/>
  <c r="D775" i="9"/>
  <c r="AP621" i="9"/>
  <c r="AP97" i="9"/>
  <c r="AH774" i="9"/>
  <c r="AE515" i="9"/>
  <c r="W515" i="9"/>
  <c r="O515" i="9"/>
  <c r="I515" i="9"/>
  <c r="E247" i="9"/>
  <c r="E229" i="9"/>
  <c r="E125" i="9"/>
  <c r="B117" i="9"/>
  <c r="AP623" i="9"/>
  <c r="E385" i="9"/>
  <c r="E348" i="9" s="1"/>
  <c r="D532" i="9"/>
  <c r="F380" i="9"/>
  <c r="E532" i="9" s="1"/>
  <c r="AD259" i="9"/>
  <c r="V259" i="9"/>
  <c r="N259" i="9"/>
  <c r="H259" i="9"/>
  <c r="AM516" i="9"/>
  <c r="AB516" i="9"/>
  <c r="S516" i="9"/>
  <c r="L516" i="9"/>
  <c r="E516" i="9"/>
  <c r="AO279" i="9"/>
  <c r="AO289" i="9" s="1"/>
  <c r="AP110" i="9"/>
  <c r="AR299" i="9"/>
  <c r="AR306" i="9" s="1"/>
  <c r="AR307" i="9" s="1"/>
  <c r="AR297" i="9"/>
  <c r="AS294" i="9"/>
  <c r="AI775" i="9"/>
  <c r="AB775" i="9"/>
  <c r="U775" i="9"/>
  <c r="M775" i="9"/>
  <c r="E775" i="9"/>
  <c r="AC515" i="9"/>
  <c r="V515" i="9"/>
  <c r="R515" i="9"/>
  <c r="G515" i="9"/>
  <c r="E246" i="9"/>
  <c r="E228" i="9"/>
  <c r="E124" i="9"/>
  <c r="B116" i="9"/>
  <c r="X33" i="9"/>
  <c r="AO515" i="9"/>
  <c r="AM515" i="9"/>
  <c r="AK515" i="9"/>
  <c r="AJ515" i="9"/>
  <c r="AO535" i="9"/>
  <c r="AO545" i="9" s="1"/>
  <c r="E343" i="9"/>
  <c r="Z344" i="9" s="1"/>
  <c r="E347" i="9"/>
  <c r="B377" i="9"/>
  <c r="AC259" i="9"/>
  <c r="W259" i="9"/>
  <c r="M259" i="9"/>
  <c r="G259" i="9"/>
  <c r="F791" i="9"/>
  <c r="AJ516" i="9"/>
  <c r="T516" i="9"/>
  <c r="I516" i="9"/>
  <c r="AP536" i="9"/>
  <c r="AS556" i="9"/>
  <c r="AT551" i="9"/>
  <c r="AS554" i="9"/>
  <c r="F792" i="9"/>
  <c r="AO794" i="9"/>
  <c r="AO804" i="9" s="1"/>
  <c r="AO259" i="9"/>
  <c r="AP107" i="9"/>
  <c r="AN775" i="9"/>
  <c r="AA775" i="9"/>
  <c r="S775" i="9"/>
  <c r="K775" i="9"/>
  <c r="AP775" i="9"/>
  <c r="AP95" i="9"/>
  <c r="AP96" i="9"/>
  <c r="X51" i="9"/>
  <c r="AP616" i="9"/>
  <c r="AG515" i="9"/>
  <c r="X515" i="9"/>
  <c r="M515" i="9"/>
  <c r="AP626" i="9"/>
  <c r="AP359" i="9"/>
  <c r="F493" i="9"/>
  <c r="I493" i="9"/>
  <c r="G493" i="9"/>
  <c r="E493" i="9"/>
  <c r="H493" i="9"/>
  <c r="AG259" i="9"/>
  <c r="T259" i="9"/>
  <c r="L259" i="9"/>
  <c r="E259" i="9"/>
  <c r="AK516" i="9"/>
  <c r="AA516" i="9"/>
  <c r="O516" i="9"/>
  <c r="J516" i="9"/>
  <c r="AP516" i="9"/>
  <c r="AP362" i="9"/>
  <c r="AJ259" i="9"/>
  <c r="AF775" i="9"/>
  <c r="R775" i="9"/>
  <c r="J775" i="9"/>
  <c r="AN515" i="9"/>
  <c r="AT810" i="7"/>
  <c r="AT813" i="7" s="1"/>
  <c r="AS815" i="7"/>
  <c r="AS822" i="7" s="1"/>
  <c r="AS823" i="7" s="1"/>
  <c r="AS556" i="7"/>
  <c r="AT551" i="7"/>
  <c r="AT554" i="7" s="1"/>
  <c r="AT294" i="7"/>
  <c r="AS299" i="7"/>
  <c r="AS306" i="7" s="1"/>
  <c r="AS307" i="7" s="1"/>
  <c r="AP805" i="9" l="1"/>
  <c r="Z526" i="9"/>
  <c r="Z785" i="9"/>
  <c r="D268" i="9"/>
  <c r="Z268" i="9"/>
  <c r="Z269" i="9"/>
  <c r="Z784" i="9"/>
  <c r="Z525" i="9"/>
  <c r="N784" i="9"/>
  <c r="X43" i="9"/>
  <c r="Y784" i="9"/>
  <c r="AJ784" i="9"/>
  <c r="G268" i="9"/>
  <c r="F268" i="9"/>
  <c r="R784" i="9"/>
  <c r="AC784" i="9"/>
  <c r="K784" i="9"/>
  <c r="H268" i="9"/>
  <c r="O784" i="9"/>
  <c r="L784" i="9"/>
  <c r="I268" i="9"/>
  <c r="C795" i="9"/>
  <c r="D576" i="9" s="1"/>
  <c r="H576" i="9" s="1"/>
  <c r="Y52" i="9" s="1"/>
  <c r="P784" i="9"/>
  <c r="T784" i="9"/>
  <c r="J268" i="9"/>
  <c r="K268" i="9"/>
  <c r="S784" i="9"/>
  <c r="Q784" i="9"/>
  <c r="AG784" i="9"/>
  <c r="M784" i="9"/>
  <c r="L268" i="9"/>
  <c r="G784" i="9"/>
  <c r="J784" i="9"/>
  <c r="E268" i="9"/>
  <c r="N268" i="9"/>
  <c r="AF784" i="9"/>
  <c r="AD784" i="9"/>
  <c r="X784" i="9"/>
  <c r="AA784" i="9"/>
  <c r="U784" i="9"/>
  <c r="AE784" i="9"/>
  <c r="AO268" i="9"/>
  <c r="W784" i="9"/>
  <c r="V784" i="9"/>
  <c r="AB784" i="9"/>
  <c r="R268" i="9"/>
  <c r="AD268" i="9"/>
  <c r="X268" i="9"/>
  <c r="AJ268" i="9"/>
  <c r="V268" i="9"/>
  <c r="P268" i="9"/>
  <c r="S268" i="9"/>
  <c r="M268" i="9"/>
  <c r="AL268" i="9"/>
  <c r="AF268" i="9"/>
  <c r="AI268" i="9"/>
  <c r="AH268" i="9"/>
  <c r="U268" i="9"/>
  <c r="AC268" i="9"/>
  <c r="O268" i="9"/>
  <c r="Q268" i="9"/>
  <c r="AK268" i="9"/>
  <c r="W268" i="9"/>
  <c r="Y268" i="9"/>
  <c r="AA268" i="9"/>
  <c r="T268" i="9"/>
  <c r="AE268" i="9"/>
  <c r="AG268" i="9"/>
  <c r="AB268" i="9"/>
  <c r="AO525" i="9"/>
  <c r="AT554" i="9"/>
  <c r="AT556" i="9"/>
  <c r="AT563" i="9" s="1"/>
  <c r="AT564" i="9" s="1"/>
  <c r="AU551" i="9"/>
  <c r="I640" i="9"/>
  <c r="H792" i="9" s="1"/>
  <c r="AP526" i="9"/>
  <c r="AH526" i="9"/>
  <c r="R526" i="9"/>
  <c r="J526" i="9"/>
  <c r="AO526" i="9"/>
  <c r="AG526" i="9"/>
  <c r="Y526" i="9"/>
  <c r="Q526" i="9"/>
  <c r="I526" i="9"/>
  <c r="C516" i="9"/>
  <c r="C318" i="9" s="1"/>
  <c r="T43" i="9" s="1"/>
  <c r="AM526" i="9"/>
  <c r="AE526" i="9"/>
  <c r="W526" i="9"/>
  <c r="O526" i="9"/>
  <c r="G526" i="9"/>
  <c r="AL526" i="9"/>
  <c r="AD526" i="9"/>
  <c r="V526" i="9"/>
  <c r="N526" i="9"/>
  <c r="F526" i="9"/>
  <c r="AN526" i="9"/>
  <c r="X526" i="9"/>
  <c r="H526" i="9"/>
  <c r="AK526" i="9"/>
  <c r="U526" i="9"/>
  <c r="E526" i="9"/>
  <c r="AJ526" i="9"/>
  <c r="T526" i="9"/>
  <c r="D526" i="9"/>
  <c r="AI526" i="9"/>
  <c r="S526" i="9"/>
  <c r="AF526" i="9"/>
  <c r="P526" i="9"/>
  <c r="AC526" i="9"/>
  <c r="M526" i="9"/>
  <c r="AB526" i="9"/>
  <c r="L526" i="9"/>
  <c r="AA526" i="9"/>
  <c r="K526" i="9"/>
  <c r="E128" i="9"/>
  <c r="E91" i="9" s="1"/>
  <c r="D275" i="9"/>
  <c r="F123" i="9"/>
  <c r="E275" i="9" s="1"/>
  <c r="G652" i="9"/>
  <c r="B647" i="9"/>
  <c r="C794" i="9"/>
  <c r="D575" i="9" s="1"/>
  <c r="AM784" i="9"/>
  <c r="AH784" i="9"/>
  <c r="AL784" i="9"/>
  <c r="AJ269" i="9"/>
  <c r="AB269" i="9"/>
  <c r="T269" i="9"/>
  <c r="L269" i="9"/>
  <c r="D269" i="9"/>
  <c r="AP269" i="9"/>
  <c r="AH269" i="9"/>
  <c r="R269" i="9"/>
  <c r="J269" i="9"/>
  <c r="AO269" i="9"/>
  <c r="AG269" i="9"/>
  <c r="Y269" i="9"/>
  <c r="Q269" i="9"/>
  <c r="I269" i="9"/>
  <c r="C259" i="9"/>
  <c r="C62" i="9" s="1"/>
  <c r="T34" i="9" s="1"/>
  <c r="AN269" i="9"/>
  <c r="AF269" i="9"/>
  <c r="X269" i="9"/>
  <c r="P269" i="9"/>
  <c r="H269" i="9"/>
  <c r="AM269" i="9"/>
  <c r="AE269" i="9"/>
  <c r="W269" i="9"/>
  <c r="O269" i="9"/>
  <c r="G269" i="9"/>
  <c r="AL269" i="9"/>
  <c r="AD269" i="9"/>
  <c r="V269" i="9"/>
  <c r="N269" i="9"/>
  <c r="F269" i="9"/>
  <c r="AK269" i="9"/>
  <c r="AC269" i="9"/>
  <c r="U269" i="9"/>
  <c r="M269" i="9"/>
  <c r="E269" i="9"/>
  <c r="AI269" i="9"/>
  <c r="AA269" i="9"/>
  <c r="S269" i="9"/>
  <c r="K269" i="9"/>
  <c r="R525" i="9"/>
  <c r="W525" i="9"/>
  <c r="AB525" i="9"/>
  <c r="F525" i="9"/>
  <c r="X525" i="9"/>
  <c r="AS563" i="9"/>
  <c r="AS564" i="9" s="1"/>
  <c r="D276" i="9"/>
  <c r="F124" i="9"/>
  <c r="E90" i="9"/>
  <c r="E86" i="9"/>
  <c r="Z87" i="9" s="1"/>
  <c r="B120" i="9"/>
  <c r="C535" i="9"/>
  <c r="D317" i="9" s="1"/>
  <c r="AP545" i="9"/>
  <c r="AP784" i="9"/>
  <c r="AN268" i="9"/>
  <c r="AH525" i="9"/>
  <c r="AM525" i="9"/>
  <c r="O525" i="9"/>
  <c r="N525" i="9"/>
  <c r="AF525" i="9"/>
  <c r="I237" i="9"/>
  <c r="H237" i="9"/>
  <c r="E237" i="9"/>
  <c r="G237" i="9"/>
  <c r="F237" i="9"/>
  <c r="F385" i="9"/>
  <c r="F348" i="9" s="1"/>
  <c r="G380" i="9"/>
  <c r="G236" i="9"/>
  <c r="E236" i="9"/>
  <c r="F236" i="9"/>
  <c r="I236" i="9"/>
  <c r="H236" i="9"/>
  <c r="AP289" i="9"/>
  <c r="C279" i="9"/>
  <c r="D62" i="9" s="1"/>
  <c r="I641" i="9"/>
  <c r="G382" i="9"/>
  <c r="F534" i="9" s="1"/>
  <c r="S525" i="9"/>
  <c r="J525" i="9"/>
  <c r="AE525" i="9"/>
  <c r="V525" i="9"/>
  <c r="AN525" i="9"/>
  <c r="E344" i="9"/>
  <c r="F344" i="9"/>
  <c r="B343" i="9"/>
  <c r="O327" i="9" s="1"/>
  <c r="G344" i="9"/>
  <c r="H344" i="9"/>
  <c r="I344" i="9"/>
  <c r="K344" i="9"/>
  <c r="L344" i="9"/>
  <c r="J344" i="9"/>
  <c r="M344" i="9"/>
  <c r="N344" i="9"/>
  <c r="O344" i="9"/>
  <c r="P344" i="9"/>
  <c r="Q344" i="9"/>
  <c r="R344" i="9"/>
  <c r="S344" i="9"/>
  <c r="T344" i="9"/>
  <c r="U344" i="9"/>
  <c r="V344" i="9"/>
  <c r="W344" i="9"/>
  <c r="X344" i="9"/>
  <c r="Y344" i="9"/>
  <c r="AA344" i="9"/>
  <c r="AB344" i="9"/>
  <c r="AC344" i="9"/>
  <c r="AD344" i="9"/>
  <c r="AE344" i="9"/>
  <c r="AF344" i="9"/>
  <c r="AG344" i="9"/>
  <c r="AH344" i="9"/>
  <c r="AI344" i="9"/>
  <c r="AJ344" i="9"/>
  <c r="AK344" i="9"/>
  <c r="AL344" i="9"/>
  <c r="AM344" i="9"/>
  <c r="AN344" i="9"/>
  <c r="AO344" i="9"/>
  <c r="AP344" i="9"/>
  <c r="D277" i="9"/>
  <c r="F125" i="9"/>
  <c r="G792" i="9"/>
  <c r="G802" i="9" s="1"/>
  <c r="AS822" i="9"/>
  <c r="AS823" i="9" s="1"/>
  <c r="E250" i="9"/>
  <c r="G791" i="9"/>
  <c r="AO784" i="9"/>
  <c r="AK784" i="9"/>
  <c r="AP268" i="9"/>
  <c r="AM268" i="9"/>
  <c r="X42" i="9"/>
  <c r="F802" i="9"/>
  <c r="AI525" i="9"/>
  <c r="E525" i="9"/>
  <c r="AD525" i="9"/>
  <c r="I525" i="9"/>
  <c r="F796" i="9"/>
  <c r="F801" i="9"/>
  <c r="D537" i="9"/>
  <c r="E542" i="9"/>
  <c r="D542" i="9"/>
  <c r="H238" i="9"/>
  <c r="F238" i="9"/>
  <c r="E238" i="9"/>
  <c r="G238" i="9"/>
  <c r="I238" i="9"/>
  <c r="AI784" i="9"/>
  <c r="C774" i="9"/>
  <c r="C575" i="9" s="1"/>
  <c r="T51" i="9" s="1"/>
  <c r="G381" i="9"/>
  <c r="G793" i="9"/>
  <c r="C258" i="9"/>
  <c r="C61" i="9" s="1"/>
  <c r="T33" i="9" s="1"/>
  <c r="D544" i="9"/>
  <c r="AP525" i="9"/>
  <c r="M525" i="9"/>
  <c r="AL525" i="9"/>
  <c r="Q525" i="9"/>
  <c r="AS299" i="9"/>
  <c r="AS306" i="9" s="1"/>
  <c r="AS307" i="9" s="1"/>
  <c r="AS297" i="9"/>
  <c r="AT294" i="9"/>
  <c r="AU810" i="9"/>
  <c r="AT813" i="9"/>
  <c r="AT815" i="9"/>
  <c r="AT822" i="9" s="1"/>
  <c r="AT823" i="9" s="1"/>
  <c r="AN784" i="9"/>
  <c r="E534" i="9"/>
  <c r="T525" i="9"/>
  <c r="K525" i="9"/>
  <c r="U525" i="9"/>
  <c r="C515" i="9"/>
  <c r="C317" i="9" s="1"/>
  <c r="T42" i="9" s="1"/>
  <c r="Y525" i="9"/>
  <c r="AR816" i="9"/>
  <c r="AR817" i="9"/>
  <c r="AR818" i="9"/>
  <c r="AR819" i="9"/>
  <c r="AR820" i="9"/>
  <c r="AR302" i="9"/>
  <c r="AR303" i="9"/>
  <c r="AR304" i="9"/>
  <c r="AR300" i="9"/>
  <c r="AR301" i="9"/>
  <c r="AP288" i="9"/>
  <c r="D543" i="9"/>
  <c r="E543" i="9"/>
  <c r="AJ525" i="9"/>
  <c r="AA525" i="9"/>
  <c r="AC525" i="9"/>
  <c r="H525" i="9"/>
  <c r="AG525" i="9"/>
  <c r="AS560" i="9"/>
  <c r="AS558" i="9"/>
  <c r="AS559" i="9"/>
  <c r="AS557" i="9"/>
  <c r="AS561" i="9"/>
  <c r="AP546" i="9"/>
  <c r="C536" i="9"/>
  <c r="D318" i="9" s="1"/>
  <c r="AM785" i="9"/>
  <c r="AE785" i="9"/>
  <c r="W785" i="9"/>
  <c r="O785" i="9"/>
  <c r="G785" i="9"/>
  <c r="AL785" i="9"/>
  <c r="AD785" i="9"/>
  <c r="V785" i="9"/>
  <c r="N785" i="9"/>
  <c r="F785" i="9"/>
  <c r="AK785" i="9"/>
  <c r="AC785" i="9"/>
  <c r="U785" i="9"/>
  <c r="M785" i="9"/>
  <c r="E785" i="9"/>
  <c r="AI785" i="9"/>
  <c r="AA785" i="9"/>
  <c r="S785" i="9"/>
  <c r="K785" i="9"/>
  <c r="AP785" i="9"/>
  <c r="J785" i="9"/>
  <c r="AO785" i="9"/>
  <c r="Y785" i="9"/>
  <c r="I785" i="9"/>
  <c r="AN785" i="9"/>
  <c r="X785" i="9"/>
  <c r="H785" i="9"/>
  <c r="AJ785" i="9"/>
  <c r="T785" i="9"/>
  <c r="D785" i="9"/>
  <c r="C775" i="9"/>
  <c r="C576" i="9" s="1"/>
  <c r="T52" i="9" s="1"/>
  <c r="AH785" i="9"/>
  <c r="R785" i="9"/>
  <c r="AF785" i="9"/>
  <c r="P785" i="9"/>
  <c r="AG785" i="9"/>
  <c r="AB785" i="9"/>
  <c r="L785" i="9"/>
  <c r="Q785" i="9"/>
  <c r="H644" i="9"/>
  <c r="H607" i="9" s="1"/>
  <c r="I639" i="9"/>
  <c r="H791" i="9" s="1"/>
  <c r="C278" i="9"/>
  <c r="D61" i="9" s="1"/>
  <c r="AP804" i="9"/>
  <c r="G525" i="9"/>
  <c r="L525" i="9"/>
  <c r="AK525" i="9"/>
  <c r="P525" i="9"/>
  <c r="AS563" i="7"/>
  <c r="AS564" i="7" s="1"/>
  <c r="AU810" i="7"/>
  <c r="AT815" i="7"/>
  <c r="AU551" i="7"/>
  <c r="AT556" i="7"/>
  <c r="AT563" i="7" s="1"/>
  <c r="AT564" i="7" s="1"/>
  <c r="AT299" i="7"/>
  <c r="AT306" i="7" s="1"/>
  <c r="AT307" i="7" s="1"/>
  <c r="AU294" i="7"/>
  <c r="U52" i="9" l="1"/>
  <c r="F806" i="9"/>
  <c r="H802" i="9"/>
  <c r="H318" i="9"/>
  <c r="Y43" i="9" s="1"/>
  <c r="U43" i="9"/>
  <c r="D280" i="9"/>
  <c r="E285" i="9"/>
  <c r="D285" i="9"/>
  <c r="F544" i="9"/>
  <c r="G796" i="9"/>
  <c r="G125" i="9"/>
  <c r="G124" i="9"/>
  <c r="H575" i="9"/>
  <c r="Y51" i="9" s="1"/>
  <c r="U51" i="9"/>
  <c r="G801" i="9"/>
  <c r="H801" i="9"/>
  <c r="I649" i="9"/>
  <c r="J641" i="9"/>
  <c r="G385" i="9"/>
  <c r="G348" i="9" s="1"/>
  <c r="G388" i="9"/>
  <c r="H380" i="9"/>
  <c r="H317" i="9"/>
  <c r="Y42" i="9" s="1"/>
  <c r="U42" i="9"/>
  <c r="D286" i="9"/>
  <c r="AU556" i="9"/>
  <c r="AU554" i="9"/>
  <c r="E544" i="9"/>
  <c r="E547" i="9" s="1"/>
  <c r="D547" i="9"/>
  <c r="D287" i="9"/>
  <c r="G608" i="9"/>
  <c r="AS816" i="9"/>
  <c r="AS817" i="9"/>
  <c r="AS818" i="9"/>
  <c r="AS819" i="9"/>
  <c r="AS820" i="9"/>
  <c r="AS303" i="9"/>
  <c r="AS304" i="9"/>
  <c r="AS300" i="9"/>
  <c r="AS301" i="9"/>
  <c r="AS302" i="9"/>
  <c r="H61" i="9"/>
  <c r="Y33" i="9" s="1"/>
  <c r="U33" i="9"/>
  <c r="AT297" i="9"/>
  <c r="AT299" i="9"/>
  <c r="AU294" i="9"/>
  <c r="G803" i="9"/>
  <c r="H793" i="9"/>
  <c r="F532" i="9"/>
  <c r="AT561" i="9"/>
  <c r="AT557" i="9"/>
  <c r="AT559" i="9"/>
  <c r="AT560" i="9"/>
  <c r="AT558" i="9"/>
  <c r="G389" i="9"/>
  <c r="B389" i="9" s="1"/>
  <c r="H381" i="9"/>
  <c r="G533" i="9" s="1"/>
  <c r="E277" i="9"/>
  <c r="F87" i="9"/>
  <c r="B86" i="9"/>
  <c r="O70" i="9" s="1"/>
  <c r="E87" i="9"/>
  <c r="G87" i="9"/>
  <c r="H87" i="9"/>
  <c r="J87" i="9"/>
  <c r="K87" i="9"/>
  <c r="I87" i="9"/>
  <c r="L87" i="9"/>
  <c r="M87" i="9"/>
  <c r="N87" i="9"/>
  <c r="O87" i="9"/>
  <c r="P87" i="9"/>
  <c r="Q87" i="9"/>
  <c r="R87" i="9"/>
  <c r="S87" i="9"/>
  <c r="T87" i="9"/>
  <c r="U87" i="9"/>
  <c r="V87" i="9"/>
  <c r="W87" i="9"/>
  <c r="X87" i="9"/>
  <c r="Y87" i="9"/>
  <c r="AA87" i="9"/>
  <c r="AB87" i="9"/>
  <c r="AC87" i="9"/>
  <c r="AD87" i="9"/>
  <c r="AE87" i="9"/>
  <c r="AF87" i="9"/>
  <c r="AG87" i="9"/>
  <c r="AH87" i="9"/>
  <c r="AI87" i="9"/>
  <c r="AJ87" i="9"/>
  <c r="AK87" i="9"/>
  <c r="AL87" i="9"/>
  <c r="AM87" i="9"/>
  <c r="AN87" i="9"/>
  <c r="AO87" i="9"/>
  <c r="AP87" i="9"/>
  <c r="E276" i="9"/>
  <c r="E280" i="9" s="1"/>
  <c r="U34" i="9"/>
  <c r="H62" i="9"/>
  <c r="Y34" i="9" s="1"/>
  <c r="F128" i="9"/>
  <c r="F91" i="9" s="1"/>
  <c r="G123" i="9"/>
  <c r="J640" i="9"/>
  <c r="I644" i="9"/>
  <c r="I607" i="9" s="1"/>
  <c r="J639" i="9"/>
  <c r="E537" i="9"/>
  <c r="AU813" i="9"/>
  <c r="AU815" i="9"/>
  <c r="AU822" i="9" s="1"/>
  <c r="AU823" i="9" s="1"/>
  <c r="F533" i="9"/>
  <c r="H382" i="9"/>
  <c r="AU556" i="7"/>
  <c r="AU563" i="7" s="1"/>
  <c r="AU564" i="7" s="1"/>
  <c r="AU554" i="7"/>
  <c r="AT822" i="7"/>
  <c r="AT823" i="7" s="1"/>
  <c r="Q596" i="7"/>
  <c r="AU815" i="7"/>
  <c r="AU822" i="7" s="1"/>
  <c r="AU823" i="7" s="1"/>
  <c r="AU813" i="7"/>
  <c r="Q337" i="7"/>
  <c r="Q336" i="7"/>
  <c r="AU299" i="7"/>
  <c r="AU306" i="7" s="1"/>
  <c r="AU307" i="7" s="1"/>
  <c r="Q596" i="9" l="1"/>
  <c r="Q595" i="7"/>
  <c r="J644" i="9"/>
  <c r="J607" i="9" s="1"/>
  <c r="K639" i="9"/>
  <c r="E287" i="9"/>
  <c r="G393" i="9"/>
  <c r="B388" i="9"/>
  <c r="G132" i="9"/>
  <c r="B132" i="9" s="1"/>
  <c r="H124" i="9"/>
  <c r="F537" i="9"/>
  <c r="F542" i="9"/>
  <c r="H803" i="9"/>
  <c r="H806" i="9" s="1"/>
  <c r="G128" i="9"/>
  <c r="G91" i="9" s="1"/>
  <c r="G131" i="9"/>
  <c r="H123" i="9"/>
  <c r="G532" i="9"/>
  <c r="F276" i="9"/>
  <c r="AU299" i="9"/>
  <c r="AU306" i="9" s="1"/>
  <c r="AU307" i="9" s="1"/>
  <c r="AU297" i="9"/>
  <c r="AU557" i="9"/>
  <c r="AU558" i="9"/>
  <c r="AU560" i="9"/>
  <c r="AU561" i="9"/>
  <c r="AU559" i="9"/>
  <c r="E286" i="9"/>
  <c r="E290" i="9" s="1"/>
  <c r="H796" i="9"/>
  <c r="H125" i="9"/>
  <c r="G277" i="9" s="1"/>
  <c r="I382" i="9"/>
  <c r="AT306" i="9"/>
  <c r="AT307" i="9" s="1"/>
  <c r="AU563" i="9"/>
  <c r="AU564" i="9" s="1"/>
  <c r="Q337" i="9"/>
  <c r="Q336" i="9"/>
  <c r="G806" i="9"/>
  <c r="F543" i="9"/>
  <c r="G543" i="9"/>
  <c r="F275" i="9"/>
  <c r="AT817" i="9"/>
  <c r="AT818" i="9"/>
  <c r="AT819" i="9"/>
  <c r="AT820" i="9"/>
  <c r="AT816" i="9"/>
  <c r="AT304" i="9"/>
  <c r="AT300" i="9"/>
  <c r="AT301" i="9"/>
  <c r="AT302" i="9"/>
  <c r="AT303" i="9"/>
  <c r="K641" i="9"/>
  <c r="F277" i="9"/>
  <c r="F287" i="9" s="1"/>
  <c r="I381" i="9"/>
  <c r="H533" i="9" s="1"/>
  <c r="I652" i="9"/>
  <c r="B649" i="9"/>
  <c r="G534" i="9"/>
  <c r="K640" i="9"/>
  <c r="H385" i="9"/>
  <c r="H348" i="9" s="1"/>
  <c r="I380" i="9"/>
  <c r="H532" i="9" s="1"/>
  <c r="D290" i="9"/>
  <c r="AM81" i="7"/>
  <c r="AM72" i="7"/>
  <c r="AU71" i="7" s="1"/>
  <c r="Q79" i="9" l="1"/>
  <c r="Q81" i="9" s="1"/>
  <c r="Q80" i="9"/>
  <c r="K644" i="9"/>
  <c r="K607" i="9" s="1"/>
  <c r="L639" i="9"/>
  <c r="F280" i="9"/>
  <c r="F285" i="9"/>
  <c r="H543" i="9"/>
  <c r="AU818" i="9"/>
  <c r="AU819" i="9"/>
  <c r="AU820" i="9"/>
  <c r="Q595" i="9" s="1"/>
  <c r="AU816" i="9"/>
  <c r="AU817" i="9"/>
  <c r="AU301" i="9"/>
  <c r="AU304" i="9"/>
  <c r="AU300" i="9"/>
  <c r="AU302" i="9"/>
  <c r="AU303" i="9"/>
  <c r="G537" i="9"/>
  <c r="F547" i="9"/>
  <c r="I124" i="9"/>
  <c r="H276" i="9" s="1"/>
  <c r="I390" i="9"/>
  <c r="J382" i="9"/>
  <c r="H128" i="9"/>
  <c r="H91" i="9" s="1"/>
  <c r="I123" i="9"/>
  <c r="L640" i="9"/>
  <c r="G136" i="9"/>
  <c r="B131" i="9"/>
  <c r="H534" i="9"/>
  <c r="H537" i="9" s="1"/>
  <c r="F286" i="9"/>
  <c r="G276" i="9"/>
  <c r="G544" i="9"/>
  <c r="J381" i="9"/>
  <c r="L641" i="9"/>
  <c r="I125" i="9"/>
  <c r="G287" i="9"/>
  <c r="G275" i="9"/>
  <c r="H542" i="9"/>
  <c r="G542" i="9"/>
  <c r="G349" i="9"/>
  <c r="I608" i="9"/>
  <c r="B608" i="9" s="1"/>
  <c r="W585" i="9" s="1"/>
  <c r="B652" i="9"/>
  <c r="I385" i="9"/>
  <c r="I348" i="9" s="1"/>
  <c r="J380" i="9"/>
  <c r="Q338" i="9"/>
  <c r="N80" i="7"/>
  <c r="V80" i="7" s="1"/>
  <c r="AD80" i="7" s="1"/>
  <c r="N79" i="7"/>
  <c r="V79" i="7" s="1"/>
  <c r="AD79" i="7" s="1"/>
  <c r="N78" i="7"/>
  <c r="V78" i="7" s="1"/>
  <c r="AD78" i="7" s="1"/>
  <c r="N77" i="7"/>
  <c r="V77" i="7" s="1"/>
  <c r="AD77" i="7" s="1"/>
  <c r="N76" i="7"/>
  <c r="V76" i="7" s="1"/>
  <c r="AD76" i="7" s="1"/>
  <c r="D74" i="7"/>
  <c r="AU81" i="7"/>
  <c r="AE81" i="7"/>
  <c r="W81" i="7"/>
  <c r="O81" i="7"/>
  <c r="G547" i="9" l="1"/>
  <c r="H544" i="9"/>
  <c r="G280" i="9"/>
  <c r="H547" i="9"/>
  <c r="I133" i="9"/>
  <c r="J125" i="9"/>
  <c r="J133" i="9" s="1"/>
  <c r="J136" i="9" s="1"/>
  <c r="J92" i="9" s="1"/>
  <c r="I128" i="9"/>
  <c r="I91" i="9" s="1"/>
  <c r="J123" i="9"/>
  <c r="K381" i="9"/>
  <c r="F290" i="9"/>
  <c r="X595" i="9"/>
  <c r="Y595" i="9" s="1"/>
  <c r="X596" i="9"/>
  <c r="Y596" i="9" s="1"/>
  <c r="X594" i="9"/>
  <c r="Y594" i="9" s="1"/>
  <c r="X592" i="9"/>
  <c r="X593" i="9"/>
  <c r="Y593" i="9" s="1"/>
  <c r="J657" i="9"/>
  <c r="J656" i="9"/>
  <c r="J658" i="9"/>
  <c r="J385" i="9"/>
  <c r="J348" i="9" s="1"/>
  <c r="K380" i="9"/>
  <c r="H277" i="9"/>
  <c r="M640" i="9"/>
  <c r="G285" i="9"/>
  <c r="M641" i="9"/>
  <c r="G286" i="9"/>
  <c r="H275" i="9"/>
  <c r="G92" i="9"/>
  <c r="Q597" i="9"/>
  <c r="K382" i="9"/>
  <c r="J124" i="9"/>
  <c r="H286" i="9"/>
  <c r="I393" i="9"/>
  <c r="B390" i="9"/>
  <c r="L644" i="9"/>
  <c r="L607" i="9" s="1"/>
  <c r="M639" i="9"/>
  <c r="C297" i="7"/>
  <c r="D297" i="7"/>
  <c r="E297" i="7"/>
  <c r="F297" i="7"/>
  <c r="G297" i="7"/>
  <c r="H297" i="7"/>
  <c r="I297" i="7"/>
  <c r="J297" i="7"/>
  <c r="K297" i="7"/>
  <c r="L297" i="7"/>
  <c r="M297" i="7"/>
  <c r="N297" i="7"/>
  <c r="O297" i="7"/>
  <c r="P297" i="7"/>
  <c r="Q297" i="7"/>
  <c r="R297" i="7"/>
  <c r="S297" i="7"/>
  <c r="T297" i="7"/>
  <c r="U297" i="7"/>
  <c r="V297" i="7"/>
  <c r="W297" i="7"/>
  <c r="X297" i="7"/>
  <c r="Y297" i="7"/>
  <c r="Z297" i="7"/>
  <c r="AA297" i="7"/>
  <c r="AB297" i="7"/>
  <c r="AC297" i="7"/>
  <c r="AD297" i="7"/>
  <c r="AE297" i="7"/>
  <c r="AF297" i="7"/>
  <c r="AG297" i="7"/>
  <c r="AH297" i="7"/>
  <c r="AI297" i="7"/>
  <c r="AJ297" i="7"/>
  <c r="AK297" i="7"/>
  <c r="AL297" i="7"/>
  <c r="AM297" i="7"/>
  <c r="AN297" i="7"/>
  <c r="AO297" i="7"/>
  <c r="AP297" i="7"/>
  <c r="AQ297" i="7"/>
  <c r="AR297" i="7"/>
  <c r="AS297" i="7"/>
  <c r="AT297" i="7"/>
  <c r="AU297" i="7"/>
  <c r="AT78" i="7"/>
  <c r="AL78" i="7"/>
  <c r="AT80" i="7"/>
  <c r="AL80" i="7"/>
  <c r="AT77" i="7"/>
  <c r="AL77" i="7"/>
  <c r="AT76" i="7"/>
  <c r="AL76" i="7"/>
  <c r="AT79" i="7"/>
  <c r="AL79" i="7"/>
  <c r="C290" i="7"/>
  <c r="A62" i="7"/>
  <c r="A61" i="7"/>
  <c r="A60" i="7"/>
  <c r="A59" i="7"/>
  <c r="A58" i="7"/>
  <c r="AE72" i="7"/>
  <c r="W72" i="7"/>
  <c r="AE71" i="7" s="1"/>
  <c r="O72" i="7"/>
  <c r="W71" i="7" s="1"/>
  <c r="O71" i="7"/>
  <c r="L69" i="7"/>
  <c r="L70" i="7"/>
  <c r="L71" i="7"/>
  <c r="L72" i="7"/>
  <c r="L73" i="7"/>
  <c r="G290" i="9" l="1"/>
  <c r="I349" i="9"/>
  <c r="B349" i="9" s="1"/>
  <c r="W326" i="9" s="1"/>
  <c r="B393" i="9"/>
  <c r="H285" i="9"/>
  <c r="K385" i="9"/>
  <c r="K348" i="9" s="1"/>
  <c r="L380" i="9"/>
  <c r="Y592" i="9"/>
  <c r="X597" i="9"/>
  <c r="J128" i="9"/>
  <c r="J91" i="9" s="1"/>
  <c r="K123" i="9"/>
  <c r="J665" i="9"/>
  <c r="J762" i="9"/>
  <c r="J744" i="9"/>
  <c r="B657" i="9"/>
  <c r="L382" i="9"/>
  <c r="N641" i="9"/>
  <c r="K124" i="9"/>
  <c r="L381" i="9"/>
  <c r="I136" i="9"/>
  <c r="M644" i="9"/>
  <c r="M607" i="9" s="1"/>
  <c r="N639" i="9"/>
  <c r="J666" i="9"/>
  <c r="J763" i="9"/>
  <c r="J745" i="9"/>
  <c r="B658" i="9"/>
  <c r="H280" i="9"/>
  <c r="N640" i="9"/>
  <c r="H287" i="9"/>
  <c r="J661" i="9"/>
  <c r="J664" i="9"/>
  <c r="B656" i="9"/>
  <c r="J761" i="9"/>
  <c r="J743" i="9"/>
  <c r="K125" i="9"/>
  <c r="C557" i="7"/>
  <c r="D557" i="7" s="1"/>
  <c r="C558" i="7"/>
  <c r="D558" i="7" s="1"/>
  <c r="E558" i="7" s="1"/>
  <c r="F558" i="7" s="1"/>
  <c r="G558" i="7" s="1"/>
  <c r="H558" i="7" s="1"/>
  <c r="I558" i="7" s="1"/>
  <c r="J558" i="7" s="1"/>
  <c r="K558" i="7" s="1"/>
  <c r="L558" i="7" s="1"/>
  <c r="M558" i="7" s="1"/>
  <c r="N558" i="7" s="1"/>
  <c r="O558" i="7" s="1"/>
  <c r="P558" i="7" s="1"/>
  <c r="Q558" i="7" s="1"/>
  <c r="R558" i="7" s="1"/>
  <c r="S558" i="7" s="1"/>
  <c r="T558" i="7" s="1"/>
  <c r="U558" i="7" s="1"/>
  <c r="V558" i="7" s="1"/>
  <c r="W558" i="7" s="1"/>
  <c r="X558" i="7" s="1"/>
  <c r="Y558" i="7" s="1"/>
  <c r="Z558" i="7" s="1"/>
  <c r="AA558" i="7" s="1"/>
  <c r="AB558" i="7" s="1"/>
  <c r="AC558" i="7" s="1"/>
  <c r="AD558" i="7" s="1"/>
  <c r="AE558" i="7" s="1"/>
  <c r="AF558" i="7" s="1"/>
  <c r="AG558" i="7" s="1"/>
  <c r="AH558" i="7" s="1"/>
  <c r="AI558" i="7" s="1"/>
  <c r="AJ558" i="7" s="1"/>
  <c r="AK558" i="7" s="1"/>
  <c r="AL558" i="7" s="1"/>
  <c r="AM558" i="7" s="1"/>
  <c r="AN558" i="7" s="1"/>
  <c r="AO558" i="7" s="1"/>
  <c r="AP558" i="7" s="1"/>
  <c r="AQ558" i="7" s="1"/>
  <c r="AR558" i="7" s="1"/>
  <c r="AS558" i="7" s="1"/>
  <c r="AT558" i="7" s="1"/>
  <c r="AU558" i="7" s="1"/>
  <c r="C559" i="7"/>
  <c r="D559" i="7" s="1"/>
  <c r="E559" i="7" s="1"/>
  <c r="F559" i="7" s="1"/>
  <c r="G559" i="7" s="1"/>
  <c r="H559" i="7" s="1"/>
  <c r="I559" i="7" s="1"/>
  <c r="J559" i="7" s="1"/>
  <c r="K559" i="7" s="1"/>
  <c r="L559" i="7" s="1"/>
  <c r="M559" i="7" s="1"/>
  <c r="N559" i="7" s="1"/>
  <c r="O559" i="7" s="1"/>
  <c r="P559" i="7" s="1"/>
  <c r="Q559" i="7" s="1"/>
  <c r="R559" i="7" s="1"/>
  <c r="S559" i="7" s="1"/>
  <c r="T559" i="7" s="1"/>
  <c r="U559" i="7" s="1"/>
  <c r="V559" i="7" s="1"/>
  <c r="W559" i="7" s="1"/>
  <c r="X559" i="7" s="1"/>
  <c r="Y559" i="7" s="1"/>
  <c r="Z559" i="7" s="1"/>
  <c r="AA559" i="7" s="1"/>
  <c r="AB559" i="7" s="1"/>
  <c r="AC559" i="7" s="1"/>
  <c r="AD559" i="7" s="1"/>
  <c r="AE559" i="7" s="1"/>
  <c r="AF559" i="7" s="1"/>
  <c r="AG559" i="7" s="1"/>
  <c r="AH559" i="7" s="1"/>
  <c r="AI559" i="7" s="1"/>
  <c r="AJ559" i="7" s="1"/>
  <c r="AK559" i="7" s="1"/>
  <c r="AL559" i="7" s="1"/>
  <c r="AM559" i="7" s="1"/>
  <c r="AN559" i="7" s="1"/>
  <c r="AO559" i="7" s="1"/>
  <c r="AP559" i="7" s="1"/>
  <c r="AQ559" i="7" s="1"/>
  <c r="AR559" i="7" s="1"/>
  <c r="AS559" i="7" s="1"/>
  <c r="AT559" i="7" s="1"/>
  <c r="AU559" i="7" s="1"/>
  <c r="C561" i="7"/>
  <c r="D561" i="7" s="1"/>
  <c r="E561" i="7" s="1"/>
  <c r="F561" i="7" s="1"/>
  <c r="G561" i="7" s="1"/>
  <c r="H561" i="7" s="1"/>
  <c r="I561" i="7" s="1"/>
  <c r="J561" i="7" s="1"/>
  <c r="K561" i="7" s="1"/>
  <c r="L561" i="7" s="1"/>
  <c r="M561" i="7" s="1"/>
  <c r="N561" i="7" s="1"/>
  <c r="O561" i="7" s="1"/>
  <c r="P561" i="7" s="1"/>
  <c r="Q561" i="7" s="1"/>
  <c r="R561" i="7" s="1"/>
  <c r="S561" i="7" s="1"/>
  <c r="T561" i="7" s="1"/>
  <c r="U561" i="7" s="1"/>
  <c r="V561" i="7" s="1"/>
  <c r="W561" i="7" s="1"/>
  <c r="X561" i="7" s="1"/>
  <c r="Y561" i="7" s="1"/>
  <c r="Z561" i="7" s="1"/>
  <c r="AA561" i="7" s="1"/>
  <c r="AB561" i="7" s="1"/>
  <c r="AC561" i="7" s="1"/>
  <c r="AD561" i="7" s="1"/>
  <c r="AE561" i="7" s="1"/>
  <c r="AF561" i="7" s="1"/>
  <c r="AG561" i="7" s="1"/>
  <c r="AH561" i="7" s="1"/>
  <c r="AI561" i="7" s="1"/>
  <c r="AJ561" i="7" s="1"/>
  <c r="AK561" i="7" s="1"/>
  <c r="AL561" i="7" s="1"/>
  <c r="AM561" i="7" s="1"/>
  <c r="AN561" i="7" s="1"/>
  <c r="AO561" i="7" s="1"/>
  <c r="AP561" i="7" s="1"/>
  <c r="AQ561" i="7" s="1"/>
  <c r="AR561" i="7" s="1"/>
  <c r="AS561" i="7" s="1"/>
  <c r="AT561" i="7" s="1"/>
  <c r="AU561" i="7" s="1"/>
  <c r="C560" i="7"/>
  <c r="D560" i="7" s="1"/>
  <c r="E560" i="7" s="1"/>
  <c r="F560" i="7" s="1"/>
  <c r="G560" i="7" s="1"/>
  <c r="H560" i="7" s="1"/>
  <c r="I560" i="7" s="1"/>
  <c r="J560" i="7" s="1"/>
  <c r="K560" i="7" s="1"/>
  <c r="L560" i="7" s="1"/>
  <c r="M560" i="7" s="1"/>
  <c r="N560" i="7" s="1"/>
  <c r="O560" i="7" s="1"/>
  <c r="P560" i="7" s="1"/>
  <c r="Q560" i="7" s="1"/>
  <c r="R560" i="7" s="1"/>
  <c r="S560" i="7" s="1"/>
  <c r="T560" i="7" s="1"/>
  <c r="U560" i="7" s="1"/>
  <c r="V560" i="7" s="1"/>
  <c r="W560" i="7" s="1"/>
  <c r="X560" i="7" s="1"/>
  <c r="Y560" i="7" s="1"/>
  <c r="Z560" i="7" s="1"/>
  <c r="AA560" i="7" s="1"/>
  <c r="AB560" i="7" s="1"/>
  <c r="AC560" i="7" s="1"/>
  <c r="AD560" i="7" s="1"/>
  <c r="AE560" i="7" s="1"/>
  <c r="AF560" i="7" s="1"/>
  <c r="AG560" i="7" s="1"/>
  <c r="AH560" i="7" s="1"/>
  <c r="AI560" i="7" s="1"/>
  <c r="AJ560" i="7" s="1"/>
  <c r="AK560" i="7" s="1"/>
  <c r="AL560" i="7" s="1"/>
  <c r="AM560" i="7" s="1"/>
  <c r="AN560" i="7" s="1"/>
  <c r="AO560" i="7" s="1"/>
  <c r="AP560" i="7" s="1"/>
  <c r="AQ560" i="7" s="1"/>
  <c r="AR560" i="7" s="1"/>
  <c r="AS560" i="7" s="1"/>
  <c r="AT560" i="7" s="1"/>
  <c r="AU560" i="7" s="1"/>
  <c r="C817" i="7"/>
  <c r="D817" i="7" s="1"/>
  <c r="E817" i="7" s="1"/>
  <c r="F817" i="7" s="1"/>
  <c r="G817" i="7" s="1"/>
  <c r="H817" i="7" s="1"/>
  <c r="I817" i="7" s="1"/>
  <c r="J817" i="7" s="1"/>
  <c r="K817" i="7" s="1"/>
  <c r="L817" i="7" s="1"/>
  <c r="M817" i="7" s="1"/>
  <c r="N817" i="7" s="1"/>
  <c r="O817" i="7" s="1"/>
  <c r="P817" i="7" s="1"/>
  <c r="Q817" i="7" s="1"/>
  <c r="R817" i="7" s="1"/>
  <c r="S817" i="7" s="1"/>
  <c r="T817" i="7" s="1"/>
  <c r="U817" i="7" s="1"/>
  <c r="V817" i="7" s="1"/>
  <c r="W817" i="7" s="1"/>
  <c r="X817" i="7" s="1"/>
  <c r="Y817" i="7" s="1"/>
  <c r="Z817" i="7" s="1"/>
  <c r="AA817" i="7" s="1"/>
  <c r="AB817" i="7" s="1"/>
  <c r="AC817" i="7" s="1"/>
  <c r="AD817" i="7" s="1"/>
  <c r="AE817" i="7" s="1"/>
  <c r="AF817" i="7" s="1"/>
  <c r="AG817" i="7" s="1"/>
  <c r="AH817" i="7" s="1"/>
  <c r="AI817" i="7" s="1"/>
  <c r="AJ817" i="7" s="1"/>
  <c r="AK817" i="7" s="1"/>
  <c r="AL817" i="7" s="1"/>
  <c r="AM817" i="7" s="1"/>
  <c r="AN817" i="7" s="1"/>
  <c r="AO817" i="7" s="1"/>
  <c r="AP817" i="7" s="1"/>
  <c r="AQ817" i="7" s="1"/>
  <c r="AR817" i="7" s="1"/>
  <c r="AS817" i="7" s="1"/>
  <c r="AT817" i="7" s="1"/>
  <c r="AU817" i="7" s="1"/>
  <c r="C816" i="7"/>
  <c r="D816" i="7" s="1"/>
  <c r="C818" i="7"/>
  <c r="D818" i="7" s="1"/>
  <c r="E818" i="7" s="1"/>
  <c r="F818" i="7" s="1"/>
  <c r="G818" i="7" s="1"/>
  <c r="H818" i="7" s="1"/>
  <c r="I818" i="7" s="1"/>
  <c r="J818" i="7" s="1"/>
  <c r="K818" i="7" s="1"/>
  <c r="L818" i="7" s="1"/>
  <c r="M818" i="7" s="1"/>
  <c r="N818" i="7" s="1"/>
  <c r="O818" i="7" s="1"/>
  <c r="P818" i="7" s="1"/>
  <c r="Q818" i="7" s="1"/>
  <c r="R818" i="7" s="1"/>
  <c r="S818" i="7" s="1"/>
  <c r="T818" i="7" s="1"/>
  <c r="U818" i="7" s="1"/>
  <c r="V818" i="7" s="1"/>
  <c r="W818" i="7" s="1"/>
  <c r="X818" i="7" s="1"/>
  <c r="Y818" i="7" s="1"/>
  <c r="Z818" i="7" s="1"/>
  <c r="AA818" i="7" s="1"/>
  <c r="AB818" i="7" s="1"/>
  <c r="AC818" i="7" s="1"/>
  <c r="AD818" i="7" s="1"/>
  <c r="AE818" i="7" s="1"/>
  <c r="AF818" i="7" s="1"/>
  <c r="AG818" i="7" s="1"/>
  <c r="AH818" i="7" s="1"/>
  <c r="AI818" i="7" s="1"/>
  <c r="AJ818" i="7" s="1"/>
  <c r="AK818" i="7" s="1"/>
  <c r="AL818" i="7" s="1"/>
  <c r="AM818" i="7" s="1"/>
  <c r="AN818" i="7" s="1"/>
  <c r="AO818" i="7" s="1"/>
  <c r="AP818" i="7" s="1"/>
  <c r="AQ818" i="7" s="1"/>
  <c r="AR818" i="7" s="1"/>
  <c r="AS818" i="7" s="1"/>
  <c r="AT818" i="7" s="1"/>
  <c r="AU818" i="7" s="1"/>
  <c r="C820" i="7"/>
  <c r="D820" i="7" s="1"/>
  <c r="E820" i="7" s="1"/>
  <c r="F820" i="7" s="1"/>
  <c r="G820" i="7" s="1"/>
  <c r="H820" i="7" s="1"/>
  <c r="I820" i="7" s="1"/>
  <c r="J820" i="7" s="1"/>
  <c r="K820" i="7" s="1"/>
  <c r="L820" i="7" s="1"/>
  <c r="M820" i="7" s="1"/>
  <c r="N820" i="7" s="1"/>
  <c r="O820" i="7" s="1"/>
  <c r="P820" i="7" s="1"/>
  <c r="Q820" i="7" s="1"/>
  <c r="R820" i="7" s="1"/>
  <c r="S820" i="7" s="1"/>
  <c r="T820" i="7" s="1"/>
  <c r="U820" i="7" s="1"/>
  <c r="V820" i="7" s="1"/>
  <c r="W820" i="7" s="1"/>
  <c r="X820" i="7" s="1"/>
  <c r="Y820" i="7" s="1"/>
  <c r="Z820" i="7" s="1"/>
  <c r="AA820" i="7" s="1"/>
  <c r="AB820" i="7" s="1"/>
  <c r="AC820" i="7" s="1"/>
  <c r="AD820" i="7" s="1"/>
  <c r="AE820" i="7" s="1"/>
  <c r="AF820" i="7" s="1"/>
  <c r="AG820" i="7" s="1"/>
  <c r="AH820" i="7" s="1"/>
  <c r="AI820" i="7" s="1"/>
  <c r="AJ820" i="7" s="1"/>
  <c r="AK820" i="7" s="1"/>
  <c r="AL820" i="7" s="1"/>
  <c r="AM820" i="7" s="1"/>
  <c r="AN820" i="7" s="1"/>
  <c r="AO820" i="7" s="1"/>
  <c r="AP820" i="7" s="1"/>
  <c r="AQ820" i="7" s="1"/>
  <c r="AR820" i="7" s="1"/>
  <c r="AS820" i="7" s="1"/>
  <c r="AT820" i="7" s="1"/>
  <c r="AU820" i="7" s="1"/>
  <c r="C819" i="7"/>
  <c r="D819" i="7" s="1"/>
  <c r="E819" i="7" s="1"/>
  <c r="F819" i="7" s="1"/>
  <c r="G819" i="7" s="1"/>
  <c r="H819" i="7" s="1"/>
  <c r="I819" i="7" s="1"/>
  <c r="J819" i="7" s="1"/>
  <c r="K819" i="7" s="1"/>
  <c r="L819" i="7" s="1"/>
  <c r="M819" i="7" s="1"/>
  <c r="N819" i="7" s="1"/>
  <c r="O819" i="7" s="1"/>
  <c r="P819" i="7" s="1"/>
  <c r="Q819" i="7" s="1"/>
  <c r="R819" i="7" s="1"/>
  <c r="S819" i="7" s="1"/>
  <c r="T819" i="7" s="1"/>
  <c r="U819" i="7" s="1"/>
  <c r="V819" i="7" s="1"/>
  <c r="W819" i="7" s="1"/>
  <c r="X819" i="7" s="1"/>
  <c r="Y819" i="7" s="1"/>
  <c r="Z819" i="7" s="1"/>
  <c r="AA819" i="7" s="1"/>
  <c r="AB819" i="7" s="1"/>
  <c r="AC819" i="7" s="1"/>
  <c r="AD819" i="7" s="1"/>
  <c r="AE819" i="7" s="1"/>
  <c r="AF819" i="7" s="1"/>
  <c r="AG819" i="7" s="1"/>
  <c r="AH819" i="7" s="1"/>
  <c r="AI819" i="7" s="1"/>
  <c r="AJ819" i="7" s="1"/>
  <c r="AK819" i="7" s="1"/>
  <c r="AL819" i="7" s="1"/>
  <c r="AM819" i="7" s="1"/>
  <c r="AN819" i="7" s="1"/>
  <c r="AO819" i="7" s="1"/>
  <c r="AP819" i="7" s="1"/>
  <c r="AQ819" i="7" s="1"/>
  <c r="AR819" i="7" s="1"/>
  <c r="AS819" i="7" s="1"/>
  <c r="AT819" i="7" s="1"/>
  <c r="AU819" i="7" s="1"/>
  <c r="C303" i="7"/>
  <c r="D303" i="7" s="1"/>
  <c r="E303" i="7" s="1"/>
  <c r="F303" i="7" s="1"/>
  <c r="G303" i="7" s="1"/>
  <c r="H303" i="7" s="1"/>
  <c r="I303" i="7" s="1"/>
  <c r="J303" i="7" s="1"/>
  <c r="K303" i="7" s="1"/>
  <c r="L303" i="7" s="1"/>
  <c r="M303" i="7" s="1"/>
  <c r="N303" i="7" s="1"/>
  <c r="O303" i="7" s="1"/>
  <c r="P303" i="7" s="1"/>
  <c r="Q303" i="7" s="1"/>
  <c r="R303" i="7" s="1"/>
  <c r="S303" i="7" s="1"/>
  <c r="T303" i="7" s="1"/>
  <c r="U303" i="7" s="1"/>
  <c r="V303" i="7" s="1"/>
  <c r="W303" i="7" s="1"/>
  <c r="X303" i="7" s="1"/>
  <c r="Y303" i="7" s="1"/>
  <c r="Z303" i="7" s="1"/>
  <c r="AA303" i="7" s="1"/>
  <c r="AB303" i="7" s="1"/>
  <c r="AC303" i="7" s="1"/>
  <c r="AD303" i="7" s="1"/>
  <c r="AE303" i="7" s="1"/>
  <c r="AF303" i="7" s="1"/>
  <c r="AG303" i="7" s="1"/>
  <c r="AH303" i="7" s="1"/>
  <c r="AI303" i="7" s="1"/>
  <c r="AJ303" i="7" s="1"/>
  <c r="AK303" i="7" s="1"/>
  <c r="AL303" i="7" s="1"/>
  <c r="AM303" i="7" s="1"/>
  <c r="AN303" i="7" s="1"/>
  <c r="AO303" i="7" s="1"/>
  <c r="AP303" i="7" s="1"/>
  <c r="AQ303" i="7" s="1"/>
  <c r="AR303" i="7" s="1"/>
  <c r="AS303" i="7" s="1"/>
  <c r="AT303" i="7" s="1"/>
  <c r="AU303" i="7" s="1"/>
  <c r="C302" i="7"/>
  <c r="D302" i="7" s="1"/>
  <c r="E302" i="7" s="1"/>
  <c r="F302" i="7" s="1"/>
  <c r="G302" i="7" s="1"/>
  <c r="H302" i="7" s="1"/>
  <c r="I302" i="7" s="1"/>
  <c r="J302" i="7" s="1"/>
  <c r="K302" i="7" s="1"/>
  <c r="L302" i="7" s="1"/>
  <c r="M302" i="7" s="1"/>
  <c r="N302" i="7" s="1"/>
  <c r="O302" i="7" s="1"/>
  <c r="P302" i="7" s="1"/>
  <c r="Q302" i="7" s="1"/>
  <c r="R302" i="7" s="1"/>
  <c r="S302" i="7" s="1"/>
  <c r="T302" i="7" s="1"/>
  <c r="U302" i="7" s="1"/>
  <c r="V302" i="7" s="1"/>
  <c r="W302" i="7" s="1"/>
  <c r="X302" i="7" s="1"/>
  <c r="Y302" i="7" s="1"/>
  <c r="Z302" i="7" s="1"/>
  <c r="AA302" i="7" s="1"/>
  <c r="AB302" i="7" s="1"/>
  <c r="AC302" i="7" s="1"/>
  <c r="AD302" i="7" s="1"/>
  <c r="AE302" i="7" s="1"/>
  <c r="AF302" i="7" s="1"/>
  <c r="AG302" i="7" s="1"/>
  <c r="AH302" i="7" s="1"/>
  <c r="AI302" i="7" s="1"/>
  <c r="AJ302" i="7" s="1"/>
  <c r="AK302" i="7" s="1"/>
  <c r="AL302" i="7" s="1"/>
  <c r="AM302" i="7" s="1"/>
  <c r="AN302" i="7" s="1"/>
  <c r="AO302" i="7" s="1"/>
  <c r="AP302" i="7" s="1"/>
  <c r="AQ302" i="7" s="1"/>
  <c r="AR302" i="7" s="1"/>
  <c r="AS302" i="7" s="1"/>
  <c r="AT302" i="7" s="1"/>
  <c r="AU302" i="7" s="1"/>
  <c r="C301" i="7"/>
  <c r="D301" i="7" s="1"/>
  <c r="E301" i="7" s="1"/>
  <c r="F301" i="7" s="1"/>
  <c r="G301" i="7" s="1"/>
  <c r="H301" i="7" s="1"/>
  <c r="I301" i="7" s="1"/>
  <c r="J301" i="7" s="1"/>
  <c r="K301" i="7" s="1"/>
  <c r="L301" i="7" s="1"/>
  <c r="M301" i="7" s="1"/>
  <c r="N301" i="7" s="1"/>
  <c r="O301" i="7" s="1"/>
  <c r="P301" i="7" s="1"/>
  <c r="Q301" i="7" s="1"/>
  <c r="R301" i="7" s="1"/>
  <c r="S301" i="7" s="1"/>
  <c r="T301" i="7" s="1"/>
  <c r="U301" i="7" s="1"/>
  <c r="V301" i="7" s="1"/>
  <c r="W301" i="7" s="1"/>
  <c r="X301" i="7" s="1"/>
  <c r="Y301" i="7" s="1"/>
  <c r="Z301" i="7" s="1"/>
  <c r="AA301" i="7" s="1"/>
  <c r="AB301" i="7" s="1"/>
  <c r="AC301" i="7" s="1"/>
  <c r="AD301" i="7" s="1"/>
  <c r="AE301" i="7" s="1"/>
  <c r="AF301" i="7" s="1"/>
  <c r="AG301" i="7" s="1"/>
  <c r="AH301" i="7" s="1"/>
  <c r="AI301" i="7" s="1"/>
  <c r="AJ301" i="7" s="1"/>
  <c r="AK301" i="7" s="1"/>
  <c r="AL301" i="7" s="1"/>
  <c r="AM301" i="7" s="1"/>
  <c r="AN301" i="7" s="1"/>
  <c r="AO301" i="7" s="1"/>
  <c r="AP301" i="7" s="1"/>
  <c r="AQ301" i="7" s="1"/>
  <c r="AR301" i="7" s="1"/>
  <c r="AS301" i="7" s="1"/>
  <c r="AT301" i="7" s="1"/>
  <c r="AU301" i="7" s="1"/>
  <c r="C300" i="7"/>
  <c r="D300" i="7" s="1"/>
  <c r="E300" i="7" s="1"/>
  <c r="F300" i="7" s="1"/>
  <c r="G300" i="7" s="1"/>
  <c r="H300" i="7" s="1"/>
  <c r="I300" i="7" s="1"/>
  <c r="J300" i="7" s="1"/>
  <c r="K300" i="7" s="1"/>
  <c r="L300" i="7" s="1"/>
  <c r="M300" i="7" s="1"/>
  <c r="N300" i="7" s="1"/>
  <c r="O300" i="7" s="1"/>
  <c r="P300" i="7" s="1"/>
  <c r="Q300" i="7" s="1"/>
  <c r="R300" i="7" s="1"/>
  <c r="S300" i="7" s="1"/>
  <c r="T300" i="7" s="1"/>
  <c r="U300" i="7" s="1"/>
  <c r="V300" i="7" s="1"/>
  <c r="W300" i="7" s="1"/>
  <c r="X300" i="7" s="1"/>
  <c r="Y300" i="7" s="1"/>
  <c r="Z300" i="7" s="1"/>
  <c r="AA300" i="7" s="1"/>
  <c r="AB300" i="7" s="1"/>
  <c r="AC300" i="7" s="1"/>
  <c r="AD300" i="7" s="1"/>
  <c r="AE300" i="7" s="1"/>
  <c r="AF300" i="7" s="1"/>
  <c r="AG300" i="7" s="1"/>
  <c r="AH300" i="7" s="1"/>
  <c r="AI300" i="7" s="1"/>
  <c r="AJ300" i="7" s="1"/>
  <c r="AK300" i="7" s="1"/>
  <c r="AL300" i="7" s="1"/>
  <c r="AM300" i="7" s="1"/>
  <c r="AN300" i="7" s="1"/>
  <c r="AO300" i="7" s="1"/>
  <c r="AP300" i="7" s="1"/>
  <c r="AQ300" i="7" s="1"/>
  <c r="AR300" i="7" s="1"/>
  <c r="AS300" i="7" s="1"/>
  <c r="AT300" i="7" s="1"/>
  <c r="AU300" i="7" s="1"/>
  <c r="C304" i="7"/>
  <c r="D304" i="7" s="1"/>
  <c r="E304" i="7" s="1"/>
  <c r="F304" i="7" s="1"/>
  <c r="G304" i="7" s="1"/>
  <c r="H304" i="7" s="1"/>
  <c r="I304" i="7" s="1"/>
  <c r="J304" i="7" s="1"/>
  <c r="K304" i="7" s="1"/>
  <c r="L304" i="7" s="1"/>
  <c r="M304" i="7" s="1"/>
  <c r="N304" i="7" s="1"/>
  <c r="O304" i="7" s="1"/>
  <c r="P304" i="7" s="1"/>
  <c r="Q304" i="7" s="1"/>
  <c r="R304" i="7" s="1"/>
  <c r="S304" i="7" s="1"/>
  <c r="T304" i="7" s="1"/>
  <c r="U304" i="7" s="1"/>
  <c r="V304" i="7" s="1"/>
  <c r="W304" i="7" s="1"/>
  <c r="X304" i="7" s="1"/>
  <c r="Y304" i="7" s="1"/>
  <c r="Z304" i="7" s="1"/>
  <c r="AA304" i="7" s="1"/>
  <c r="AB304" i="7" s="1"/>
  <c r="AC304" i="7" s="1"/>
  <c r="AD304" i="7" s="1"/>
  <c r="AE304" i="7" s="1"/>
  <c r="AF304" i="7" s="1"/>
  <c r="AG304" i="7" s="1"/>
  <c r="AH304" i="7" s="1"/>
  <c r="AI304" i="7" s="1"/>
  <c r="AJ304" i="7" s="1"/>
  <c r="AK304" i="7" s="1"/>
  <c r="AL304" i="7" s="1"/>
  <c r="AM304" i="7" s="1"/>
  <c r="AN304" i="7" s="1"/>
  <c r="AO304" i="7" s="1"/>
  <c r="AP304" i="7" s="1"/>
  <c r="AQ304" i="7" s="1"/>
  <c r="AR304" i="7" s="1"/>
  <c r="AS304" i="7" s="1"/>
  <c r="AT304" i="7" s="1"/>
  <c r="AU304" i="7" s="1"/>
  <c r="AM71" i="7"/>
  <c r="D84" i="7"/>
  <c r="M382" i="9" l="1"/>
  <c r="L385" i="9"/>
  <c r="L348" i="9" s="1"/>
  <c r="M380" i="9"/>
  <c r="K754" i="9"/>
  <c r="J754" i="9"/>
  <c r="L754" i="9"/>
  <c r="M754" i="9"/>
  <c r="N754" i="9"/>
  <c r="N644" i="9"/>
  <c r="N607" i="9" s="1"/>
  <c r="O639" i="9"/>
  <c r="M381" i="9"/>
  <c r="X335" i="9"/>
  <c r="Y335" i="9" s="1"/>
  <c r="X334" i="9"/>
  <c r="Y334" i="9" s="1"/>
  <c r="X333" i="9"/>
  <c r="X337" i="9"/>
  <c r="Y337" i="9" s="1"/>
  <c r="X336" i="9"/>
  <c r="Y336" i="9" s="1"/>
  <c r="J398" i="9"/>
  <c r="J397" i="9"/>
  <c r="J399" i="9"/>
  <c r="L752" i="9"/>
  <c r="M752" i="9"/>
  <c r="J752" i="9"/>
  <c r="K752" i="9"/>
  <c r="N752" i="9"/>
  <c r="K666" i="9"/>
  <c r="I793" i="9"/>
  <c r="J793" i="9"/>
  <c r="L124" i="9"/>
  <c r="J766" i="9"/>
  <c r="L753" i="9"/>
  <c r="J753" i="9"/>
  <c r="N753" i="9"/>
  <c r="M753" i="9"/>
  <c r="K753" i="9"/>
  <c r="J611" i="9"/>
  <c r="B611" i="9" s="1"/>
  <c r="W586" i="9" s="1"/>
  <c r="J612" i="9"/>
  <c r="B661" i="9"/>
  <c r="O640" i="9"/>
  <c r="Y597" i="9"/>
  <c r="L125" i="9"/>
  <c r="L133" i="9" s="1"/>
  <c r="J669" i="9"/>
  <c r="K664" i="9"/>
  <c r="J791" i="9" s="1"/>
  <c r="I791" i="9"/>
  <c r="O641" i="9"/>
  <c r="K665" i="9"/>
  <c r="J792" i="9" s="1"/>
  <c r="I792" i="9"/>
  <c r="H290" i="9"/>
  <c r="I92" i="9"/>
  <c r="K128" i="9"/>
  <c r="K91" i="9" s="1"/>
  <c r="L123" i="9"/>
  <c r="E816" i="7"/>
  <c r="F816" i="7" s="1"/>
  <c r="G816" i="7" s="1"/>
  <c r="H816" i="7" s="1"/>
  <c r="I816" i="7" s="1"/>
  <c r="J816" i="7" s="1"/>
  <c r="K816" i="7" s="1"/>
  <c r="L816" i="7" s="1"/>
  <c r="M816" i="7" s="1"/>
  <c r="N816" i="7" s="1"/>
  <c r="O816" i="7" s="1"/>
  <c r="P816" i="7" s="1"/>
  <c r="Q816" i="7" s="1"/>
  <c r="R816" i="7" s="1"/>
  <c r="S816" i="7" s="1"/>
  <c r="T816" i="7" s="1"/>
  <c r="U816" i="7" s="1"/>
  <c r="V816" i="7" s="1"/>
  <c r="W816" i="7" s="1"/>
  <c r="X816" i="7" s="1"/>
  <c r="Y816" i="7" s="1"/>
  <c r="Z816" i="7" s="1"/>
  <c r="AA816" i="7" s="1"/>
  <c r="AB816" i="7" s="1"/>
  <c r="AC816" i="7" s="1"/>
  <c r="AD816" i="7" s="1"/>
  <c r="AE816" i="7" s="1"/>
  <c r="AF816" i="7" s="1"/>
  <c r="AG816" i="7" s="1"/>
  <c r="AH816" i="7" s="1"/>
  <c r="AI816" i="7" s="1"/>
  <c r="AJ816" i="7" s="1"/>
  <c r="AK816" i="7" s="1"/>
  <c r="AL816" i="7" s="1"/>
  <c r="AM816" i="7" s="1"/>
  <c r="AN816" i="7" s="1"/>
  <c r="AO816" i="7" s="1"/>
  <c r="AP816" i="7" s="1"/>
  <c r="AQ816" i="7" s="1"/>
  <c r="AR816" i="7" s="1"/>
  <c r="AS816" i="7" s="1"/>
  <c r="AT816" i="7" s="1"/>
  <c r="AU816" i="7" s="1"/>
  <c r="Q592" i="7"/>
  <c r="Q594" i="7"/>
  <c r="Q593" i="7"/>
  <c r="E557" i="7"/>
  <c r="F557" i="7" s="1"/>
  <c r="G557" i="7" s="1"/>
  <c r="H557" i="7" s="1"/>
  <c r="I557" i="7" s="1"/>
  <c r="J557" i="7" s="1"/>
  <c r="K557" i="7" s="1"/>
  <c r="L557" i="7" s="1"/>
  <c r="M557" i="7" s="1"/>
  <c r="N557" i="7" s="1"/>
  <c r="O557" i="7" s="1"/>
  <c r="P557" i="7" s="1"/>
  <c r="Q557" i="7" s="1"/>
  <c r="R557" i="7" s="1"/>
  <c r="S557" i="7" s="1"/>
  <c r="T557" i="7" s="1"/>
  <c r="U557" i="7" s="1"/>
  <c r="V557" i="7" s="1"/>
  <c r="W557" i="7" s="1"/>
  <c r="X557" i="7" s="1"/>
  <c r="Y557" i="7" s="1"/>
  <c r="Z557" i="7" s="1"/>
  <c r="AA557" i="7" s="1"/>
  <c r="AB557" i="7" s="1"/>
  <c r="AC557" i="7" s="1"/>
  <c r="AD557" i="7" s="1"/>
  <c r="AE557" i="7" s="1"/>
  <c r="AF557" i="7" s="1"/>
  <c r="AG557" i="7" s="1"/>
  <c r="AH557" i="7" s="1"/>
  <c r="AI557" i="7" s="1"/>
  <c r="AJ557" i="7" s="1"/>
  <c r="AK557" i="7" s="1"/>
  <c r="AL557" i="7" s="1"/>
  <c r="AM557" i="7" s="1"/>
  <c r="AN557" i="7" s="1"/>
  <c r="AO557" i="7" s="1"/>
  <c r="AP557" i="7" s="1"/>
  <c r="AQ557" i="7" s="1"/>
  <c r="AR557" i="7" s="1"/>
  <c r="AS557" i="7" s="1"/>
  <c r="AT557" i="7" s="1"/>
  <c r="AU557" i="7" s="1"/>
  <c r="Q335" i="7"/>
  <c r="Q334" i="7"/>
  <c r="Q333" i="7"/>
  <c r="D375" i="7"/>
  <c r="D376" i="7"/>
  <c r="D631" i="7"/>
  <c r="D632" i="7"/>
  <c r="D633" i="7"/>
  <c r="D634" i="7"/>
  <c r="D372" i="7"/>
  <c r="D635" i="7"/>
  <c r="D373" i="7"/>
  <c r="D374" i="7"/>
  <c r="D688" i="7"/>
  <c r="D770" i="7"/>
  <c r="E770" i="7" s="1"/>
  <c r="F770" i="7" s="1"/>
  <c r="G770" i="7" s="1"/>
  <c r="H770" i="7" s="1"/>
  <c r="I770" i="7" s="1"/>
  <c r="J770" i="7" s="1"/>
  <c r="K770" i="7" s="1"/>
  <c r="L770" i="7" s="1"/>
  <c r="M770" i="7" s="1"/>
  <c r="N770" i="7" s="1"/>
  <c r="O770" i="7" s="1"/>
  <c r="P770" i="7" s="1"/>
  <c r="Q770" i="7" s="1"/>
  <c r="R770" i="7" s="1"/>
  <c r="S770" i="7" s="1"/>
  <c r="T770" i="7" s="1"/>
  <c r="U770" i="7" s="1"/>
  <c r="V770" i="7" s="1"/>
  <c r="W770" i="7" s="1"/>
  <c r="X770" i="7" s="1"/>
  <c r="Y770" i="7" s="1"/>
  <c r="Z770" i="7" s="1"/>
  <c r="AA770" i="7" s="1"/>
  <c r="AB770" i="7" s="1"/>
  <c r="AC770" i="7" s="1"/>
  <c r="AD770" i="7" s="1"/>
  <c r="AE770" i="7" s="1"/>
  <c r="AF770" i="7" s="1"/>
  <c r="AG770" i="7" s="1"/>
  <c r="AH770" i="7" s="1"/>
  <c r="AI770" i="7" s="1"/>
  <c r="AJ770" i="7" s="1"/>
  <c r="AK770" i="7" s="1"/>
  <c r="AL770" i="7" s="1"/>
  <c r="AM770" i="7" s="1"/>
  <c r="AN770" i="7" s="1"/>
  <c r="AO770" i="7" s="1"/>
  <c r="AP770" i="7" s="1"/>
  <c r="D696" i="7"/>
  <c r="D721" i="7"/>
  <c r="D751" i="7"/>
  <c r="E751" i="7" s="1"/>
  <c r="F751" i="7" s="1"/>
  <c r="G751" i="7" s="1"/>
  <c r="H751" i="7" s="1"/>
  <c r="I751" i="7" s="1"/>
  <c r="J751" i="7" s="1"/>
  <c r="K751" i="7" s="1"/>
  <c r="L751" i="7" s="1"/>
  <c r="M751" i="7" s="1"/>
  <c r="N751" i="7" s="1"/>
  <c r="O751" i="7" s="1"/>
  <c r="P751" i="7" s="1"/>
  <c r="Q751" i="7" s="1"/>
  <c r="R751" i="7" s="1"/>
  <c r="S751" i="7" s="1"/>
  <c r="T751" i="7" s="1"/>
  <c r="U751" i="7" s="1"/>
  <c r="V751" i="7" s="1"/>
  <c r="W751" i="7" s="1"/>
  <c r="X751" i="7" s="1"/>
  <c r="Y751" i="7" s="1"/>
  <c r="Z751" i="7" s="1"/>
  <c r="AA751" i="7" s="1"/>
  <c r="AB751" i="7" s="1"/>
  <c r="AC751" i="7" s="1"/>
  <c r="AD751" i="7" s="1"/>
  <c r="AE751" i="7" s="1"/>
  <c r="AF751" i="7" s="1"/>
  <c r="AG751" i="7" s="1"/>
  <c r="AH751" i="7" s="1"/>
  <c r="AI751" i="7" s="1"/>
  <c r="AJ751" i="7" s="1"/>
  <c r="AK751" i="7" s="1"/>
  <c r="AL751" i="7" s="1"/>
  <c r="AM751" i="7" s="1"/>
  <c r="AN751" i="7" s="1"/>
  <c r="AO751" i="7" s="1"/>
  <c r="AP751" i="7" s="1"/>
  <c r="D655" i="7"/>
  <c r="D638" i="7"/>
  <c r="D663" i="7"/>
  <c r="D713" i="7"/>
  <c r="D730" i="7"/>
  <c r="D646" i="7"/>
  <c r="D780" i="7"/>
  <c r="E780" i="7" s="1"/>
  <c r="F780" i="7" s="1"/>
  <c r="G780" i="7" s="1"/>
  <c r="H780" i="7" s="1"/>
  <c r="I780" i="7" s="1"/>
  <c r="J780" i="7" s="1"/>
  <c r="K780" i="7" s="1"/>
  <c r="L780" i="7" s="1"/>
  <c r="M780" i="7" s="1"/>
  <c r="N780" i="7" s="1"/>
  <c r="O780" i="7" s="1"/>
  <c r="P780" i="7" s="1"/>
  <c r="Q780" i="7" s="1"/>
  <c r="R780" i="7" s="1"/>
  <c r="S780" i="7" s="1"/>
  <c r="T780" i="7" s="1"/>
  <c r="U780" i="7" s="1"/>
  <c r="V780" i="7" s="1"/>
  <c r="W780" i="7" s="1"/>
  <c r="X780" i="7" s="1"/>
  <c r="Y780" i="7" s="1"/>
  <c r="Z780" i="7" s="1"/>
  <c r="AA780" i="7" s="1"/>
  <c r="AB780" i="7" s="1"/>
  <c r="AC780" i="7" s="1"/>
  <c r="AD780" i="7" s="1"/>
  <c r="AE780" i="7" s="1"/>
  <c r="AF780" i="7" s="1"/>
  <c r="AG780" i="7" s="1"/>
  <c r="AH780" i="7" s="1"/>
  <c r="AI780" i="7" s="1"/>
  <c r="AJ780" i="7" s="1"/>
  <c r="AK780" i="7" s="1"/>
  <c r="AL780" i="7" s="1"/>
  <c r="AM780" i="7" s="1"/>
  <c r="AN780" i="7" s="1"/>
  <c r="AO780" i="7" s="1"/>
  <c r="AP780" i="7" s="1"/>
  <c r="D705" i="7"/>
  <c r="D742" i="7"/>
  <c r="E742" i="7" s="1"/>
  <c r="F742" i="7" s="1"/>
  <c r="G742" i="7" s="1"/>
  <c r="H742" i="7" s="1"/>
  <c r="I742" i="7" s="1"/>
  <c r="J742" i="7" s="1"/>
  <c r="K742" i="7" s="1"/>
  <c r="L742" i="7" s="1"/>
  <c r="M742" i="7" s="1"/>
  <c r="N742" i="7" s="1"/>
  <c r="O742" i="7" s="1"/>
  <c r="P742" i="7" s="1"/>
  <c r="Q742" i="7" s="1"/>
  <c r="R742" i="7" s="1"/>
  <c r="S742" i="7" s="1"/>
  <c r="T742" i="7" s="1"/>
  <c r="U742" i="7" s="1"/>
  <c r="V742" i="7" s="1"/>
  <c r="W742" i="7" s="1"/>
  <c r="X742" i="7" s="1"/>
  <c r="Y742" i="7" s="1"/>
  <c r="Z742" i="7" s="1"/>
  <c r="AA742" i="7" s="1"/>
  <c r="AB742" i="7" s="1"/>
  <c r="AC742" i="7" s="1"/>
  <c r="AD742" i="7" s="1"/>
  <c r="AE742" i="7" s="1"/>
  <c r="AF742" i="7" s="1"/>
  <c r="AG742" i="7" s="1"/>
  <c r="AH742" i="7" s="1"/>
  <c r="AI742" i="7" s="1"/>
  <c r="AJ742" i="7" s="1"/>
  <c r="AK742" i="7" s="1"/>
  <c r="AL742" i="7" s="1"/>
  <c r="AM742" i="7" s="1"/>
  <c r="AN742" i="7" s="1"/>
  <c r="AO742" i="7" s="1"/>
  <c r="AP742" i="7" s="1"/>
  <c r="D760" i="7"/>
  <c r="E760" i="7" s="1"/>
  <c r="F760" i="7" s="1"/>
  <c r="G760" i="7" s="1"/>
  <c r="H760" i="7" s="1"/>
  <c r="I760" i="7" s="1"/>
  <c r="J760" i="7" s="1"/>
  <c r="K760" i="7" s="1"/>
  <c r="L760" i="7" s="1"/>
  <c r="M760" i="7" s="1"/>
  <c r="N760" i="7" s="1"/>
  <c r="O760" i="7" s="1"/>
  <c r="P760" i="7" s="1"/>
  <c r="Q760" i="7" s="1"/>
  <c r="R760" i="7" s="1"/>
  <c r="S760" i="7" s="1"/>
  <c r="T760" i="7" s="1"/>
  <c r="U760" i="7" s="1"/>
  <c r="V760" i="7" s="1"/>
  <c r="W760" i="7" s="1"/>
  <c r="X760" i="7" s="1"/>
  <c r="Y760" i="7" s="1"/>
  <c r="Z760" i="7" s="1"/>
  <c r="AA760" i="7" s="1"/>
  <c r="AB760" i="7" s="1"/>
  <c r="AC760" i="7" s="1"/>
  <c r="AD760" i="7" s="1"/>
  <c r="AE760" i="7" s="1"/>
  <c r="AF760" i="7" s="1"/>
  <c r="AG760" i="7" s="1"/>
  <c r="AH760" i="7" s="1"/>
  <c r="AI760" i="7" s="1"/>
  <c r="AJ760" i="7" s="1"/>
  <c r="AK760" i="7" s="1"/>
  <c r="AL760" i="7" s="1"/>
  <c r="AM760" i="7" s="1"/>
  <c r="AN760" i="7" s="1"/>
  <c r="AO760" i="7" s="1"/>
  <c r="AP760" i="7" s="1"/>
  <c r="D630" i="7"/>
  <c r="D671" i="7"/>
  <c r="D680" i="7"/>
  <c r="D521" i="7"/>
  <c r="E521" i="7" s="1"/>
  <c r="F521" i="7" s="1"/>
  <c r="G521" i="7" s="1"/>
  <c r="H521" i="7" s="1"/>
  <c r="I521" i="7" s="1"/>
  <c r="J521" i="7" s="1"/>
  <c r="K521" i="7" s="1"/>
  <c r="L521" i="7" s="1"/>
  <c r="M521" i="7" s="1"/>
  <c r="N521" i="7" s="1"/>
  <c r="O521" i="7" s="1"/>
  <c r="P521" i="7" s="1"/>
  <c r="Q521" i="7" s="1"/>
  <c r="R521" i="7" s="1"/>
  <c r="S521" i="7" s="1"/>
  <c r="T521" i="7" s="1"/>
  <c r="U521" i="7" s="1"/>
  <c r="V521" i="7" s="1"/>
  <c r="W521" i="7" s="1"/>
  <c r="X521" i="7" s="1"/>
  <c r="Y521" i="7" s="1"/>
  <c r="Z521" i="7" s="1"/>
  <c r="AA521" i="7" s="1"/>
  <c r="AB521" i="7" s="1"/>
  <c r="AC521" i="7" s="1"/>
  <c r="AD521" i="7" s="1"/>
  <c r="AE521" i="7" s="1"/>
  <c r="AF521" i="7" s="1"/>
  <c r="AG521" i="7" s="1"/>
  <c r="AH521" i="7" s="1"/>
  <c r="AI521" i="7" s="1"/>
  <c r="AJ521" i="7" s="1"/>
  <c r="AK521" i="7" s="1"/>
  <c r="AL521" i="7" s="1"/>
  <c r="AM521" i="7" s="1"/>
  <c r="AN521" i="7" s="1"/>
  <c r="AO521" i="7" s="1"/>
  <c r="AP521" i="7" s="1"/>
  <c r="D437" i="7"/>
  <c r="D511" i="7"/>
  <c r="E511" i="7" s="1"/>
  <c r="F511" i="7" s="1"/>
  <c r="G511" i="7" s="1"/>
  <c r="H511" i="7" s="1"/>
  <c r="I511" i="7" s="1"/>
  <c r="J511" i="7" s="1"/>
  <c r="K511" i="7" s="1"/>
  <c r="L511" i="7" s="1"/>
  <c r="M511" i="7" s="1"/>
  <c r="N511" i="7" s="1"/>
  <c r="O511" i="7" s="1"/>
  <c r="P511" i="7" s="1"/>
  <c r="Q511" i="7" s="1"/>
  <c r="R511" i="7" s="1"/>
  <c r="S511" i="7" s="1"/>
  <c r="T511" i="7" s="1"/>
  <c r="U511" i="7" s="1"/>
  <c r="V511" i="7" s="1"/>
  <c r="W511" i="7" s="1"/>
  <c r="X511" i="7" s="1"/>
  <c r="Y511" i="7" s="1"/>
  <c r="Z511" i="7" s="1"/>
  <c r="AA511" i="7" s="1"/>
  <c r="AB511" i="7" s="1"/>
  <c r="AC511" i="7" s="1"/>
  <c r="AD511" i="7" s="1"/>
  <c r="AE511" i="7" s="1"/>
  <c r="AF511" i="7" s="1"/>
  <c r="AG511" i="7" s="1"/>
  <c r="AH511" i="7" s="1"/>
  <c r="AI511" i="7" s="1"/>
  <c r="AJ511" i="7" s="1"/>
  <c r="AK511" i="7" s="1"/>
  <c r="AL511" i="7" s="1"/>
  <c r="AM511" i="7" s="1"/>
  <c r="AN511" i="7" s="1"/>
  <c r="AO511" i="7" s="1"/>
  <c r="AP511" i="7" s="1"/>
  <c r="D483" i="7"/>
  <c r="E483" i="7" s="1"/>
  <c r="F483" i="7" s="1"/>
  <c r="G483" i="7" s="1"/>
  <c r="H483" i="7" s="1"/>
  <c r="I483" i="7" s="1"/>
  <c r="J483" i="7" s="1"/>
  <c r="K483" i="7" s="1"/>
  <c r="L483" i="7" s="1"/>
  <c r="M483" i="7" s="1"/>
  <c r="N483" i="7" s="1"/>
  <c r="O483" i="7" s="1"/>
  <c r="P483" i="7" s="1"/>
  <c r="Q483" i="7" s="1"/>
  <c r="R483" i="7" s="1"/>
  <c r="S483" i="7" s="1"/>
  <c r="T483" i="7" s="1"/>
  <c r="U483" i="7" s="1"/>
  <c r="V483" i="7" s="1"/>
  <c r="W483" i="7" s="1"/>
  <c r="X483" i="7" s="1"/>
  <c r="Y483" i="7" s="1"/>
  <c r="Z483" i="7" s="1"/>
  <c r="AA483" i="7" s="1"/>
  <c r="AB483" i="7" s="1"/>
  <c r="AC483" i="7" s="1"/>
  <c r="AD483" i="7" s="1"/>
  <c r="AE483" i="7" s="1"/>
  <c r="AF483" i="7" s="1"/>
  <c r="AG483" i="7" s="1"/>
  <c r="AH483" i="7" s="1"/>
  <c r="AI483" i="7" s="1"/>
  <c r="AJ483" i="7" s="1"/>
  <c r="AK483" i="7" s="1"/>
  <c r="AL483" i="7" s="1"/>
  <c r="AM483" i="7" s="1"/>
  <c r="AN483" i="7" s="1"/>
  <c r="AO483" i="7" s="1"/>
  <c r="AP483" i="7" s="1"/>
  <c r="D446" i="7"/>
  <c r="D492" i="7"/>
  <c r="E492" i="7" s="1"/>
  <c r="F492" i="7" s="1"/>
  <c r="G492" i="7" s="1"/>
  <c r="H492" i="7" s="1"/>
  <c r="I492" i="7" s="1"/>
  <c r="J492" i="7" s="1"/>
  <c r="K492" i="7" s="1"/>
  <c r="L492" i="7" s="1"/>
  <c r="M492" i="7" s="1"/>
  <c r="N492" i="7" s="1"/>
  <c r="O492" i="7" s="1"/>
  <c r="P492" i="7" s="1"/>
  <c r="Q492" i="7" s="1"/>
  <c r="R492" i="7" s="1"/>
  <c r="S492" i="7" s="1"/>
  <c r="T492" i="7" s="1"/>
  <c r="U492" i="7" s="1"/>
  <c r="V492" i="7" s="1"/>
  <c r="W492" i="7" s="1"/>
  <c r="X492" i="7" s="1"/>
  <c r="Y492" i="7" s="1"/>
  <c r="Z492" i="7" s="1"/>
  <c r="AA492" i="7" s="1"/>
  <c r="AB492" i="7" s="1"/>
  <c r="AC492" i="7" s="1"/>
  <c r="AD492" i="7" s="1"/>
  <c r="AE492" i="7" s="1"/>
  <c r="AF492" i="7" s="1"/>
  <c r="AG492" i="7" s="1"/>
  <c r="AH492" i="7" s="1"/>
  <c r="AI492" i="7" s="1"/>
  <c r="AJ492" i="7" s="1"/>
  <c r="AK492" i="7" s="1"/>
  <c r="AL492" i="7" s="1"/>
  <c r="AM492" i="7" s="1"/>
  <c r="AN492" i="7" s="1"/>
  <c r="AO492" i="7" s="1"/>
  <c r="AP492" i="7" s="1"/>
  <c r="D454" i="7"/>
  <c r="D404" i="7"/>
  <c r="D429" i="7"/>
  <c r="D396" i="7"/>
  <c r="D387" i="7"/>
  <c r="D471" i="7"/>
  <c r="D421" i="7"/>
  <c r="D379" i="7"/>
  <c r="D501" i="7"/>
  <c r="E501" i="7" s="1"/>
  <c r="F501" i="7" s="1"/>
  <c r="G501" i="7" s="1"/>
  <c r="H501" i="7" s="1"/>
  <c r="I501" i="7" s="1"/>
  <c r="J501" i="7" s="1"/>
  <c r="K501" i="7" s="1"/>
  <c r="L501" i="7" s="1"/>
  <c r="M501" i="7" s="1"/>
  <c r="N501" i="7" s="1"/>
  <c r="O501" i="7" s="1"/>
  <c r="P501" i="7" s="1"/>
  <c r="Q501" i="7" s="1"/>
  <c r="R501" i="7" s="1"/>
  <c r="S501" i="7" s="1"/>
  <c r="T501" i="7" s="1"/>
  <c r="U501" i="7" s="1"/>
  <c r="V501" i="7" s="1"/>
  <c r="W501" i="7" s="1"/>
  <c r="X501" i="7" s="1"/>
  <c r="Y501" i="7" s="1"/>
  <c r="Z501" i="7" s="1"/>
  <c r="AA501" i="7" s="1"/>
  <c r="AB501" i="7" s="1"/>
  <c r="AC501" i="7" s="1"/>
  <c r="AD501" i="7" s="1"/>
  <c r="AE501" i="7" s="1"/>
  <c r="AF501" i="7" s="1"/>
  <c r="AG501" i="7" s="1"/>
  <c r="AH501" i="7" s="1"/>
  <c r="AI501" i="7" s="1"/>
  <c r="AJ501" i="7" s="1"/>
  <c r="AK501" i="7" s="1"/>
  <c r="AL501" i="7" s="1"/>
  <c r="AM501" i="7" s="1"/>
  <c r="AN501" i="7" s="1"/>
  <c r="AO501" i="7" s="1"/>
  <c r="AP501" i="7" s="1"/>
  <c r="D462" i="7"/>
  <c r="D412" i="7"/>
  <c r="D371" i="7"/>
  <c r="D197" i="7"/>
  <c r="D205" i="7"/>
  <c r="D189" i="7"/>
  <c r="D254" i="7"/>
  <c r="E254" i="7" s="1"/>
  <c r="F254" i="7" s="1"/>
  <c r="G254" i="7" s="1"/>
  <c r="H254" i="7" s="1"/>
  <c r="I254" i="7" s="1"/>
  <c r="J254" i="7" s="1"/>
  <c r="K254" i="7" s="1"/>
  <c r="L254" i="7" s="1"/>
  <c r="M254" i="7" s="1"/>
  <c r="N254" i="7" s="1"/>
  <c r="O254" i="7" s="1"/>
  <c r="P254" i="7" s="1"/>
  <c r="Q254" i="7" s="1"/>
  <c r="R254" i="7" s="1"/>
  <c r="S254" i="7" s="1"/>
  <c r="T254" i="7" s="1"/>
  <c r="U254" i="7" s="1"/>
  <c r="V254" i="7" s="1"/>
  <c r="W254" i="7" s="1"/>
  <c r="X254" i="7" s="1"/>
  <c r="Y254" i="7" s="1"/>
  <c r="Z254" i="7" s="1"/>
  <c r="AA254" i="7" s="1"/>
  <c r="AB254" i="7" s="1"/>
  <c r="AC254" i="7" s="1"/>
  <c r="AD254" i="7" s="1"/>
  <c r="AE254" i="7" s="1"/>
  <c r="AF254" i="7" s="1"/>
  <c r="AG254" i="7" s="1"/>
  <c r="AH254" i="7" s="1"/>
  <c r="AI254" i="7" s="1"/>
  <c r="AJ254" i="7" s="1"/>
  <c r="AK254" i="7" s="1"/>
  <c r="AL254" i="7" s="1"/>
  <c r="AM254" i="7" s="1"/>
  <c r="AN254" i="7" s="1"/>
  <c r="AO254" i="7" s="1"/>
  <c r="AP254" i="7" s="1"/>
  <c r="D235" i="7"/>
  <c r="E235" i="7" s="1"/>
  <c r="F235" i="7" s="1"/>
  <c r="G235" i="7" s="1"/>
  <c r="H235" i="7" s="1"/>
  <c r="I235" i="7" s="1"/>
  <c r="J235" i="7" s="1"/>
  <c r="K235" i="7" s="1"/>
  <c r="L235" i="7" s="1"/>
  <c r="M235" i="7" s="1"/>
  <c r="N235" i="7" s="1"/>
  <c r="O235" i="7" s="1"/>
  <c r="P235" i="7" s="1"/>
  <c r="Q235" i="7" s="1"/>
  <c r="R235" i="7" s="1"/>
  <c r="S235" i="7" s="1"/>
  <c r="T235" i="7" s="1"/>
  <c r="U235" i="7" s="1"/>
  <c r="V235" i="7" s="1"/>
  <c r="W235" i="7" s="1"/>
  <c r="X235" i="7" s="1"/>
  <c r="Y235" i="7" s="1"/>
  <c r="Z235" i="7" s="1"/>
  <c r="AA235" i="7" s="1"/>
  <c r="AB235" i="7" s="1"/>
  <c r="AC235" i="7" s="1"/>
  <c r="AD235" i="7" s="1"/>
  <c r="AE235" i="7" s="1"/>
  <c r="AF235" i="7" s="1"/>
  <c r="AG235" i="7" s="1"/>
  <c r="AH235" i="7" s="1"/>
  <c r="AI235" i="7" s="1"/>
  <c r="AJ235" i="7" s="1"/>
  <c r="AK235" i="7" s="1"/>
  <c r="AL235" i="7" s="1"/>
  <c r="AM235" i="7" s="1"/>
  <c r="AN235" i="7" s="1"/>
  <c r="AO235" i="7" s="1"/>
  <c r="AP235" i="7" s="1"/>
  <c r="D264" i="7"/>
  <c r="E264" i="7" s="1"/>
  <c r="F264" i="7" s="1"/>
  <c r="G264" i="7" s="1"/>
  <c r="H264" i="7" s="1"/>
  <c r="I264" i="7" s="1"/>
  <c r="J264" i="7" s="1"/>
  <c r="K264" i="7" s="1"/>
  <c r="L264" i="7" s="1"/>
  <c r="M264" i="7" s="1"/>
  <c r="N264" i="7" s="1"/>
  <c r="O264" i="7" s="1"/>
  <c r="P264" i="7" s="1"/>
  <c r="Q264" i="7" s="1"/>
  <c r="R264" i="7" s="1"/>
  <c r="S264" i="7" s="1"/>
  <c r="T264" i="7" s="1"/>
  <c r="U264" i="7" s="1"/>
  <c r="V264" i="7" s="1"/>
  <c r="W264" i="7" s="1"/>
  <c r="X264" i="7" s="1"/>
  <c r="Y264" i="7" s="1"/>
  <c r="Z264" i="7" s="1"/>
  <c r="AA264" i="7" s="1"/>
  <c r="AB264" i="7" s="1"/>
  <c r="AC264" i="7" s="1"/>
  <c r="AD264" i="7" s="1"/>
  <c r="AE264" i="7" s="1"/>
  <c r="AF264" i="7" s="1"/>
  <c r="AG264" i="7" s="1"/>
  <c r="AH264" i="7" s="1"/>
  <c r="AI264" i="7" s="1"/>
  <c r="AJ264" i="7" s="1"/>
  <c r="AK264" i="7" s="1"/>
  <c r="AL264" i="7" s="1"/>
  <c r="AM264" i="7" s="1"/>
  <c r="AN264" i="7" s="1"/>
  <c r="AO264" i="7" s="1"/>
  <c r="AP264" i="7" s="1"/>
  <c r="D226" i="7"/>
  <c r="E226" i="7" s="1"/>
  <c r="F226" i="7" s="1"/>
  <c r="G226" i="7" s="1"/>
  <c r="H226" i="7" s="1"/>
  <c r="I226" i="7" s="1"/>
  <c r="J226" i="7" s="1"/>
  <c r="K226" i="7" s="1"/>
  <c r="L226" i="7" s="1"/>
  <c r="M226" i="7" s="1"/>
  <c r="N226" i="7" s="1"/>
  <c r="O226" i="7" s="1"/>
  <c r="P226" i="7" s="1"/>
  <c r="Q226" i="7" s="1"/>
  <c r="R226" i="7" s="1"/>
  <c r="S226" i="7" s="1"/>
  <c r="T226" i="7" s="1"/>
  <c r="U226" i="7" s="1"/>
  <c r="V226" i="7" s="1"/>
  <c r="W226" i="7" s="1"/>
  <c r="X226" i="7" s="1"/>
  <c r="Y226" i="7" s="1"/>
  <c r="Z226" i="7" s="1"/>
  <c r="AA226" i="7" s="1"/>
  <c r="AB226" i="7" s="1"/>
  <c r="AC226" i="7" s="1"/>
  <c r="AD226" i="7" s="1"/>
  <c r="AE226" i="7" s="1"/>
  <c r="AF226" i="7" s="1"/>
  <c r="AG226" i="7" s="1"/>
  <c r="AH226" i="7" s="1"/>
  <c r="AI226" i="7" s="1"/>
  <c r="AJ226" i="7" s="1"/>
  <c r="AK226" i="7" s="1"/>
  <c r="AL226" i="7" s="1"/>
  <c r="AM226" i="7" s="1"/>
  <c r="AN226" i="7" s="1"/>
  <c r="AO226" i="7" s="1"/>
  <c r="AP226" i="7" s="1"/>
  <c r="D244" i="7"/>
  <c r="E244" i="7" s="1"/>
  <c r="F244" i="7" s="1"/>
  <c r="G244" i="7" s="1"/>
  <c r="H244" i="7" s="1"/>
  <c r="I244" i="7" s="1"/>
  <c r="J244" i="7" s="1"/>
  <c r="K244" i="7" s="1"/>
  <c r="L244" i="7" s="1"/>
  <c r="M244" i="7" s="1"/>
  <c r="N244" i="7" s="1"/>
  <c r="O244" i="7" s="1"/>
  <c r="P244" i="7" s="1"/>
  <c r="Q244" i="7" s="1"/>
  <c r="R244" i="7" s="1"/>
  <c r="S244" i="7" s="1"/>
  <c r="T244" i="7" s="1"/>
  <c r="U244" i="7" s="1"/>
  <c r="V244" i="7" s="1"/>
  <c r="W244" i="7" s="1"/>
  <c r="X244" i="7" s="1"/>
  <c r="Y244" i="7" s="1"/>
  <c r="Z244" i="7" s="1"/>
  <c r="AA244" i="7" s="1"/>
  <c r="AB244" i="7" s="1"/>
  <c r="AC244" i="7" s="1"/>
  <c r="AD244" i="7" s="1"/>
  <c r="AE244" i="7" s="1"/>
  <c r="AF244" i="7" s="1"/>
  <c r="AG244" i="7" s="1"/>
  <c r="AH244" i="7" s="1"/>
  <c r="AI244" i="7" s="1"/>
  <c r="AJ244" i="7" s="1"/>
  <c r="AK244" i="7" s="1"/>
  <c r="AL244" i="7" s="1"/>
  <c r="AM244" i="7" s="1"/>
  <c r="AN244" i="7" s="1"/>
  <c r="AO244" i="7" s="1"/>
  <c r="AP244" i="7" s="1"/>
  <c r="D89" i="7"/>
  <c r="E89" i="7" s="1"/>
  <c r="F89" i="7" s="1"/>
  <c r="G89" i="7" s="1"/>
  <c r="H89" i="7" s="1"/>
  <c r="I89" i="7" s="1"/>
  <c r="J89" i="7" s="1"/>
  <c r="K89" i="7" s="1"/>
  <c r="L89" i="7" s="1"/>
  <c r="M89" i="7" s="1"/>
  <c r="N89" i="7" s="1"/>
  <c r="O89" i="7" s="1"/>
  <c r="P89" i="7" s="1"/>
  <c r="Q89" i="7" s="1"/>
  <c r="R89" i="7" s="1"/>
  <c r="S89" i="7" s="1"/>
  <c r="T89" i="7" s="1"/>
  <c r="U89" i="7" s="1"/>
  <c r="V89" i="7" s="1"/>
  <c r="W89" i="7" s="1"/>
  <c r="X89" i="7" s="1"/>
  <c r="Y89" i="7" s="1"/>
  <c r="Z89" i="7" s="1"/>
  <c r="AA89" i="7" s="1"/>
  <c r="AB89" i="7" s="1"/>
  <c r="AC89" i="7" s="1"/>
  <c r="AD89" i="7" s="1"/>
  <c r="AE89" i="7" s="1"/>
  <c r="AF89" i="7" s="1"/>
  <c r="AG89" i="7" s="1"/>
  <c r="AH89" i="7" s="1"/>
  <c r="AI89" i="7" s="1"/>
  <c r="AJ89" i="7" s="1"/>
  <c r="AK89" i="7" s="1"/>
  <c r="AL89" i="7" s="1"/>
  <c r="AM89" i="7" s="1"/>
  <c r="AN89" i="7" s="1"/>
  <c r="AO89" i="7" s="1"/>
  <c r="AP89" i="7" s="1"/>
  <c r="D214" i="7"/>
  <c r="D172" i="7"/>
  <c r="D180" i="7"/>
  <c r="D164" i="7"/>
  <c r="D115" i="7"/>
  <c r="D117" i="7"/>
  <c r="D155" i="7"/>
  <c r="D119" i="7"/>
  <c r="D118" i="7"/>
  <c r="D116" i="7"/>
  <c r="D130" i="7"/>
  <c r="D147" i="7"/>
  <c r="D139" i="7"/>
  <c r="D122" i="7"/>
  <c r="D114" i="7"/>
  <c r="D85" i="7"/>
  <c r="E84" i="7"/>
  <c r="L136" i="9" l="1"/>
  <c r="D642" i="7"/>
  <c r="J796" i="9"/>
  <c r="L128" i="9"/>
  <c r="L91" i="9" s="1"/>
  <c r="M123" i="9"/>
  <c r="M124" i="9"/>
  <c r="J407" i="9"/>
  <c r="J504" i="9"/>
  <c r="J486" i="9"/>
  <c r="B399" i="9"/>
  <c r="N382" i="9"/>
  <c r="I802" i="9"/>
  <c r="J802" i="9"/>
  <c r="M125" i="9"/>
  <c r="P640" i="9"/>
  <c r="J402" i="9"/>
  <c r="J405" i="9"/>
  <c r="J502" i="9"/>
  <c r="B397" i="9"/>
  <c r="J484" i="9"/>
  <c r="L665" i="9"/>
  <c r="K792" i="9" s="1"/>
  <c r="I796" i="9"/>
  <c r="J801" i="9"/>
  <c r="I801" i="9"/>
  <c r="J406" i="9"/>
  <c r="B398" i="9"/>
  <c r="J503" i="9"/>
  <c r="J485" i="9"/>
  <c r="O644" i="9"/>
  <c r="O607" i="9" s="1"/>
  <c r="P639" i="9"/>
  <c r="M385" i="9"/>
  <c r="M348" i="9" s="1"/>
  <c r="N380" i="9"/>
  <c r="K669" i="9"/>
  <c r="L664" i="9"/>
  <c r="K791" i="9" s="1"/>
  <c r="P641" i="9"/>
  <c r="J803" i="9"/>
  <c r="I803" i="9"/>
  <c r="L666" i="9"/>
  <c r="K793" i="9" s="1"/>
  <c r="Y333" i="9"/>
  <c r="X338" i="9"/>
  <c r="N381" i="9"/>
  <c r="D643" i="7"/>
  <c r="D731" i="7"/>
  <c r="D733" i="7"/>
  <c r="D734" i="7"/>
  <c r="D735" i="7"/>
  <c r="D732" i="7"/>
  <c r="D640" i="7"/>
  <c r="D641" i="7"/>
  <c r="D658" i="7"/>
  <c r="D666" i="7" s="1"/>
  <c r="D706" i="7"/>
  <c r="D714" i="7" s="1"/>
  <c r="D681" i="7"/>
  <c r="D689" i="7" s="1"/>
  <c r="D660" i="7"/>
  <c r="D668" i="7" s="1"/>
  <c r="D659" i="7"/>
  <c r="D667" i="7" s="1"/>
  <c r="D708" i="7"/>
  <c r="D716" i="7" s="1"/>
  <c r="D709" i="7"/>
  <c r="D717" i="7" s="1"/>
  <c r="D710" i="7"/>
  <c r="D718" i="7" s="1"/>
  <c r="D707" i="7"/>
  <c r="D715" i="7" s="1"/>
  <c r="D682" i="7"/>
  <c r="D690" i="7" s="1"/>
  <c r="D685" i="7"/>
  <c r="D693" i="7" s="1"/>
  <c r="D656" i="7"/>
  <c r="D664" i="7" s="1"/>
  <c r="D684" i="7"/>
  <c r="D692" i="7" s="1"/>
  <c r="D683" i="7"/>
  <c r="D691" i="7" s="1"/>
  <c r="D657" i="7"/>
  <c r="D665" i="7" s="1"/>
  <c r="D639" i="7"/>
  <c r="D380" i="7"/>
  <c r="D448" i="7"/>
  <c r="D456" i="7" s="1"/>
  <c r="D423" i="7"/>
  <c r="D431" i="7" s="1"/>
  <c r="D398" i="7"/>
  <c r="D406" i="7" s="1"/>
  <c r="D450" i="7"/>
  <c r="D458" i="7" s="1"/>
  <c r="D425" i="7"/>
  <c r="D433" i="7" s="1"/>
  <c r="D400" i="7"/>
  <c r="D408" i="7" s="1"/>
  <c r="D451" i="7"/>
  <c r="D459" i="7" s="1"/>
  <c r="D449" i="7"/>
  <c r="D457" i="7" s="1"/>
  <c r="D447" i="7"/>
  <c r="D455" i="7" s="1"/>
  <c r="D426" i="7"/>
  <c r="D434" i="7" s="1"/>
  <c r="D424" i="7"/>
  <c r="D432" i="7" s="1"/>
  <c r="D422" i="7"/>
  <c r="D430" i="7" s="1"/>
  <c r="D401" i="7"/>
  <c r="D409" i="7" s="1"/>
  <c r="D399" i="7"/>
  <c r="D407" i="7" s="1"/>
  <c r="D397" i="7"/>
  <c r="D405" i="7" s="1"/>
  <c r="D382" i="7"/>
  <c r="D384" i="7"/>
  <c r="D381" i="7"/>
  <c r="D383" i="7"/>
  <c r="E376" i="7"/>
  <c r="E633" i="7"/>
  <c r="E631" i="7"/>
  <c r="E372" i="7"/>
  <c r="E632" i="7"/>
  <c r="E634" i="7"/>
  <c r="E635" i="7"/>
  <c r="E373" i="7"/>
  <c r="E374" i="7"/>
  <c r="E375" i="7"/>
  <c r="D636" i="7"/>
  <c r="D672" i="7"/>
  <c r="D648" i="7"/>
  <c r="D650" i="7"/>
  <c r="D725" i="7"/>
  <c r="D701" i="7"/>
  <c r="D647" i="7"/>
  <c r="D673" i="7"/>
  <c r="D722" i="7"/>
  <c r="D651" i="7"/>
  <c r="D697" i="7"/>
  <c r="D726" i="7"/>
  <c r="D723" i="7"/>
  <c r="D700" i="7"/>
  <c r="D699" i="7"/>
  <c r="D724" i="7"/>
  <c r="D674" i="7"/>
  <c r="D676" i="7"/>
  <c r="D698" i="7"/>
  <c r="D675" i="7"/>
  <c r="D649" i="7"/>
  <c r="E696" i="7"/>
  <c r="E705" i="7"/>
  <c r="E730" i="7"/>
  <c r="E663" i="7"/>
  <c r="E688" i="7"/>
  <c r="E646" i="7"/>
  <c r="E671" i="7"/>
  <c r="E721" i="7"/>
  <c r="E713" i="7"/>
  <c r="E680" i="7"/>
  <c r="E630" i="7"/>
  <c r="E655" i="7"/>
  <c r="E638" i="7"/>
  <c r="D416" i="7"/>
  <c r="D415" i="7"/>
  <c r="D389" i="7"/>
  <c r="D442" i="7"/>
  <c r="D439" i="7"/>
  <c r="D414" i="7"/>
  <c r="D391" i="7"/>
  <c r="D390" i="7"/>
  <c r="D466" i="7"/>
  <c r="D465" i="7"/>
  <c r="D440" i="7"/>
  <c r="D467" i="7"/>
  <c r="D441" i="7"/>
  <c r="D464" i="7"/>
  <c r="D417" i="7"/>
  <c r="D392" i="7"/>
  <c r="E446" i="7"/>
  <c r="E454" i="7"/>
  <c r="E404" i="7"/>
  <c r="E429" i="7"/>
  <c r="E396" i="7"/>
  <c r="E471" i="7"/>
  <c r="E421" i="7"/>
  <c r="E437" i="7"/>
  <c r="E379" i="7"/>
  <c r="E462" i="7"/>
  <c r="E412" i="7"/>
  <c r="E387" i="7"/>
  <c r="E371" i="7"/>
  <c r="D475" i="7"/>
  <c r="D476" i="7"/>
  <c r="D474" i="7"/>
  <c r="D472" i="7"/>
  <c r="D473" i="7"/>
  <c r="D206" i="7"/>
  <c r="D207" i="7"/>
  <c r="D210" i="7"/>
  <c r="D208" i="7"/>
  <c r="D209" i="7"/>
  <c r="D194" i="7"/>
  <c r="D202" i="7" s="1"/>
  <c r="D169" i="7"/>
  <c r="D177" i="7" s="1"/>
  <c r="D166" i="7"/>
  <c r="D174" i="7" s="1"/>
  <c r="D193" i="7"/>
  <c r="D201" i="7" s="1"/>
  <c r="D168" i="7"/>
  <c r="D176" i="7" s="1"/>
  <c r="D167" i="7"/>
  <c r="D175" i="7" s="1"/>
  <c r="D165" i="7"/>
  <c r="D173" i="7" s="1"/>
  <c r="D191" i="7"/>
  <c r="D199" i="7" s="1"/>
  <c r="D192" i="7"/>
  <c r="D200" i="7" s="1"/>
  <c r="D190" i="7"/>
  <c r="D198" i="7" s="1"/>
  <c r="D184" i="7"/>
  <c r="D182" i="7"/>
  <c r="D183" i="7"/>
  <c r="D185" i="7"/>
  <c r="D181" i="7"/>
  <c r="E214" i="7"/>
  <c r="E205" i="7"/>
  <c r="E197" i="7"/>
  <c r="E189" i="7"/>
  <c r="D94" i="7"/>
  <c r="D99" i="7" s="1"/>
  <c r="D104" i="7" s="1"/>
  <c r="E104" i="7" s="1"/>
  <c r="F104" i="7" s="1"/>
  <c r="G104" i="7" s="1"/>
  <c r="H104" i="7" s="1"/>
  <c r="I104" i="7" s="1"/>
  <c r="J104" i="7" s="1"/>
  <c r="K104" i="7" s="1"/>
  <c r="L104" i="7" s="1"/>
  <c r="M104" i="7" s="1"/>
  <c r="N104" i="7" s="1"/>
  <c r="O104" i="7" s="1"/>
  <c r="P104" i="7" s="1"/>
  <c r="Q104" i="7" s="1"/>
  <c r="R104" i="7" s="1"/>
  <c r="S104" i="7" s="1"/>
  <c r="T104" i="7" s="1"/>
  <c r="U104" i="7" s="1"/>
  <c r="V104" i="7" s="1"/>
  <c r="W104" i="7" s="1"/>
  <c r="X104" i="7" s="1"/>
  <c r="Y104" i="7" s="1"/>
  <c r="Z104" i="7" s="1"/>
  <c r="AA104" i="7" s="1"/>
  <c r="AB104" i="7" s="1"/>
  <c r="AC104" i="7" s="1"/>
  <c r="AD104" i="7" s="1"/>
  <c r="AE104" i="7" s="1"/>
  <c r="AF104" i="7" s="1"/>
  <c r="AG104" i="7" s="1"/>
  <c r="AH104" i="7" s="1"/>
  <c r="AI104" i="7" s="1"/>
  <c r="AJ104" i="7" s="1"/>
  <c r="AK104" i="7" s="1"/>
  <c r="AL104" i="7" s="1"/>
  <c r="AM104" i="7" s="1"/>
  <c r="AN104" i="7" s="1"/>
  <c r="AO104" i="7" s="1"/>
  <c r="AP104" i="7" s="1"/>
  <c r="D215" i="7"/>
  <c r="D216" i="7"/>
  <c r="D218" i="7"/>
  <c r="D217" i="7"/>
  <c r="D219" i="7"/>
  <c r="E164" i="7"/>
  <c r="E172" i="7"/>
  <c r="E180" i="7"/>
  <c r="D134" i="7"/>
  <c r="D133" i="7"/>
  <c r="D284" i="7" s="1"/>
  <c r="E284" i="7" s="1"/>
  <c r="F284" i="7" s="1"/>
  <c r="G284" i="7" s="1"/>
  <c r="H284" i="7" s="1"/>
  <c r="I284" i="7" s="1"/>
  <c r="J284" i="7" s="1"/>
  <c r="K284" i="7" s="1"/>
  <c r="L284" i="7" s="1"/>
  <c r="M284" i="7" s="1"/>
  <c r="N284" i="7" s="1"/>
  <c r="O284" i="7" s="1"/>
  <c r="P284" i="7" s="1"/>
  <c r="Q284" i="7" s="1"/>
  <c r="R284" i="7" s="1"/>
  <c r="S284" i="7" s="1"/>
  <c r="T284" i="7" s="1"/>
  <c r="U284" i="7" s="1"/>
  <c r="V284" i="7" s="1"/>
  <c r="W284" i="7" s="1"/>
  <c r="X284" i="7" s="1"/>
  <c r="Y284" i="7" s="1"/>
  <c r="Z284" i="7" s="1"/>
  <c r="AA284" i="7" s="1"/>
  <c r="AB284" i="7" s="1"/>
  <c r="AC284" i="7" s="1"/>
  <c r="AD284" i="7" s="1"/>
  <c r="AE284" i="7" s="1"/>
  <c r="AF284" i="7" s="1"/>
  <c r="AG284" i="7" s="1"/>
  <c r="AH284" i="7" s="1"/>
  <c r="AI284" i="7" s="1"/>
  <c r="AJ284" i="7" s="1"/>
  <c r="AK284" i="7" s="1"/>
  <c r="AL284" i="7" s="1"/>
  <c r="AM284" i="7" s="1"/>
  <c r="AN284" i="7" s="1"/>
  <c r="AO284" i="7" s="1"/>
  <c r="AP284" i="7" s="1"/>
  <c r="D132" i="7"/>
  <c r="E118" i="7"/>
  <c r="E155" i="7"/>
  <c r="E119" i="7"/>
  <c r="D140" i="7"/>
  <c r="D144" i="7"/>
  <c r="D143" i="7"/>
  <c r="D142" i="7"/>
  <c r="D141" i="7"/>
  <c r="D159" i="7"/>
  <c r="D160" i="7"/>
  <c r="D156" i="7"/>
  <c r="D158" i="7"/>
  <c r="D157" i="7"/>
  <c r="D131" i="7"/>
  <c r="D135" i="7"/>
  <c r="E130" i="7"/>
  <c r="E147" i="7"/>
  <c r="E139" i="7"/>
  <c r="D123" i="7"/>
  <c r="D127" i="7"/>
  <c r="D126" i="7"/>
  <c r="D125" i="7"/>
  <c r="D124" i="7"/>
  <c r="E122" i="7"/>
  <c r="E85" i="7"/>
  <c r="E114" i="7"/>
  <c r="D120" i="7"/>
  <c r="F84" i="7"/>
  <c r="L92" i="9" l="1"/>
  <c r="K796" i="9"/>
  <c r="K801" i="9"/>
  <c r="K803" i="9"/>
  <c r="K802" i="9"/>
  <c r="J410" i="9"/>
  <c r="K405" i="9"/>
  <c r="J532" i="9" s="1"/>
  <c r="I532" i="9"/>
  <c r="L495" i="9"/>
  <c r="K495" i="9"/>
  <c r="J495" i="9"/>
  <c r="N495" i="9"/>
  <c r="M495" i="9"/>
  <c r="N124" i="9"/>
  <c r="N385" i="9"/>
  <c r="N348" i="9" s="1"/>
  <c r="O380" i="9"/>
  <c r="J352" i="9"/>
  <c r="B352" i="9" s="1"/>
  <c r="W327" i="9" s="1"/>
  <c r="J353" i="9"/>
  <c r="B402" i="9"/>
  <c r="N494" i="9"/>
  <c r="M494" i="9"/>
  <c r="L494" i="9"/>
  <c r="K494" i="9"/>
  <c r="J494" i="9"/>
  <c r="K407" i="9"/>
  <c r="I534" i="9"/>
  <c r="Y338" i="9"/>
  <c r="I806" i="9"/>
  <c r="Q640" i="9"/>
  <c r="Q641" i="9"/>
  <c r="L673" i="9"/>
  <c r="B673" i="9" s="1"/>
  <c r="M665" i="9"/>
  <c r="O382" i="9"/>
  <c r="L669" i="9"/>
  <c r="L672" i="9"/>
  <c r="M664" i="9"/>
  <c r="K406" i="9"/>
  <c r="J533" i="9" s="1"/>
  <c r="I533" i="9"/>
  <c r="J806" i="9"/>
  <c r="M493" i="9"/>
  <c r="K493" i="9"/>
  <c r="J493" i="9"/>
  <c r="L493" i="9"/>
  <c r="N493" i="9"/>
  <c r="L674" i="9"/>
  <c r="B674" i="9" s="1"/>
  <c r="M666" i="9"/>
  <c r="P644" i="9"/>
  <c r="P607" i="9" s="1"/>
  <c r="Q639" i="9"/>
  <c r="N125" i="9"/>
  <c r="M128" i="9"/>
  <c r="M91" i="9" s="1"/>
  <c r="N123" i="9"/>
  <c r="O381" i="9"/>
  <c r="J507" i="9"/>
  <c r="E640" i="7"/>
  <c r="E706" i="7"/>
  <c r="E714" i="7" s="1"/>
  <c r="E681" i="7"/>
  <c r="E689" i="7" s="1"/>
  <c r="E710" i="7"/>
  <c r="E718" i="7" s="1"/>
  <c r="E685" i="7"/>
  <c r="E693" i="7" s="1"/>
  <c r="E709" i="7"/>
  <c r="E717" i="7" s="1"/>
  <c r="E659" i="7"/>
  <c r="E667" i="7" s="1"/>
  <c r="E684" i="7"/>
  <c r="E692" i="7" s="1"/>
  <c r="E660" i="7"/>
  <c r="E668" i="7" s="1"/>
  <c r="E656" i="7"/>
  <c r="E664" i="7" s="1"/>
  <c r="E732" i="7"/>
  <c r="E734" i="7"/>
  <c r="E731" i="7"/>
  <c r="E735" i="7"/>
  <c r="E733" i="7"/>
  <c r="E641" i="7"/>
  <c r="E639" i="7"/>
  <c r="E643" i="7"/>
  <c r="E642" i="7"/>
  <c r="E380" i="7"/>
  <c r="E383" i="7"/>
  <c r="E448" i="7"/>
  <c r="E456" i="7" s="1"/>
  <c r="E423" i="7"/>
  <c r="E431" i="7" s="1"/>
  <c r="E398" i="7"/>
  <c r="E406" i="7" s="1"/>
  <c r="E451" i="7"/>
  <c r="E459" i="7" s="1"/>
  <c r="E426" i="7"/>
  <c r="E434" i="7" s="1"/>
  <c r="E401" i="7"/>
  <c r="E409" i="7" s="1"/>
  <c r="E449" i="7"/>
  <c r="E457" i="7" s="1"/>
  <c r="E447" i="7"/>
  <c r="E455" i="7" s="1"/>
  <c r="E424" i="7"/>
  <c r="E432" i="7" s="1"/>
  <c r="E422" i="7"/>
  <c r="E430" i="7" s="1"/>
  <c r="E399" i="7"/>
  <c r="E407" i="7" s="1"/>
  <c r="E397" i="7"/>
  <c r="E405" i="7" s="1"/>
  <c r="E450" i="7"/>
  <c r="E458" i="7" s="1"/>
  <c r="E425" i="7"/>
  <c r="E433" i="7" s="1"/>
  <c r="E400" i="7"/>
  <c r="E408" i="7" s="1"/>
  <c r="E381" i="7"/>
  <c r="E382" i="7"/>
  <c r="E384" i="7"/>
  <c r="F631" i="7"/>
  <c r="F375" i="7"/>
  <c r="F632" i="7"/>
  <c r="F633" i="7"/>
  <c r="F372" i="7"/>
  <c r="F634" i="7"/>
  <c r="F635" i="7"/>
  <c r="F373" i="7"/>
  <c r="F374" i="7"/>
  <c r="F376" i="7"/>
  <c r="D761" i="7"/>
  <c r="D746" i="7"/>
  <c r="D755" i="7" s="1"/>
  <c r="D764" i="7"/>
  <c r="D727" i="7"/>
  <c r="D644" i="7"/>
  <c r="D607" i="7" s="1"/>
  <c r="D790" i="7"/>
  <c r="E790" i="7" s="1"/>
  <c r="F790" i="7" s="1"/>
  <c r="G790" i="7" s="1"/>
  <c r="H790" i="7" s="1"/>
  <c r="I790" i="7" s="1"/>
  <c r="J790" i="7" s="1"/>
  <c r="K790" i="7" s="1"/>
  <c r="L790" i="7" s="1"/>
  <c r="M790" i="7" s="1"/>
  <c r="N790" i="7" s="1"/>
  <c r="O790" i="7" s="1"/>
  <c r="P790" i="7" s="1"/>
  <c r="Q790" i="7" s="1"/>
  <c r="R790" i="7" s="1"/>
  <c r="S790" i="7" s="1"/>
  <c r="T790" i="7" s="1"/>
  <c r="U790" i="7" s="1"/>
  <c r="V790" i="7" s="1"/>
  <c r="W790" i="7" s="1"/>
  <c r="X790" i="7" s="1"/>
  <c r="Y790" i="7" s="1"/>
  <c r="Z790" i="7" s="1"/>
  <c r="AA790" i="7" s="1"/>
  <c r="AB790" i="7" s="1"/>
  <c r="AC790" i="7" s="1"/>
  <c r="AD790" i="7" s="1"/>
  <c r="AE790" i="7" s="1"/>
  <c r="AF790" i="7" s="1"/>
  <c r="AG790" i="7" s="1"/>
  <c r="AH790" i="7" s="1"/>
  <c r="AI790" i="7" s="1"/>
  <c r="AJ790" i="7" s="1"/>
  <c r="AK790" i="7" s="1"/>
  <c r="AL790" i="7" s="1"/>
  <c r="AM790" i="7" s="1"/>
  <c r="AN790" i="7" s="1"/>
  <c r="AO790" i="7" s="1"/>
  <c r="AP790" i="7" s="1"/>
  <c r="D744" i="7"/>
  <c r="D736" i="7"/>
  <c r="D661" i="7"/>
  <c r="D652" i="7"/>
  <c r="D686" i="7"/>
  <c r="D602" i="7"/>
  <c r="D606" i="7"/>
  <c r="D711" i="7"/>
  <c r="D762" i="7"/>
  <c r="D745" i="7"/>
  <c r="D702" i="7"/>
  <c r="D765" i="7"/>
  <c r="F705" i="7"/>
  <c r="F713" i="7"/>
  <c r="F688" i="7"/>
  <c r="F646" i="7"/>
  <c r="F696" i="7"/>
  <c r="F730" i="7"/>
  <c r="F721" i="7"/>
  <c r="F671" i="7"/>
  <c r="F655" i="7"/>
  <c r="F638" i="7"/>
  <c r="F663" i="7"/>
  <c r="F630" i="7"/>
  <c r="F680" i="7"/>
  <c r="D800" i="7"/>
  <c r="E800" i="7" s="1"/>
  <c r="F800" i="7" s="1"/>
  <c r="G800" i="7" s="1"/>
  <c r="H800" i="7" s="1"/>
  <c r="I800" i="7" s="1"/>
  <c r="J800" i="7" s="1"/>
  <c r="K800" i="7" s="1"/>
  <c r="L800" i="7" s="1"/>
  <c r="M800" i="7" s="1"/>
  <c r="N800" i="7" s="1"/>
  <c r="O800" i="7" s="1"/>
  <c r="P800" i="7" s="1"/>
  <c r="Q800" i="7" s="1"/>
  <c r="R800" i="7" s="1"/>
  <c r="S800" i="7" s="1"/>
  <c r="T800" i="7" s="1"/>
  <c r="U800" i="7" s="1"/>
  <c r="V800" i="7" s="1"/>
  <c r="W800" i="7" s="1"/>
  <c r="X800" i="7" s="1"/>
  <c r="Y800" i="7" s="1"/>
  <c r="Z800" i="7" s="1"/>
  <c r="AA800" i="7" s="1"/>
  <c r="AB800" i="7" s="1"/>
  <c r="AC800" i="7" s="1"/>
  <c r="AD800" i="7" s="1"/>
  <c r="AE800" i="7" s="1"/>
  <c r="AF800" i="7" s="1"/>
  <c r="AG800" i="7" s="1"/>
  <c r="AH800" i="7" s="1"/>
  <c r="AI800" i="7" s="1"/>
  <c r="AJ800" i="7" s="1"/>
  <c r="AK800" i="7" s="1"/>
  <c r="AL800" i="7" s="1"/>
  <c r="AM800" i="7" s="1"/>
  <c r="AN800" i="7" s="1"/>
  <c r="AO800" i="7" s="1"/>
  <c r="AP800" i="7" s="1"/>
  <c r="D747" i="7"/>
  <c r="E697" i="7"/>
  <c r="E724" i="7"/>
  <c r="E701" i="7"/>
  <c r="E700" i="7"/>
  <c r="E672" i="7"/>
  <c r="E650" i="7"/>
  <c r="E649" i="7"/>
  <c r="E647" i="7"/>
  <c r="E674" i="7"/>
  <c r="E725" i="7"/>
  <c r="E723" i="7"/>
  <c r="E676" i="7"/>
  <c r="E673" i="7"/>
  <c r="E722" i="7"/>
  <c r="E699" i="7"/>
  <c r="E651" i="7"/>
  <c r="E675" i="7"/>
  <c r="E698" i="7"/>
  <c r="E726" i="7"/>
  <c r="E648" i="7"/>
  <c r="D677" i="7"/>
  <c r="D743" i="7"/>
  <c r="D763" i="7"/>
  <c r="D504" i="7"/>
  <c r="D485" i="7"/>
  <c r="D494" i="7" s="1"/>
  <c r="F454" i="7"/>
  <c r="F462" i="7"/>
  <c r="F429" i="7"/>
  <c r="F396" i="7"/>
  <c r="F412" i="7"/>
  <c r="F371" i="7"/>
  <c r="F446" i="7"/>
  <c r="F437" i="7"/>
  <c r="F379" i="7"/>
  <c r="F404" i="7"/>
  <c r="F387" i="7"/>
  <c r="F471" i="7"/>
  <c r="F421" i="7"/>
  <c r="D503" i="7"/>
  <c r="D487" i="7"/>
  <c r="D505" i="7"/>
  <c r="D477" i="7"/>
  <c r="E216" i="7"/>
  <c r="E476" i="7"/>
  <c r="E472" i="7"/>
  <c r="E475" i="7"/>
  <c r="E473" i="7"/>
  <c r="E474" i="7"/>
  <c r="D486" i="7"/>
  <c r="D541" i="7"/>
  <c r="E541" i="7" s="1"/>
  <c r="F541" i="7" s="1"/>
  <c r="G541" i="7" s="1"/>
  <c r="H541" i="7" s="1"/>
  <c r="I541" i="7" s="1"/>
  <c r="J541" i="7" s="1"/>
  <c r="K541" i="7" s="1"/>
  <c r="L541" i="7" s="1"/>
  <c r="M541" i="7" s="1"/>
  <c r="N541" i="7" s="1"/>
  <c r="O541" i="7" s="1"/>
  <c r="P541" i="7" s="1"/>
  <c r="Q541" i="7" s="1"/>
  <c r="R541" i="7" s="1"/>
  <c r="S541" i="7" s="1"/>
  <c r="T541" i="7" s="1"/>
  <c r="U541" i="7" s="1"/>
  <c r="V541" i="7" s="1"/>
  <c r="W541" i="7" s="1"/>
  <c r="X541" i="7" s="1"/>
  <c r="Y541" i="7" s="1"/>
  <c r="Z541" i="7" s="1"/>
  <c r="AA541" i="7" s="1"/>
  <c r="AB541" i="7" s="1"/>
  <c r="AC541" i="7" s="1"/>
  <c r="AD541" i="7" s="1"/>
  <c r="AE541" i="7" s="1"/>
  <c r="AF541" i="7" s="1"/>
  <c r="AG541" i="7" s="1"/>
  <c r="AH541" i="7" s="1"/>
  <c r="AI541" i="7" s="1"/>
  <c r="AJ541" i="7" s="1"/>
  <c r="AK541" i="7" s="1"/>
  <c r="AL541" i="7" s="1"/>
  <c r="AM541" i="7" s="1"/>
  <c r="AN541" i="7" s="1"/>
  <c r="AO541" i="7" s="1"/>
  <c r="AP541" i="7" s="1"/>
  <c r="E465" i="7"/>
  <c r="E389" i="7"/>
  <c r="E417" i="7"/>
  <c r="E414" i="7"/>
  <c r="E391" i="7"/>
  <c r="E390" i="7"/>
  <c r="E467" i="7"/>
  <c r="E441" i="7"/>
  <c r="E416" i="7"/>
  <c r="E442" i="7"/>
  <c r="E439" i="7"/>
  <c r="E466" i="7"/>
  <c r="E464" i="7"/>
  <c r="E440" i="7"/>
  <c r="E415" i="7"/>
  <c r="E218" i="7"/>
  <c r="D274" i="7"/>
  <c r="E274" i="7" s="1"/>
  <c r="F274" i="7" s="1"/>
  <c r="G274" i="7" s="1"/>
  <c r="H274" i="7" s="1"/>
  <c r="I274" i="7" s="1"/>
  <c r="J274" i="7" s="1"/>
  <c r="K274" i="7" s="1"/>
  <c r="L274" i="7" s="1"/>
  <c r="M274" i="7" s="1"/>
  <c r="N274" i="7" s="1"/>
  <c r="O274" i="7" s="1"/>
  <c r="P274" i="7" s="1"/>
  <c r="Q274" i="7" s="1"/>
  <c r="R274" i="7" s="1"/>
  <c r="S274" i="7" s="1"/>
  <c r="T274" i="7" s="1"/>
  <c r="U274" i="7" s="1"/>
  <c r="V274" i="7" s="1"/>
  <c r="W274" i="7" s="1"/>
  <c r="X274" i="7" s="1"/>
  <c r="Y274" i="7" s="1"/>
  <c r="Z274" i="7" s="1"/>
  <c r="AA274" i="7" s="1"/>
  <c r="AB274" i="7" s="1"/>
  <c r="AC274" i="7" s="1"/>
  <c r="AD274" i="7" s="1"/>
  <c r="AE274" i="7" s="1"/>
  <c r="AF274" i="7" s="1"/>
  <c r="AG274" i="7" s="1"/>
  <c r="AH274" i="7" s="1"/>
  <c r="AI274" i="7" s="1"/>
  <c r="AJ274" i="7" s="1"/>
  <c r="AK274" i="7" s="1"/>
  <c r="AL274" i="7" s="1"/>
  <c r="AM274" i="7" s="1"/>
  <c r="AN274" i="7" s="1"/>
  <c r="AO274" i="7" s="1"/>
  <c r="AP274" i="7" s="1"/>
  <c r="D149" i="7"/>
  <c r="D246" i="7"/>
  <c r="D228" i="7"/>
  <c r="D230" i="7"/>
  <c r="D248" i="7"/>
  <c r="D231" i="7"/>
  <c r="D249" i="7"/>
  <c r="D150" i="7"/>
  <c r="D247" i="7"/>
  <c r="D229" i="7"/>
  <c r="D148" i="7"/>
  <c r="D245" i="7"/>
  <c r="D227" i="7"/>
  <c r="E194" i="7"/>
  <c r="E202" i="7" s="1"/>
  <c r="E167" i="7"/>
  <c r="E175" i="7" s="1"/>
  <c r="E193" i="7"/>
  <c r="E201" i="7" s="1"/>
  <c r="E168" i="7"/>
  <c r="E176" i="7" s="1"/>
  <c r="E166" i="7"/>
  <c r="E174" i="7" s="1"/>
  <c r="E165" i="7"/>
  <c r="E191" i="7"/>
  <c r="E199" i="7" s="1"/>
  <c r="E192" i="7"/>
  <c r="E200" i="7" s="1"/>
  <c r="E190" i="7"/>
  <c r="E198" i="7" s="1"/>
  <c r="E169" i="7"/>
  <c r="E177" i="7" s="1"/>
  <c r="E206" i="7"/>
  <c r="E207" i="7"/>
  <c r="E210" i="7"/>
  <c r="E208" i="7"/>
  <c r="E209" i="7"/>
  <c r="E217" i="7"/>
  <c r="E215" i="7"/>
  <c r="E219" i="7"/>
  <c r="E94" i="7"/>
  <c r="F94" i="7" s="1"/>
  <c r="G94" i="7" s="1"/>
  <c r="H94" i="7" s="1"/>
  <c r="I94" i="7" s="1"/>
  <c r="J94" i="7" s="1"/>
  <c r="K94" i="7" s="1"/>
  <c r="L94" i="7" s="1"/>
  <c r="M94" i="7" s="1"/>
  <c r="N94" i="7" s="1"/>
  <c r="O94" i="7" s="1"/>
  <c r="P94" i="7" s="1"/>
  <c r="Q94" i="7" s="1"/>
  <c r="R94" i="7" s="1"/>
  <c r="S94" i="7" s="1"/>
  <c r="T94" i="7" s="1"/>
  <c r="U94" i="7" s="1"/>
  <c r="V94" i="7" s="1"/>
  <c r="W94" i="7" s="1"/>
  <c r="X94" i="7" s="1"/>
  <c r="Y94" i="7" s="1"/>
  <c r="Z94" i="7" s="1"/>
  <c r="AA94" i="7" s="1"/>
  <c r="AB94" i="7" s="1"/>
  <c r="AC94" i="7" s="1"/>
  <c r="AD94" i="7" s="1"/>
  <c r="AE94" i="7" s="1"/>
  <c r="AF94" i="7" s="1"/>
  <c r="AG94" i="7" s="1"/>
  <c r="AH94" i="7" s="1"/>
  <c r="AI94" i="7" s="1"/>
  <c r="AJ94" i="7" s="1"/>
  <c r="AK94" i="7" s="1"/>
  <c r="AL94" i="7" s="1"/>
  <c r="AM94" i="7" s="1"/>
  <c r="AN94" i="7" s="1"/>
  <c r="AO94" i="7" s="1"/>
  <c r="AP94" i="7" s="1"/>
  <c r="E185" i="7"/>
  <c r="E184" i="7"/>
  <c r="E183" i="7"/>
  <c r="E181" i="7"/>
  <c r="E182" i="7"/>
  <c r="F214" i="7"/>
  <c r="F197" i="7"/>
  <c r="F205" i="7"/>
  <c r="F189" i="7"/>
  <c r="D152" i="7"/>
  <c r="D151" i="7"/>
  <c r="E99" i="7"/>
  <c r="F99" i="7" s="1"/>
  <c r="G99" i="7" s="1"/>
  <c r="H99" i="7" s="1"/>
  <c r="I99" i="7" s="1"/>
  <c r="J99" i="7" s="1"/>
  <c r="K99" i="7" s="1"/>
  <c r="L99" i="7" s="1"/>
  <c r="M99" i="7" s="1"/>
  <c r="N99" i="7" s="1"/>
  <c r="O99" i="7" s="1"/>
  <c r="P99" i="7" s="1"/>
  <c r="Q99" i="7" s="1"/>
  <c r="R99" i="7" s="1"/>
  <c r="S99" i="7" s="1"/>
  <c r="T99" i="7" s="1"/>
  <c r="U99" i="7" s="1"/>
  <c r="V99" i="7" s="1"/>
  <c r="W99" i="7" s="1"/>
  <c r="X99" i="7" s="1"/>
  <c r="Y99" i="7" s="1"/>
  <c r="Z99" i="7" s="1"/>
  <c r="AA99" i="7" s="1"/>
  <c r="AB99" i="7" s="1"/>
  <c r="AC99" i="7" s="1"/>
  <c r="AD99" i="7" s="1"/>
  <c r="AE99" i="7" s="1"/>
  <c r="AF99" i="7" s="1"/>
  <c r="AG99" i="7" s="1"/>
  <c r="AH99" i="7" s="1"/>
  <c r="AI99" i="7" s="1"/>
  <c r="AJ99" i="7" s="1"/>
  <c r="AK99" i="7" s="1"/>
  <c r="AL99" i="7" s="1"/>
  <c r="AM99" i="7" s="1"/>
  <c r="AN99" i="7" s="1"/>
  <c r="AO99" i="7" s="1"/>
  <c r="AP99" i="7" s="1"/>
  <c r="D109" i="7"/>
  <c r="E109" i="7" s="1"/>
  <c r="F109" i="7" s="1"/>
  <c r="G109" i="7" s="1"/>
  <c r="H109" i="7" s="1"/>
  <c r="I109" i="7" s="1"/>
  <c r="J109" i="7" s="1"/>
  <c r="K109" i="7" s="1"/>
  <c r="L109" i="7" s="1"/>
  <c r="M109" i="7" s="1"/>
  <c r="N109" i="7" s="1"/>
  <c r="O109" i="7" s="1"/>
  <c r="P109" i="7" s="1"/>
  <c r="Q109" i="7" s="1"/>
  <c r="R109" i="7" s="1"/>
  <c r="S109" i="7" s="1"/>
  <c r="T109" i="7" s="1"/>
  <c r="U109" i="7" s="1"/>
  <c r="V109" i="7" s="1"/>
  <c r="W109" i="7" s="1"/>
  <c r="X109" i="7" s="1"/>
  <c r="Y109" i="7" s="1"/>
  <c r="Z109" i="7" s="1"/>
  <c r="AA109" i="7" s="1"/>
  <c r="AB109" i="7" s="1"/>
  <c r="AC109" i="7" s="1"/>
  <c r="AD109" i="7" s="1"/>
  <c r="AE109" i="7" s="1"/>
  <c r="AF109" i="7" s="1"/>
  <c r="AG109" i="7" s="1"/>
  <c r="AH109" i="7" s="1"/>
  <c r="D86" i="7"/>
  <c r="D90" i="7"/>
  <c r="F164" i="7"/>
  <c r="F172" i="7"/>
  <c r="F180" i="7"/>
  <c r="D170" i="7"/>
  <c r="D100" i="7" s="1"/>
  <c r="D136" i="7"/>
  <c r="D92" i="7" s="1"/>
  <c r="E142" i="7"/>
  <c r="E143" i="7"/>
  <c r="E144" i="7"/>
  <c r="E141" i="7"/>
  <c r="E140" i="7"/>
  <c r="F119" i="7"/>
  <c r="F116" i="7"/>
  <c r="F155" i="7"/>
  <c r="F118" i="7"/>
  <c r="D161" i="7"/>
  <c r="D97" i="7" s="1"/>
  <c r="E131" i="7"/>
  <c r="E160" i="7"/>
  <c r="E157" i="7"/>
  <c r="E159" i="7"/>
  <c r="E158" i="7"/>
  <c r="E156" i="7"/>
  <c r="E134" i="7"/>
  <c r="E135" i="7"/>
  <c r="E133" i="7"/>
  <c r="E132" i="7"/>
  <c r="F130" i="7"/>
  <c r="F139" i="7"/>
  <c r="F147" i="7"/>
  <c r="E126" i="7"/>
  <c r="D128" i="7"/>
  <c r="D91" i="7" s="1"/>
  <c r="E127" i="7"/>
  <c r="F122" i="7"/>
  <c r="F85" i="7"/>
  <c r="F114" i="7"/>
  <c r="G84" i="7"/>
  <c r="L792" i="9" l="1"/>
  <c r="L802" i="9" s="1"/>
  <c r="K806" i="9"/>
  <c r="M669" i="9"/>
  <c r="N664" i="9"/>
  <c r="O385" i="9"/>
  <c r="O348" i="9" s="1"/>
  <c r="P380" i="9"/>
  <c r="O124" i="9"/>
  <c r="K410" i="9"/>
  <c r="L405" i="9"/>
  <c r="L407" i="9"/>
  <c r="K534" i="9" s="1"/>
  <c r="N666" i="9"/>
  <c r="M793" i="9" s="1"/>
  <c r="I543" i="9"/>
  <c r="J543" i="9"/>
  <c r="N128" i="9"/>
  <c r="N91" i="9" s="1"/>
  <c r="O123" i="9"/>
  <c r="P381" i="9"/>
  <c r="Q644" i="9"/>
  <c r="Q607" i="9" s="1"/>
  <c r="R639" i="9"/>
  <c r="N665" i="9"/>
  <c r="M792" i="9" s="1"/>
  <c r="R640" i="9"/>
  <c r="L406" i="9"/>
  <c r="J534" i="9"/>
  <c r="J537" i="9" s="1"/>
  <c r="L791" i="9"/>
  <c r="P382" i="9"/>
  <c r="R641" i="9"/>
  <c r="I544" i="9"/>
  <c r="I537" i="9"/>
  <c r="J542" i="9"/>
  <c r="I542" i="9"/>
  <c r="O125" i="9"/>
  <c r="O133" i="9" s="1"/>
  <c r="L793" i="9"/>
  <c r="L803" i="9" s="1"/>
  <c r="L677" i="9"/>
  <c r="B672" i="9"/>
  <c r="F640" i="7"/>
  <c r="F639" i="7"/>
  <c r="F660" i="7"/>
  <c r="F668" i="7" s="1"/>
  <c r="F710" i="7"/>
  <c r="F718" i="7" s="1"/>
  <c r="F685" i="7"/>
  <c r="F693" i="7" s="1"/>
  <c r="F659" i="7"/>
  <c r="F667" i="7" s="1"/>
  <c r="F709" i="7"/>
  <c r="F717" i="7" s="1"/>
  <c r="F683" i="7"/>
  <c r="F706" i="7"/>
  <c r="F714" i="7" s="1"/>
  <c r="F657" i="7"/>
  <c r="F684" i="7"/>
  <c r="F692" i="7" s="1"/>
  <c r="F658" i="7"/>
  <c r="F656" i="7"/>
  <c r="F664" i="7" s="1"/>
  <c r="F681" i="7"/>
  <c r="F689" i="7" s="1"/>
  <c r="F708" i="7"/>
  <c r="F682" i="7"/>
  <c r="F707" i="7"/>
  <c r="F643" i="7"/>
  <c r="F642" i="7"/>
  <c r="F734" i="7"/>
  <c r="F735" i="7"/>
  <c r="F731" i="7"/>
  <c r="F732" i="7"/>
  <c r="F733" i="7"/>
  <c r="F641" i="7"/>
  <c r="D603" i="7"/>
  <c r="F382" i="7"/>
  <c r="F449" i="7"/>
  <c r="F457" i="7" s="1"/>
  <c r="F424" i="7"/>
  <c r="F432" i="7" s="1"/>
  <c r="F399" i="7"/>
  <c r="F407" i="7" s="1"/>
  <c r="F447" i="7"/>
  <c r="F455" i="7" s="1"/>
  <c r="F422" i="7"/>
  <c r="F430" i="7" s="1"/>
  <c r="F397" i="7"/>
  <c r="F405" i="7" s="1"/>
  <c r="F448" i="7"/>
  <c r="F456" i="7" s="1"/>
  <c r="F426" i="7"/>
  <c r="F434" i="7" s="1"/>
  <c r="F425" i="7"/>
  <c r="F433" i="7" s="1"/>
  <c r="F423" i="7"/>
  <c r="F431" i="7" s="1"/>
  <c r="F401" i="7"/>
  <c r="F409" i="7" s="1"/>
  <c r="F400" i="7"/>
  <c r="F408" i="7" s="1"/>
  <c r="F398" i="7"/>
  <c r="F406" i="7" s="1"/>
  <c r="F451" i="7"/>
  <c r="F459" i="7" s="1"/>
  <c r="F450" i="7"/>
  <c r="F458" i="7" s="1"/>
  <c r="F380" i="7"/>
  <c r="F381" i="7"/>
  <c r="F384" i="7"/>
  <c r="F383" i="7"/>
  <c r="G632" i="7"/>
  <c r="G633" i="7"/>
  <c r="G634" i="7"/>
  <c r="G372" i="7"/>
  <c r="G635" i="7"/>
  <c r="G373" i="7"/>
  <c r="G374" i="7"/>
  <c r="G375" i="7"/>
  <c r="G376" i="7"/>
  <c r="G631" i="7"/>
  <c r="E764" i="7"/>
  <c r="E747" i="7"/>
  <c r="E756" i="7" s="1"/>
  <c r="D766" i="7"/>
  <c r="D618" i="7"/>
  <c r="D613" i="7"/>
  <c r="E702" i="7"/>
  <c r="E618" i="7" s="1"/>
  <c r="F636" i="7"/>
  <c r="D753" i="7"/>
  <c r="G713" i="7"/>
  <c r="G646" i="7"/>
  <c r="G721" i="7"/>
  <c r="G730" i="7"/>
  <c r="G671" i="7"/>
  <c r="G696" i="7"/>
  <c r="G663" i="7"/>
  <c r="G705" i="7"/>
  <c r="G680" i="7"/>
  <c r="G655" i="7"/>
  <c r="G638" i="7"/>
  <c r="G688" i="7"/>
  <c r="G630" i="7"/>
  <c r="E652" i="7"/>
  <c r="E608" i="7" s="1"/>
  <c r="E736" i="7"/>
  <c r="E626" i="7" s="1"/>
  <c r="D754" i="7"/>
  <c r="D669" i="7"/>
  <c r="D623" i="7"/>
  <c r="D611" i="7"/>
  <c r="D612" i="7"/>
  <c r="D626" i="7"/>
  <c r="F649" i="7"/>
  <c r="F725" i="7"/>
  <c r="F724" i="7"/>
  <c r="F647" i="7"/>
  <c r="F673" i="7"/>
  <c r="F674" i="7"/>
  <c r="F723" i="7"/>
  <c r="F697" i="7"/>
  <c r="F648" i="7"/>
  <c r="F726" i="7"/>
  <c r="F699" i="7"/>
  <c r="F700" i="7"/>
  <c r="F675" i="7"/>
  <c r="F672" i="7"/>
  <c r="F722" i="7"/>
  <c r="F650" i="7"/>
  <c r="F651" i="7"/>
  <c r="F701" i="7"/>
  <c r="F698" i="7"/>
  <c r="F676" i="7"/>
  <c r="D752" i="7"/>
  <c r="E765" i="7"/>
  <c r="E677" i="7"/>
  <c r="E613" i="7" s="1"/>
  <c r="D694" i="7"/>
  <c r="D617" i="7" s="1"/>
  <c r="E746" i="7"/>
  <c r="E727" i="7"/>
  <c r="D719" i="7"/>
  <c r="D622" i="7" s="1"/>
  <c r="D608" i="7"/>
  <c r="D621" i="7"/>
  <c r="E506" i="7"/>
  <c r="D756" i="7"/>
  <c r="D616" i="7"/>
  <c r="E505" i="7"/>
  <c r="D367" i="7"/>
  <c r="E488" i="7"/>
  <c r="E487" i="7"/>
  <c r="E496" i="7" s="1"/>
  <c r="E477" i="7"/>
  <c r="E367" i="7" s="1"/>
  <c r="D496" i="7"/>
  <c r="G462" i="7"/>
  <c r="G396" i="7"/>
  <c r="G471" i="7"/>
  <c r="G404" i="7"/>
  <c r="G454" i="7"/>
  <c r="G412" i="7"/>
  <c r="G371" i="7"/>
  <c r="G437" i="7"/>
  <c r="G379" i="7"/>
  <c r="G429" i="7"/>
  <c r="G446" i="7"/>
  <c r="G387" i="7"/>
  <c r="G421" i="7"/>
  <c r="F465" i="7"/>
  <c r="F415" i="7"/>
  <c r="F441" i="7"/>
  <c r="F466" i="7"/>
  <c r="F440" i="7"/>
  <c r="F390" i="7"/>
  <c r="F389" i="7"/>
  <c r="F391" i="7"/>
  <c r="F417" i="7"/>
  <c r="F467" i="7"/>
  <c r="F442" i="7"/>
  <c r="F392" i="7"/>
  <c r="F464" i="7"/>
  <c r="F439" i="7"/>
  <c r="F414" i="7"/>
  <c r="F416" i="7"/>
  <c r="F377" i="7"/>
  <c r="D87" i="7"/>
  <c r="F217" i="7"/>
  <c r="F472" i="7"/>
  <c r="F475" i="7"/>
  <c r="F474" i="7"/>
  <c r="F473" i="7"/>
  <c r="F476" i="7"/>
  <c r="D495" i="7"/>
  <c r="E150" i="7"/>
  <c r="E248" i="7"/>
  <c r="E230" i="7"/>
  <c r="E239" i="7" s="1"/>
  <c r="E148" i="7"/>
  <c r="E149" i="7"/>
  <c r="E231" i="7"/>
  <c r="E249" i="7"/>
  <c r="E173" i="7"/>
  <c r="F208" i="7"/>
  <c r="F207" i="7"/>
  <c r="F210" i="7"/>
  <c r="F206" i="7"/>
  <c r="F209" i="7"/>
  <c r="F168" i="7"/>
  <c r="F176" i="7" s="1"/>
  <c r="F191" i="7"/>
  <c r="F199" i="7" s="1"/>
  <c r="F192" i="7"/>
  <c r="F200" i="7" s="1"/>
  <c r="F190" i="7"/>
  <c r="F198" i="7" s="1"/>
  <c r="F167" i="7"/>
  <c r="F175" i="7" s="1"/>
  <c r="F194" i="7"/>
  <c r="F202" i="7" s="1"/>
  <c r="F169" i="7"/>
  <c r="F177" i="7" s="1"/>
  <c r="F165" i="7"/>
  <c r="F166" i="7"/>
  <c r="F174" i="7" s="1"/>
  <c r="F193" i="7"/>
  <c r="F201" i="7" s="1"/>
  <c r="F216" i="7"/>
  <c r="F215" i="7"/>
  <c r="F218" i="7"/>
  <c r="F219" i="7"/>
  <c r="F181" i="7"/>
  <c r="F183" i="7"/>
  <c r="F185" i="7"/>
  <c r="F184" i="7"/>
  <c r="F182" i="7"/>
  <c r="AI109" i="7"/>
  <c r="G214" i="7"/>
  <c r="G205" i="7"/>
  <c r="G189" i="7"/>
  <c r="G197" i="7"/>
  <c r="D250" i="7"/>
  <c r="D236" i="7"/>
  <c r="D237" i="7"/>
  <c r="D239" i="7"/>
  <c r="D238" i="7"/>
  <c r="D240" i="7"/>
  <c r="E151" i="7"/>
  <c r="D278" i="7" s="1"/>
  <c r="E152" i="7"/>
  <c r="D279" i="7" s="1"/>
  <c r="E170" i="7"/>
  <c r="E100" i="7" s="1"/>
  <c r="G172" i="7"/>
  <c r="G180" i="7"/>
  <c r="G164" i="7"/>
  <c r="D178" i="7"/>
  <c r="D101" i="7" s="1"/>
  <c r="E161" i="7"/>
  <c r="E97" i="7" s="1"/>
  <c r="F135" i="7"/>
  <c r="F158" i="7"/>
  <c r="F160" i="7"/>
  <c r="F157" i="7"/>
  <c r="F156" i="7"/>
  <c r="F159" i="7"/>
  <c r="G118" i="7"/>
  <c r="G155" i="7"/>
  <c r="G119" i="7"/>
  <c r="F144" i="7"/>
  <c r="F141" i="7"/>
  <c r="F140" i="7"/>
  <c r="F143" i="7"/>
  <c r="F142" i="7"/>
  <c r="E136" i="7"/>
  <c r="E92" i="7" s="1"/>
  <c r="F133" i="7"/>
  <c r="F134" i="7"/>
  <c r="F132" i="7"/>
  <c r="F131" i="7"/>
  <c r="G130" i="7"/>
  <c r="G139" i="7"/>
  <c r="G147" i="7"/>
  <c r="F127" i="7"/>
  <c r="F126" i="7"/>
  <c r="G122" i="7"/>
  <c r="G85" i="7"/>
  <c r="G114" i="7"/>
  <c r="H84" i="7"/>
  <c r="M802" i="9" l="1"/>
  <c r="O136" i="9"/>
  <c r="M803" i="9"/>
  <c r="I547" i="9"/>
  <c r="L796" i="9"/>
  <c r="L801" i="9"/>
  <c r="L806" i="9" s="1"/>
  <c r="L414" i="9"/>
  <c r="B414" i="9" s="1"/>
  <c r="M406" i="9"/>
  <c r="Q382" i="9"/>
  <c r="L410" i="9"/>
  <c r="L413" i="9"/>
  <c r="M405" i="9"/>
  <c r="O128" i="9"/>
  <c r="O91" i="9" s="1"/>
  <c r="P123" i="9"/>
  <c r="N669" i="9"/>
  <c r="O664" i="9"/>
  <c r="J544" i="9"/>
  <c r="J547" i="9" s="1"/>
  <c r="R644" i="9"/>
  <c r="R607" i="9" s="1"/>
  <c r="S639" i="9"/>
  <c r="P125" i="9"/>
  <c r="O666" i="9"/>
  <c r="P124" i="9"/>
  <c r="O665" i="9"/>
  <c r="Q381" i="9"/>
  <c r="S641" i="9"/>
  <c r="K533" i="9"/>
  <c r="L415" i="9"/>
  <c r="M407" i="9"/>
  <c r="P385" i="9"/>
  <c r="P348" i="9" s="1"/>
  <c r="Q380" i="9"/>
  <c r="L613" i="9"/>
  <c r="B613" i="9" s="1"/>
  <c r="AE585" i="9" s="1"/>
  <c r="B677" i="9"/>
  <c r="K544" i="9"/>
  <c r="S640" i="9"/>
  <c r="K532" i="9"/>
  <c r="M791" i="9"/>
  <c r="G642" i="7"/>
  <c r="G641" i="7"/>
  <c r="G733" i="7"/>
  <c r="G735" i="7"/>
  <c r="G731" i="7"/>
  <c r="G732" i="7"/>
  <c r="G734" i="7"/>
  <c r="G708" i="7"/>
  <c r="G683" i="7"/>
  <c r="G710" i="7"/>
  <c r="G718" i="7" s="1"/>
  <c r="G685" i="7"/>
  <c r="G693" i="7" s="1"/>
  <c r="G660" i="7"/>
  <c r="G668" i="7" s="1"/>
  <c r="G709" i="7"/>
  <c r="G717" i="7" s="1"/>
  <c r="G684" i="7"/>
  <c r="G692" i="7" s="1"/>
  <c r="G658" i="7"/>
  <c r="G656" i="7"/>
  <c r="G664" i="7" s="1"/>
  <c r="G672" i="7" s="1"/>
  <c r="G682" i="7"/>
  <c r="G706" i="7"/>
  <c r="G714" i="7" s="1"/>
  <c r="G722" i="7" s="1"/>
  <c r="G657" i="7"/>
  <c r="G707" i="7"/>
  <c r="G681" i="7"/>
  <c r="G689" i="7" s="1"/>
  <c r="G697" i="7" s="1"/>
  <c r="G659" i="7"/>
  <c r="G667" i="7" s="1"/>
  <c r="G643" i="7"/>
  <c r="G639" i="7"/>
  <c r="G640" i="7"/>
  <c r="G383" i="7"/>
  <c r="G381" i="7"/>
  <c r="G380" i="7"/>
  <c r="G382" i="7"/>
  <c r="G449" i="7"/>
  <c r="G457" i="7" s="1"/>
  <c r="G424" i="7"/>
  <c r="G432" i="7" s="1"/>
  <c r="G399" i="7"/>
  <c r="G407" i="7" s="1"/>
  <c r="G448" i="7"/>
  <c r="G456" i="7" s="1"/>
  <c r="G447" i="7"/>
  <c r="G455" i="7" s="1"/>
  <c r="G426" i="7"/>
  <c r="G434" i="7" s="1"/>
  <c r="G425" i="7"/>
  <c r="G433" i="7" s="1"/>
  <c r="G423" i="7"/>
  <c r="G431" i="7" s="1"/>
  <c r="G422" i="7"/>
  <c r="G430" i="7" s="1"/>
  <c r="G401" i="7"/>
  <c r="G409" i="7" s="1"/>
  <c r="G400" i="7"/>
  <c r="G408" i="7" s="1"/>
  <c r="G398" i="7"/>
  <c r="G406" i="7" s="1"/>
  <c r="G397" i="7"/>
  <c r="G405" i="7" s="1"/>
  <c r="G451" i="7"/>
  <c r="G459" i="7" s="1"/>
  <c r="G450" i="7"/>
  <c r="G458" i="7" s="1"/>
  <c r="G384" i="7"/>
  <c r="H633" i="7"/>
  <c r="H374" i="7"/>
  <c r="H634" i="7"/>
  <c r="H372" i="7"/>
  <c r="H635" i="7"/>
  <c r="H373" i="7"/>
  <c r="H375" i="7"/>
  <c r="H376" i="7"/>
  <c r="H631" i="7"/>
  <c r="H632" i="7"/>
  <c r="F743" i="7"/>
  <c r="F745" i="7"/>
  <c r="F765" i="7"/>
  <c r="F764" i="7"/>
  <c r="H721" i="7"/>
  <c r="H655" i="7"/>
  <c r="H730" i="7"/>
  <c r="H663" i="7"/>
  <c r="H671" i="7"/>
  <c r="H680" i="7"/>
  <c r="H713" i="7"/>
  <c r="H696" i="7"/>
  <c r="H688" i="7"/>
  <c r="H646" i="7"/>
  <c r="H638" i="7"/>
  <c r="H630" i="7"/>
  <c r="H705" i="7"/>
  <c r="D794" i="7"/>
  <c r="F677" i="7"/>
  <c r="F613" i="7" s="1"/>
  <c r="F747" i="7"/>
  <c r="G636" i="7"/>
  <c r="F761" i="7"/>
  <c r="F763" i="7"/>
  <c r="F702" i="7"/>
  <c r="F727" i="7"/>
  <c r="F623" i="7" s="1"/>
  <c r="F746" i="7"/>
  <c r="F755" i="7" s="1"/>
  <c r="F762" i="7"/>
  <c r="F711" i="7"/>
  <c r="F621" i="7" s="1"/>
  <c r="F686" i="7"/>
  <c r="F616" i="7" s="1"/>
  <c r="E755" i="7"/>
  <c r="F736" i="7"/>
  <c r="G651" i="7"/>
  <c r="G674" i="7"/>
  <c r="G649" i="7"/>
  <c r="G725" i="7"/>
  <c r="G676" i="7"/>
  <c r="G724" i="7"/>
  <c r="G700" i="7"/>
  <c r="G675" i="7"/>
  <c r="G650" i="7"/>
  <c r="G726" i="7"/>
  <c r="G701" i="7"/>
  <c r="G699" i="7"/>
  <c r="F744" i="7"/>
  <c r="D795" i="7"/>
  <c r="F652" i="7"/>
  <c r="F608" i="7" s="1"/>
  <c r="F606" i="7"/>
  <c r="F602" i="7"/>
  <c r="F477" i="7"/>
  <c r="F367" i="7" s="1"/>
  <c r="F506" i="7"/>
  <c r="F661" i="7"/>
  <c r="F505" i="7"/>
  <c r="F485" i="7"/>
  <c r="F347" i="7"/>
  <c r="F343" i="7"/>
  <c r="F487" i="7"/>
  <c r="H471" i="7"/>
  <c r="H404" i="7"/>
  <c r="H412" i="7"/>
  <c r="H371" i="7"/>
  <c r="H437" i="7"/>
  <c r="H379" i="7"/>
  <c r="H462" i="7"/>
  <c r="H387" i="7"/>
  <c r="H429" i="7"/>
  <c r="H446" i="7"/>
  <c r="H454" i="7"/>
  <c r="H396" i="7"/>
  <c r="H421" i="7"/>
  <c r="G442" i="7"/>
  <c r="G391" i="7"/>
  <c r="G415" i="7"/>
  <c r="G416" i="7"/>
  <c r="G440" i="7"/>
  <c r="G390" i="7"/>
  <c r="G417" i="7"/>
  <c r="G392" i="7"/>
  <c r="G439" i="7"/>
  <c r="G466" i="7"/>
  <c r="G464" i="7"/>
  <c r="G414" i="7"/>
  <c r="G467" i="7"/>
  <c r="G465" i="7"/>
  <c r="G441" i="7"/>
  <c r="G377" i="7"/>
  <c r="F486" i="7"/>
  <c r="D535" i="7"/>
  <c r="F488" i="7"/>
  <c r="G218" i="7"/>
  <c r="G475" i="7"/>
  <c r="G473" i="7"/>
  <c r="G472" i="7"/>
  <c r="G474" i="7"/>
  <c r="G476" i="7"/>
  <c r="F504" i="7"/>
  <c r="F503" i="7"/>
  <c r="G217" i="7"/>
  <c r="F249" i="7"/>
  <c r="F231" i="7"/>
  <c r="F240" i="7" s="1"/>
  <c r="F150" i="7"/>
  <c r="F248" i="7"/>
  <c r="F230" i="7"/>
  <c r="F239" i="7" s="1"/>
  <c r="F173" i="7"/>
  <c r="F148" i="7"/>
  <c r="F149" i="7"/>
  <c r="F228" i="7"/>
  <c r="F246" i="7"/>
  <c r="G209" i="7"/>
  <c r="G210" i="7"/>
  <c r="G207" i="7"/>
  <c r="G206" i="7"/>
  <c r="G208" i="7"/>
  <c r="G169" i="7"/>
  <c r="G177" i="7" s="1"/>
  <c r="G193" i="7"/>
  <c r="G201" i="7" s="1"/>
  <c r="G168" i="7"/>
  <c r="G176" i="7" s="1"/>
  <c r="G191" i="7"/>
  <c r="G199" i="7" s="1"/>
  <c r="G167" i="7"/>
  <c r="G175" i="7" s="1"/>
  <c r="G166" i="7"/>
  <c r="G174" i="7" s="1"/>
  <c r="G165" i="7"/>
  <c r="G192" i="7"/>
  <c r="G200" i="7" s="1"/>
  <c r="G194" i="7"/>
  <c r="G202" i="7" s="1"/>
  <c r="G190" i="7"/>
  <c r="G198" i="7" s="1"/>
  <c r="G181" i="7"/>
  <c r="G185" i="7"/>
  <c r="G182" i="7"/>
  <c r="G184" i="7"/>
  <c r="G183" i="7"/>
  <c r="G219" i="7"/>
  <c r="G215" i="7"/>
  <c r="G216" i="7"/>
  <c r="AJ109" i="7"/>
  <c r="AK109" i="7" s="1"/>
  <c r="AL109" i="7" s="1"/>
  <c r="AM109" i="7" s="1"/>
  <c r="AN109" i="7" s="1"/>
  <c r="AO109" i="7" s="1"/>
  <c r="AP109" i="7" s="1"/>
  <c r="H214" i="7"/>
  <c r="H189" i="7"/>
  <c r="H197" i="7"/>
  <c r="H205" i="7"/>
  <c r="D288" i="7"/>
  <c r="D289" i="7"/>
  <c r="E240" i="7"/>
  <c r="F151" i="7"/>
  <c r="E278" i="7" s="1"/>
  <c r="F152" i="7"/>
  <c r="E279" i="7" s="1"/>
  <c r="E178" i="7"/>
  <c r="E101" i="7" s="1"/>
  <c r="H180" i="7"/>
  <c r="H172" i="7"/>
  <c r="H164" i="7"/>
  <c r="F170" i="7"/>
  <c r="F100" i="7" s="1"/>
  <c r="F136" i="7"/>
  <c r="F92" i="7" s="1"/>
  <c r="G156" i="7"/>
  <c r="G159" i="7"/>
  <c r="G158" i="7"/>
  <c r="G157" i="7"/>
  <c r="G160" i="7"/>
  <c r="F161" i="7"/>
  <c r="F97" i="7" s="1"/>
  <c r="G134" i="7"/>
  <c r="H119" i="7"/>
  <c r="H155" i="7"/>
  <c r="H115" i="7"/>
  <c r="H118" i="7"/>
  <c r="H117" i="7"/>
  <c r="G143" i="7"/>
  <c r="G140" i="7"/>
  <c r="G144" i="7"/>
  <c r="G142" i="7"/>
  <c r="G141" i="7"/>
  <c r="G133" i="7"/>
  <c r="G135" i="7"/>
  <c r="H130" i="7"/>
  <c r="H139" i="7"/>
  <c r="H147" i="7"/>
  <c r="G126" i="7"/>
  <c r="G127" i="7"/>
  <c r="H122" i="7"/>
  <c r="H85" i="7"/>
  <c r="H114" i="7"/>
  <c r="I84" i="7"/>
  <c r="L534" i="9" l="1"/>
  <c r="L544" i="9" s="1"/>
  <c r="O92" i="9"/>
  <c r="L532" i="9"/>
  <c r="L542" i="9" s="1"/>
  <c r="K537" i="9"/>
  <c r="K542" i="9"/>
  <c r="Q385" i="9"/>
  <c r="Q348" i="9" s="1"/>
  <c r="R380" i="9"/>
  <c r="P665" i="9"/>
  <c r="P128" i="9"/>
  <c r="P91" i="9" s="1"/>
  <c r="Q123" i="9"/>
  <c r="P666" i="9"/>
  <c r="R382" i="9"/>
  <c r="K543" i="9"/>
  <c r="R381" i="9"/>
  <c r="T640" i="9"/>
  <c r="T641" i="9"/>
  <c r="Q124" i="9"/>
  <c r="Q125" i="9"/>
  <c r="L533" i="9"/>
  <c r="L543" i="9" s="1"/>
  <c r="N407" i="9"/>
  <c r="O669" i="9"/>
  <c r="P664" i="9"/>
  <c r="M410" i="9"/>
  <c r="N405" i="9"/>
  <c r="M532" i="9" s="1"/>
  <c r="M796" i="9"/>
  <c r="M801" i="9"/>
  <c r="M806" i="9" s="1"/>
  <c r="AF594" i="9"/>
  <c r="AG594" i="9" s="1"/>
  <c r="AF593" i="9"/>
  <c r="AG593" i="9" s="1"/>
  <c r="AF595" i="9"/>
  <c r="AG595" i="9" s="1"/>
  <c r="AF596" i="9"/>
  <c r="AG596" i="9" s="1"/>
  <c r="AF592" i="9"/>
  <c r="O681" i="9"/>
  <c r="O682" i="9"/>
  <c r="O683" i="9"/>
  <c r="S644" i="9"/>
  <c r="S607" i="9" s="1"/>
  <c r="T639" i="9"/>
  <c r="L418" i="9"/>
  <c r="B413" i="9"/>
  <c r="N406" i="9"/>
  <c r="M533" i="9" s="1"/>
  <c r="H643" i="7"/>
  <c r="H642" i="7"/>
  <c r="H640" i="7"/>
  <c r="H656" i="7"/>
  <c r="H664" i="7" s="1"/>
  <c r="H709" i="7"/>
  <c r="H717" i="7" s="1"/>
  <c r="H684" i="7"/>
  <c r="H692" i="7" s="1"/>
  <c r="H659" i="7"/>
  <c r="H667" i="7" s="1"/>
  <c r="H706" i="7"/>
  <c r="H714" i="7" s="1"/>
  <c r="H657" i="7"/>
  <c r="H682" i="7"/>
  <c r="H658" i="7"/>
  <c r="H683" i="7"/>
  <c r="H707" i="7"/>
  <c r="H681" i="7"/>
  <c r="H689" i="7" s="1"/>
  <c r="H708" i="7"/>
  <c r="H685" i="7"/>
  <c r="H693" i="7" s="1"/>
  <c r="H660" i="7"/>
  <c r="H668" i="7" s="1"/>
  <c r="H710" i="7"/>
  <c r="H718" i="7" s="1"/>
  <c r="H735" i="7"/>
  <c r="H732" i="7"/>
  <c r="H734" i="7"/>
  <c r="H731" i="7"/>
  <c r="H733" i="7"/>
  <c r="H639" i="7"/>
  <c r="H641" i="7"/>
  <c r="H380" i="7"/>
  <c r="H382" i="7"/>
  <c r="H450" i="7"/>
  <c r="H458" i="7" s="1"/>
  <c r="H425" i="7"/>
  <c r="H433" i="7" s="1"/>
  <c r="H400" i="7"/>
  <c r="H408" i="7" s="1"/>
  <c r="H448" i="7"/>
  <c r="H456" i="7" s="1"/>
  <c r="H423" i="7"/>
  <c r="H431" i="7" s="1"/>
  <c r="H398" i="7"/>
  <c r="H406" i="7" s="1"/>
  <c r="H451" i="7"/>
  <c r="H459" i="7" s="1"/>
  <c r="H449" i="7"/>
  <c r="H457" i="7" s="1"/>
  <c r="H424" i="7"/>
  <c r="H432" i="7" s="1"/>
  <c r="H399" i="7"/>
  <c r="H407" i="7" s="1"/>
  <c r="H422" i="7"/>
  <c r="H430" i="7" s="1"/>
  <c r="H401" i="7"/>
  <c r="H409" i="7" s="1"/>
  <c r="H397" i="7"/>
  <c r="H405" i="7" s="1"/>
  <c r="H426" i="7"/>
  <c r="H434" i="7" s="1"/>
  <c r="H447" i="7"/>
  <c r="H455" i="7" s="1"/>
  <c r="H384" i="7"/>
  <c r="H383" i="7"/>
  <c r="H381" i="7"/>
  <c r="I634" i="7"/>
  <c r="I372" i="7"/>
  <c r="I375" i="7"/>
  <c r="I635" i="7"/>
  <c r="I373" i="7"/>
  <c r="I374" i="7"/>
  <c r="I376" i="7"/>
  <c r="I631" i="7"/>
  <c r="I632" i="7"/>
  <c r="I633" i="7"/>
  <c r="G765" i="7"/>
  <c r="G744" i="7"/>
  <c r="F766" i="7"/>
  <c r="G761" i="7"/>
  <c r="G763" i="7"/>
  <c r="E535" i="7"/>
  <c r="E545" i="7" s="1"/>
  <c r="F626" i="7"/>
  <c r="E794" i="7"/>
  <c r="E804" i="7" s="1"/>
  <c r="F618" i="7"/>
  <c r="D804" i="7"/>
  <c r="G686" i="7"/>
  <c r="G762" i="7"/>
  <c r="G747" i="7"/>
  <c r="G743" i="7"/>
  <c r="G606" i="7"/>
  <c r="G602" i="7"/>
  <c r="G746" i="7"/>
  <c r="G711" i="7"/>
  <c r="E795" i="7"/>
  <c r="I730" i="7"/>
  <c r="I663" i="7"/>
  <c r="I671" i="7"/>
  <c r="I721" i="7"/>
  <c r="I713" i="7"/>
  <c r="I696" i="7"/>
  <c r="I705" i="7"/>
  <c r="I680" i="7"/>
  <c r="I630" i="7"/>
  <c r="I646" i="7"/>
  <c r="I655" i="7"/>
  <c r="I638" i="7"/>
  <c r="I688" i="7"/>
  <c r="G736" i="7"/>
  <c r="G626" i="7" s="1"/>
  <c r="D805" i="7"/>
  <c r="G745" i="7"/>
  <c r="F756" i="7"/>
  <c r="F611" i="7"/>
  <c r="F612" i="7"/>
  <c r="H636" i="7"/>
  <c r="G764" i="7"/>
  <c r="G661" i="7"/>
  <c r="H673" i="7"/>
  <c r="H651" i="7"/>
  <c r="H676" i="7"/>
  <c r="H726" i="7"/>
  <c r="H672" i="7"/>
  <c r="H648" i="7"/>
  <c r="H647" i="7"/>
  <c r="H725" i="7"/>
  <c r="H649" i="7"/>
  <c r="H699" i="7"/>
  <c r="H675" i="7"/>
  <c r="H701" i="7"/>
  <c r="H722" i="7"/>
  <c r="H650" i="7"/>
  <c r="H723" i="7"/>
  <c r="H674" i="7"/>
  <c r="H697" i="7"/>
  <c r="H724" i="7"/>
  <c r="H698" i="7"/>
  <c r="H700" i="7"/>
  <c r="G488" i="7"/>
  <c r="G505" i="7"/>
  <c r="G503" i="7"/>
  <c r="G487" i="7"/>
  <c r="G496" i="7" s="1"/>
  <c r="G486" i="7"/>
  <c r="G347" i="7"/>
  <c r="G343" i="7"/>
  <c r="I412" i="7"/>
  <c r="I421" i="7"/>
  <c r="I437" i="7"/>
  <c r="I379" i="7"/>
  <c r="I462" i="7"/>
  <c r="I387" i="7"/>
  <c r="I454" i="7"/>
  <c r="I404" i="7"/>
  <c r="I396" i="7"/>
  <c r="I446" i="7"/>
  <c r="I371" i="7"/>
  <c r="I471" i="7"/>
  <c r="I429" i="7"/>
  <c r="H416" i="7"/>
  <c r="H415" i="7"/>
  <c r="H440" i="7"/>
  <c r="H389" i="7"/>
  <c r="H442" i="7"/>
  <c r="H439" i="7"/>
  <c r="H390" i="7"/>
  <c r="H441" i="7"/>
  <c r="H392" i="7"/>
  <c r="H465" i="7"/>
  <c r="H391" i="7"/>
  <c r="H464" i="7"/>
  <c r="H417" i="7"/>
  <c r="H467" i="7"/>
  <c r="H414" i="7"/>
  <c r="H466" i="7"/>
  <c r="G485" i="7"/>
  <c r="H218" i="7"/>
  <c r="H472" i="7"/>
  <c r="H473" i="7"/>
  <c r="H476" i="7"/>
  <c r="H474" i="7"/>
  <c r="H475" i="7"/>
  <c r="G477" i="7"/>
  <c r="D545" i="7"/>
  <c r="H377" i="7"/>
  <c r="F496" i="7"/>
  <c r="G506" i="7"/>
  <c r="G504" i="7"/>
  <c r="H215" i="7"/>
  <c r="G248" i="7"/>
  <c r="G230" i="7"/>
  <c r="G173" i="7"/>
  <c r="G149" i="7"/>
  <c r="G150" i="7"/>
  <c r="G249" i="7"/>
  <c r="G231" i="7"/>
  <c r="G240" i="7" s="1"/>
  <c r="G148" i="7"/>
  <c r="H190" i="7"/>
  <c r="H198" i="7" s="1"/>
  <c r="H191" i="7"/>
  <c r="H199" i="7" s="1"/>
  <c r="H167" i="7"/>
  <c r="H175" i="7" s="1"/>
  <c r="H194" i="7"/>
  <c r="H202" i="7" s="1"/>
  <c r="H192" i="7"/>
  <c r="H200" i="7" s="1"/>
  <c r="H168" i="7"/>
  <c r="H176" i="7" s="1"/>
  <c r="H193" i="7"/>
  <c r="H201" i="7" s="1"/>
  <c r="H165" i="7"/>
  <c r="H169" i="7"/>
  <c r="H177" i="7" s="1"/>
  <c r="H166" i="7"/>
  <c r="H174" i="7" s="1"/>
  <c r="H210" i="7"/>
  <c r="H209" i="7"/>
  <c r="H207" i="7"/>
  <c r="H206" i="7"/>
  <c r="H208" i="7"/>
  <c r="H216" i="7"/>
  <c r="H219" i="7"/>
  <c r="H182" i="7"/>
  <c r="H181" i="7"/>
  <c r="H185" i="7"/>
  <c r="H184" i="7"/>
  <c r="H183" i="7"/>
  <c r="H217" i="7"/>
  <c r="H134" i="7"/>
  <c r="I214" i="7"/>
  <c r="I189" i="7"/>
  <c r="I205" i="7"/>
  <c r="I197" i="7"/>
  <c r="E289" i="7"/>
  <c r="E288" i="7"/>
  <c r="G151" i="7"/>
  <c r="F278" i="7" s="1"/>
  <c r="G152" i="7"/>
  <c r="F279" i="7" s="1"/>
  <c r="G170" i="7"/>
  <c r="G100" i="7" s="1"/>
  <c r="I180" i="7"/>
  <c r="I172" i="7"/>
  <c r="I164" i="7"/>
  <c r="F178" i="7"/>
  <c r="F101" i="7" s="1"/>
  <c r="I155" i="7"/>
  <c r="I119" i="7"/>
  <c r="I118" i="7"/>
  <c r="I117" i="7"/>
  <c r="I115" i="7"/>
  <c r="I116" i="7"/>
  <c r="H144" i="7"/>
  <c r="H142" i="7"/>
  <c r="H141" i="7"/>
  <c r="H140" i="7"/>
  <c r="H143" i="7"/>
  <c r="H157" i="7"/>
  <c r="H160" i="7"/>
  <c r="H159" i="7"/>
  <c r="H158" i="7"/>
  <c r="H156" i="7"/>
  <c r="G161" i="7"/>
  <c r="G97" i="7" s="1"/>
  <c r="H135" i="7"/>
  <c r="H133" i="7"/>
  <c r="I130" i="7"/>
  <c r="I139" i="7"/>
  <c r="I147" i="7"/>
  <c r="H127" i="7"/>
  <c r="H126" i="7"/>
  <c r="I122" i="7"/>
  <c r="I85" i="7"/>
  <c r="I114" i="7"/>
  <c r="J84" i="7"/>
  <c r="M534" i="9" l="1"/>
  <c r="M544" i="9" s="1"/>
  <c r="N415" i="9"/>
  <c r="M543" i="9"/>
  <c r="L537" i="9"/>
  <c r="I640" i="7"/>
  <c r="I642" i="7"/>
  <c r="M542" i="9"/>
  <c r="O407" i="9"/>
  <c r="L547" i="9"/>
  <c r="T644" i="9"/>
  <c r="T607" i="9" s="1"/>
  <c r="U639" i="9"/>
  <c r="N410" i="9"/>
  <c r="O405" i="9"/>
  <c r="R125" i="9"/>
  <c r="U641" i="9"/>
  <c r="U640" i="9"/>
  <c r="S381" i="9"/>
  <c r="R385" i="9"/>
  <c r="R348" i="9" s="1"/>
  <c r="S380" i="9"/>
  <c r="K547" i="9"/>
  <c r="O406" i="9"/>
  <c r="O691" i="9"/>
  <c r="O763" i="9"/>
  <c r="O745" i="9"/>
  <c r="B683" i="9"/>
  <c r="L354" i="9"/>
  <c r="O690" i="9"/>
  <c r="O762" i="9"/>
  <c r="O744" i="9"/>
  <c r="B682" i="9"/>
  <c r="O689" i="9"/>
  <c r="O686" i="9"/>
  <c r="O743" i="9"/>
  <c r="O761" i="9"/>
  <c r="B681" i="9"/>
  <c r="P669" i="9"/>
  <c r="Q664" i="9"/>
  <c r="R124" i="9"/>
  <c r="S382" i="9"/>
  <c r="Q666" i="9"/>
  <c r="AF597" i="9"/>
  <c r="AG592" i="9"/>
  <c r="Q128" i="9"/>
  <c r="Q91" i="9" s="1"/>
  <c r="R123" i="9"/>
  <c r="Q665" i="9"/>
  <c r="I639" i="7"/>
  <c r="I641" i="7"/>
  <c r="I734" i="7"/>
  <c r="I735" i="7"/>
  <c r="I733" i="7"/>
  <c r="I732" i="7"/>
  <c r="I731" i="7"/>
  <c r="I643" i="7"/>
  <c r="I709" i="7"/>
  <c r="I717" i="7" s="1"/>
  <c r="I684" i="7"/>
  <c r="I692" i="7" s="1"/>
  <c r="I659" i="7"/>
  <c r="I667" i="7" s="1"/>
  <c r="I708" i="7"/>
  <c r="I658" i="7"/>
  <c r="I682" i="7"/>
  <c r="I681" i="7"/>
  <c r="I689" i="7" s="1"/>
  <c r="I683" i="7"/>
  <c r="I656" i="7"/>
  <c r="I664" i="7" s="1"/>
  <c r="I707" i="7"/>
  <c r="I710" i="7"/>
  <c r="I718" i="7" s="1"/>
  <c r="I706" i="7"/>
  <c r="I714" i="7" s="1"/>
  <c r="I685" i="7"/>
  <c r="I693" i="7" s="1"/>
  <c r="I657" i="7"/>
  <c r="I660" i="7"/>
  <c r="I668" i="7" s="1"/>
  <c r="I381" i="7"/>
  <c r="I380" i="7"/>
  <c r="I383" i="7"/>
  <c r="I382" i="7"/>
  <c r="I450" i="7"/>
  <c r="I458" i="7" s="1"/>
  <c r="I425" i="7"/>
  <c r="I433" i="7" s="1"/>
  <c r="I400" i="7"/>
  <c r="I408" i="7" s="1"/>
  <c r="I451" i="7"/>
  <c r="I459" i="7" s="1"/>
  <c r="I426" i="7"/>
  <c r="I434" i="7" s="1"/>
  <c r="I401" i="7"/>
  <c r="I409" i="7" s="1"/>
  <c r="I424" i="7"/>
  <c r="I432" i="7" s="1"/>
  <c r="I397" i="7"/>
  <c r="I405" i="7" s="1"/>
  <c r="I422" i="7"/>
  <c r="I430" i="7" s="1"/>
  <c r="I398" i="7"/>
  <c r="I406" i="7" s="1"/>
  <c r="I447" i="7"/>
  <c r="I455" i="7" s="1"/>
  <c r="I448" i="7"/>
  <c r="I456" i="7" s="1"/>
  <c r="I449" i="7"/>
  <c r="I457" i="7" s="1"/>
  <c r="I423" i="7"/>
  <c r="I431" i="7" s="1"/>
  <c r="I399" i="7"/>
  <c r="I407" i="7" s="1"/>
  <c r="I384" i="7"/>
  <c r="J635" i="7"/>
  <c r="J373" i="7"/>
  <c r="J376" i="7"/>
  <c r="J374" i="7"/>
  <c r="J375" i="7"/>
  <c r="J631" i="7"/>
  <c r="J632" i="7"/>
  <c r="J633" i="7"/>
  <c r="J634" i="7"/>
  <c r="J372" i="7"/>
  <c r="F795" i="7"/>
  <c r="F805" i="7" s="1"/>
  <c r="H765" i="7"/>
  <c r="H736" i="7"/>
  <c r="H626" i="7" s="1"/>
  <c r="H702" i="7"/>
  <c r="H618" i="7" s="1"/>
  <c r="H764" i="7"/>
  <c r="H761" i="7"/>
  <c r="H652" i="7"/>
  <c r="H608" i="7" s="1"/>
  <c r="H763" i="7"/>
  <c r="E805" i="7"/>
  <c r="G766" i="7"/>
  <c r="G616" i="7"/>
  <c r="G756" i="7"/>
  <c r="H745" i="7"/>
  <c r="G621" i="7"/>
  <c r="H711" i="7"/>
  <c r="H621" i="7" s="1"/>
  <c r="G755" i="7"/>
  <c r="G612" i="7"/>
  <c r="G611" i="7"/>
  <c r="J671" i="7"/>
  <c r="J680" i="7"/>
  <c r="J655" i="7"/>
  <c r="J630" i="7"/>
  <c r="J705" i="7"/>
  <c r="J638" i="7"/>
  <c r="J646" i="7"/>
  <c r="J688" i="7"/>
  <c r="J730" i="7"/>
  <c r="J713" i="7"/>
  <c r="J721" i="7"/>
  <c r="J696" i="7"/>
  <c r="J663" i="7"/>
  <c r="H727" i="7"/>
  <c r="H661" i="7"/>
  <c r="H743" i="7"/>
  <c r="H746" i="7"/>
  <c r="I636" i="7"/>
  <c r="H747" i="7"/>
  <c r="I648" i="7"/>
  <c r="I697" i="7"/>
  <c r="I701" i="7"/>
  <c r="I676" i="7"/>
  <c r="I726" i="7"/>
  <c r="I672" i="7"/>
  <c r="I647" i="7"/>
  <c r="I725" i="7"/>
  <c r="I698" i="7"/>
  <c r="I723" i="7"/>
  <c r="I650" i="7"/>
  <c r="I700" i="7"/>
  <c r="I651" i="7"/>
  <c r="I722" i="7"/>
  <c r="I675" i="7"/>
  <c r="I673" i="7"/>
  <c r="H677" i="7"/>
  <c r="H613" i="7" s="1"/>
  <c r="H744" i="7"/>
  <c r="F794" i="7"/>
  <c r="H686" i="7"/>
  <c r="H616" i="7" s="1"/>
  <c r="H606" i="7"/>
  <c r="H602" i="7"/>
  <c r="H762" i="7"/>
  <c r="H477" i="7"/>
  <c r="H367" i="7" s="1"/>
  <c r="H503" i="7"/>
  <c r="H485" i="7"/>
  <c r="H505" i="7"/>
  <c r="G367" i="7"/>
  <c r="I377" i="7"/>
  <c r="J421" i="7"/>
  <c r="J429" i="7"/>
  <c r="J462" i="7"/>
  <c r="J412" i="7"/>
  <c r="J387" i="7"/>
  <c r="J446" i="7"/>
  <c r="J371" i="7"/>
  <c r="J437" i="7"/>
  <c r="J379" i="7"/>
  <c r="J396" i="7"/>
  <c r="J454" i="7"/>
  <c r="J404" i="7"/>
  <c r="J471" i="7"/>
  <c r="I465" i="7"/>
  <c r="I416" i="7"/>
  <c r="I415" i="7"/>
  <c r="I389" i="7"/>
  <c r="I440" i="7"/>
  <c r="I464" i="7"/>
  <c r="I391" i="7"/>
  <c r="I466" i="7"/>
  <c r="I414" i="7"/>
  <c r="I467" i="7"/>
  <c r="I442" i="7"/>
  <c r="I441" i="7"/>
  <c r="I392" i="7"/>
  <c r="I439" i="7"/>
  <c r="I219" i="7"/>
  <c r="I472" i="7"/>
  <c r="I473" i="7"/>
  <c r="I476" i="7"/>
  <c r="I475" i="7"/>
  <c r="I474" i="7"/>
  <c r="H504" i="7"/>
  <c r="H487" i="7"/>
  <c r="H347" i="7"/>
  <c r="H343" i="7"/>
  <c r="F535" i="7"/>
  <c r="H486" i="7"/>
  <c r="H173" i="7"/>
  <c r="H249" i="7"/>
  <c r="H231" i="7"/>
  <c r="H149" i="7"/>
  <c r="H150" i="7"/>
  <c r="H229" i="7"/>
  <c r="H247" i="7"/>
  <c r="H248" i="7"/>
  <c r="H230" i="7"/>
  <c r="H148" i="7"/>
  <c r="H245" i="7"/>
  <c r="H227" i="7"/>
  <c r="I191" i="7"/>
  <c r="I199" i="7" s="1"/>
  <c r="I192" i="7"/>
  <c r="I200" i="7" s="1"/>
  <c r="I167" i="7"/>
  <c r="I175" i="7" s="1"/>
  <c r="I194" i="7"/>
  <c r="I202" i="7" s="1"/>
  <c r="I190" i="7"/>
  <c r="I198" i="7" s="1"/>
  <c r="I165" i="7"/>
  <c r="I168" i="7"/>
  <c r="I176" i="7" s="1"/>
  <c r="I193" i="7"/>
  <c r="I201" i="7" s="1"/>
  <c r="I169" i="7"/>
  <c r="I177" i="7" s="1"/>
  <c r="I166" i="7"/>
  <c r="I174" i="7" s="1"/>
  <c r="I216" i="7"/>
  <c r="I209" i="7"/>
  <c r="I210" i="7"/>
  <c r="I208" i="7"/>
  <c r="I207" i="7"/>
  <c r="I206" i="7"/>
  <c r="I181" i="7"/>
  <c r="I182" i="7"/>
  <c r="I183" i="7"/>
  <c r="I185" i="7"/>
  <c r="I184" i="7"/>
  <c r="I218" i="7"/>
  <c r="J214" i="7"/>
  <c r="J189" i="7"/>
  <c r="J197" i="7"/>
  <c r="J205" i="7"/>
  <c r="I217" i="7"/>
  <c r="I215" i="7"/>
  <c r="F289" i="7"/>
  <c r="F288" i="7"/>
  <c r="G239" i="7"/>
  <c r="H152" i="7"/>
  <c r="G279" i="7" s="1"/>
  <c r="H151" i="7"/>
  <c r="G278" i="7" s="1"/>
  <c r="G178" i="7"/>
  <c r="G101" i="7" s="1"/>
  <c r="J180" i="7"/>
  <c r="J164" i="7"/>
  <c r="J172" i="7"/>
  <c r="H170" i="7"/>
  <c r="H100" i="7" s="1"/>
  <c r="I140" i="7"/>
  <c r="I141" i="7"/>
  <c r="I144" i="7"/>
  <c r="I143" i="7"/>
  <c r="I142" i="7"/>
  <c r="H161" i="7"/>
  <c r="H97" i="7" s="1"/>
  <c r="I134" i="7"/>
  <c r="I156" i="7"/>
  <c r="I158" i="7"/>
  <c r="I159" i="7"/>
  <c r="I157" i="7"/>
  <c r="I160" i="7"/>
  <c r="J115" i="7"/>
  <c r="J118" i="7"/>
  <c r="J117" i="7"/>
  <c r="J116" i="7"/>
  <c r="J155" i="7"/>
  <c r="J119" i="7"/>
  <c r="I135" i="7"/>
  <c r="I132" i="7"/>
  <c r="J130" i="7"/>
  <c r="J147" i="7"/>
  <c r="J139" i="7"/>
  <c r="I126" i="7"/>
  <c r="I127" i="7"/>
  <c r="J122" i="7"/>
  <c r="I120" i="7"/>
  <c r="J85" i="7"/>
  <c r="J114" i="7"/>
  <c r="K84" i="7"/>
  <c r="M537" i="9" l="1"/>
  <c r="N418" i="9"/>
  <c r="B415" i="9"/>
  <c r="M547" i="9"/>
  <c r="V641" i="9"/>
  <c r="P406" i="9"/>
  <c r="O410" i="9"/>
  <c r="P405" i="9"/>
  <c r="U644" i="9"/>
  <c r="U607" i="9" s="1"/>
  <c r="V639" i="9"/>
  <c r="P690" i="9"/>
  <c r="N792" i="9"/>
  <c r="N802" i="9" s="1"/>
  <c r="T382" i="9"/>
  <c r="Q669" i="9"/>
  <c r="R664" i="9"/>
  <c r="T381" i="9"/>
  <c r="P407" i="9"/>
  <c r="AG597" i="9"/>
  <c r="S385" i="9"/>
  <c r="S348" i="9" s="1"/>
  <c r="T380" i="9"/>
  <c r="R665" i="9"/>
  <c r="Q754" i="9"/>
  <c r="O754" i="9"/>
  <c r="P754" i="9"/>
  <c r="S125" i="9"/>
  <c r="S124" i="9"/>
  <c r="O766" i="9"/>
  <c r="V640" i="9"/>
  <c r="O752" i="9"/>
  <c r="Q752" i="9"/>
  <c r="P752" i="9"/>
  <c r="O753" i="9"/>
  <c r="P753" i="9"/>
  <c r="Q753" i="9"/>
  <c r="P691" i="9"/>
  <c r="N793" i="9"/>
  <c r="N803" i="9" s="1"/>
  <c r="O694" i="9"/>
  <c r="O617" i="9" s="1"/>
  <c r="P689" i="9"/>
  <c r="O791" i="9" s="1"/>
  <c r="N791" i="9"/>
  <c r="R128" i="9"/>
  <c r="R91" i="9" s="1"/>
  <c r="S123" i="9"/>
  <c r="R666" i="9"/>
  <c r="O616" i="9"/>
  <c r="B616" i="9" s="1"/>
  <c r="AE586" i="9" s="1"/>
  <c r="B686" i="9"/>
  <c r="J641" i="7"/>
  <c r="J642" i="7"/>
  <c r="J640" i="7"/>
  <c r="J643" i="7"/>
  <c r="J710" i="7"/>
  <c r="J718" i="7" s="1"/>
  <c r="J685" i="7"/>
  <c r="J693" i="7" s="1"/>
  <c r="J660" i="7"/>
  <c r="J668" i="7" s="1"/>
  <c r="J709" i="7"/>
  <c r="J717" i="7" s="1"/>
  <c r="J684" i="7"/>
  <c r="J692" i="7" s="1"/>
  <c r="J659" i="7"/>
  <c r="J667" i="7" s="1"/>
  <c r="J708" i="7"/>
  <c r="J683" i="7"/>
  <c r="J707" i="7"/>
  <c r="J681" i="7"/>
  <c r="J689" i="7" s="1"/>
  <c r="J682" i="7"/>
  <c r="J706" i="7"/>
  <c r="J714" i="7" s="1"/>
  <c r="J639" i="7"/>
  <c r="J735" i="7"/>
  <c r="J733" i="7"/>
  <c r="J734" i="7"/>
  <c r="J732" i="7"/>
  <c r="J731" i="7"/>
  <c r="J383" i="7"/>
  <c r="J382" i="7"/>
  <c r="J451" i="7"/>
  <c r="J459" i="7" s="1"/>
  <c r="J426" i="7"/>
  <c r="J434" i="7" s="1"/>
  <c r="J401" i="7"/>
  <c r="J409" i="7" s="1"/>
  <c r="J447" i="7"/>
  <c r="J455" i="7" s="1"/>
  <c r="J422" i="7"/>
  <c r="J430" i="7" s="1"/>
  <c r="J449" i="7"/>
  <c r="J457" i="7" s="1"/>
  <c r="J424" i="7"/>
  <c r="J432" i="7" s="1"/>
  <c r="J450" i="7"/>
  <c r="J458" i="7" s="1"/>
  <c r="J400" i="7"/>
  <c r="J408" i="7" s="1"/>
  <c r="J423" i="7"/>
  <c r="J431" i="7" s="1"/>
  <c r="J448" i="7"/>
  <c r="J456" i="7" s="1"/>
  <c r="J425" i="7"/>
  <c r="J433" i="7" s="1"/>
  <c r="J384" i="7"/>
  <c r="J380" i="7"/>
  <c r="J381" i="7"/>
  <c r="K374" i="7"/>
  <c r="K631" i="7"/>
  <c r="K375" i="7"/>
  <c r="K376" i="7"/>
  <c r="K632" i="7"/>
  <c r="K633" i="7"/>
  <c r="K634" i="7"/>
  <c r="K635" i="7"/>
  <c r="K372" i="7"/>
  <c r="K373" i="7"/>
  <c r="G795" i="7"/>
  <c r="G805" i="7" s="1"/>
  <c r="I746" i="7"/>
  <c r="I755" i="7" s="1"/>
  <c r="I747" i="7"/>
  <c r="I756" i="7" s="1"/>
  <c r="G794" i="7"/>
  <c r="I745" i="7"/>
  <c r="I761" i="7"/>
  <c r="H766" i="7"/>
  <c r="I762" i="7"/>
  <c r="H623" i="7"/>
  <c r="K680" i="7"/>
  <c r="K688" i="7"/>
  <c r="K713" i="7"/>
  <c r="K630" i="7"/>
  <c r="K705" i="7"/>
  <c r="K638" i="7"/>
  <c r="K655" i="7"/>
  <c r="K730" i="7"/>
  <c r="K721" i="7"/>
  <c r="K696" i="7"/>
  <c r="K671" i="7"/>
  <c r="K663" i="7"/>
  <c r="K646" i="7"/>
  <c r="F804" i="7"/>
  <c r="I764" i="7"/>
  <c r="I765" i="7"/>
  <c r="I661" i="7"/>
  <c r="I763" i="7"/>
  <c r="I744" i="7"/>
  <c r="I686" i="7"/>
  <c r="I616" i="7" s="1"/>
  <c r="H755" i="7"/>
  <c r="J672" i="7"/>
  <c r="J649" i="7"/>
  <c r="J700" i="7"/>
  <c r="J650" i="7"/>
  <c r="J725" i="7"/>
  <c r="J724" i="7"/>
  <c r="J648" i="7"/>
  <c r="J701" i="7"/>
  <c r="J675" i="7"/>
  <c r="J673" i="7"/>
  <c r="J726" i="7"/>
  <c r="J722" i="7"/>
  <c r="J676" i="7"/>
  <c r="J699" i="7"/>
  <c r="J647" i="7"/>
  <c r="J674" i="7"/>
  <c r="J723" i="7"/>
  <c r="J651" i="7"/>
  <c r="J698" i="7"/>
  <c r="J697" i="7"/>
  <c r="H612" i="7"/>
  <c r="H611" i="7"/>
  <c r="J636" i="7"/>
  <c r="I743" i="7"/>
  <c r="I711" i="7"/>
  <c r="I621" i="7" s="1"/>
  <c r="H756" i="7"/>
  <c r="I736" i="7"/>
  <c r="I606" i="7"/>
  <c r="I602" i="7"/>
  <c r="I504" i="7"/>
  <c r="I503" i="7"/>
  <c r="I506" i="7"/>
  <c r="I488" i="7"/>
  <c r="I485" i="7"/>
  <c r="I505" i="7"/>
  <c r="I486" i="7"/>
  <c r="H496" i="7"/>
  <c r="I487" i="7"/>
  <c r="I343" i="7"/>
  <c r="I347" i="7"/>
  <c r="K429" i="7"/>
  <c r="K437" i="7"/>
  <c r="K446" i="7"/>
  <c r="K471" i="7"/>
  <c r="K421" i="7"/>
  <c r="K379" i="7"/>
  <c r="K371" i="7"/>
  <c r="K454" i="7"/>
  <c r="K404" i="7"/>
  <c r="K396" i="7"/>
  <c r="K462" i="7"/>
  <c r="K412" i="7"/>
  <c r="K387" i="7"/>
  <c r="J377" i="7"/>
  <c r="F545" i="7"/>
  <c r="I477" i="7"/>
  <c r="J440" i="7"/>
  <c r="J389" i="7"/>
  <c r="J391" i="7"/>
  <c r="J441" i="7"/>
  <c r="J442" i="7"/>
  <c r="J392" i="7"/>
  <c r="J390" i="7"/>
  <c r="J417" i="7"/>
  <c r="J414" i="7"/>
  <c r="J415" i="7"/>
  <c r="J464" i="7"/>
  <c r="J439" i="7"/>
  <c r="J467" i="7"/>
  <c r="J465" i="7"/>
  <c r="J466" i="7"/>
  <c r="J416" i="7"/>
  <c r="J218" i="7"/>
  <c r="J473" i="7"/>
  <c r="J474" i="7"/>
  <c r="J476" i="7"/>
  <c r="J472" i="7"/>
  <c r="J475" i="7"/>
  <c r="G535" i="7"/>
  <c r="I173" i="7"/>
  <c r="J217" i="7"/>
  <c r="J216" i="7"/>
  <c r="I230" i="7"/>
  <c r="I248" i="7"/>
  <c r="I148" i="7"/>
  <c r="I227" i="7"/>
  <c r="I245" i="7"/>
  <c r="I229" i="7"/>
  <c r="I247" i="7"/>
  <c r="I249" i="7"/>
  <c r="I231" i="7"/>
  <c r="I149" i="7"/>
  <c r="I246" i="7"/>
  <c r="I228" i="7"/>
  <c r="J209" i="7"/>
  <c r="J208" i="7"/>
  <c r="J207" i="7"/>
  <c r="J206" i="7"/>
  <c r="J210" i="7"/>
  <c r="J215" i="7"/>
  <c r="J219" i="7"/>
  <c r="J192" i="7"/>
  <c r="J200" i="7" s="1"/>
  <c r="J194" i="7"/>
  <c r="J202" i="7" s="1"/>
  <c r="J190" i="7"/>
  <c r="J198" i="7" s="1"/>
  <c r="J165" i="7"/>
  <c r="J166" i="7"/>
  <c r="J174" i="7" s="1"/>
  <c r="J167" i="7"/>
  <c r="J175" i="7" s="1"/>
  <c r="J168" i="7"/>
  <c r="J176" i="7" s="1"/>
  <c r="J193" i="7"/>
  <c r="J201" i="7" s="1"/>
  <c r="J191" i="7"/>
  <c r="J199" i="7" s="1"/>
  <c r="J169" i="7"/>
  <c r="J177" i="7" s="1"/>
  <c r="J183" i="7"/>
  <c r="J181" i="7"/>
  <c r="J182" i="7"/>
  <c r="J184" i="7"/>
  <c r="J185" i="7"/>
  <c r="K214" i="7"/>
  <c r="K197" i="7"/>
  <c r="K205" i="7"/>
  <c r="K189" i="7"/>
  <c r="G288" i="7"/>
  <c r="G289" i="7"/>
  <c r="H239" i="7"/>
  <c r="H240" i="7"/>
  <c r="I152" i="7"/>
  <c r="H279" i="7" s="1"/>
  <c r="I151" i="7"/>
  <c r="H278" i="7" s="1"/>
  <c r="I86" i="7"/>
  <c r="I90" i="7"/>
  <c r="I150" i="7"/>
  <c r="K164" i="7"/>
  <c r="K180" i="7"/>
  <c r="K172" i="7"/>
  <c r="I170" i="7"/>
  <c r="I100" i="7" s="1"/>
  <c r="H178" i="7"/>
  <c r="H101" i="7" s="1"/>
  <c r="I161" i="7"/>
  <c r="I97" i="7" s="1"/>
  <c r="J143" i="7"/>
  <c r="J144" i="7"/>
  <c r="J157" i="7"/>
  <c r="J159" i="7"/>
  <c r="J160" i="7"/>
  <c r="J158" i="7"/>
  <c r="J156" i="7"/>
  <c r="K116" i="7"/>
  <c r="K119" i="7"/>
  <c r="K117" i="7"/>
  <c r="K115" i="7"/>
  <c r="K118" i="7"/>
  <c r="K155" i="7"/>
  <c r="J135" i="7"/>
  <c r="J134" i="7"/>
  <c r="J131" i="7"/>
  <c r="K130" i="7"/>
  <c r="K147" i="7"/>
  <c r="K139" i="7"/>
  <c r="J127" i="7"/>
  <c r="J126" i="7"/>
  <c r="K122" i="7"/>
  <c r="K85" i="7"/>
  <c r="K114" i="7"/>
  <c r="J120" i="7"/>
  <c r="L84" i="7"/>
  <c r="N354" i="9" l="1"/>
  <c r="B354" i="9" s="1"/>
  <c r="AE326" i="9" s="1"/>
  <c r="B418" i="9"/>
  <c r="K640" i="7"/>
  <c r="K641" i="7"/>
  <c r="O801" i="9"/>
  <c r="S128" i="9"/>
  <c r="S91" i="9" s="1"/>
  <c r="T123" i="9"/>
  <c r="U381" i="9"/>
  <c r="U382" i="9"/>
  <c r="Q691" i="9"/>
  <c r="P793" i="9" s="1"/>
  <c r="O793" i="9"/>
  <c r="O803" i="9" s="1"/>
  <c r="T125" i="9"/>
  <c r="T133" i="9" s="1"/>
  <c r="T385" i="9"/>
  <c r="T348" i="9" s="1"/>
  <c r="U380" i="9"/>
  <c r="Q407" i="9"/>
  <c r="N796" i="9"/>
  <c r="N801" i="9"/>
  <c r="N806" i="9" s="1"/>
  <c r="P410" i="9"/>
  <c r="Q405" i="9"/>
  <c r="Q406" i="9"/>
  <c r="S666" i="9"/>
  <c r="P694" i="9"/>
  <c r="P617" i="9" s="1"/>
  <c r="Q689" i="9"/>
  <c r="P791" i="9" s="1"/>
  <c r="R669" i="9"/>
  <c r="S664" i="9"/>
  <c r="Q690" i="9"/>
  <c r="P792" i="9" s="1"/>
  <c r="W641" i="9"/>
  <c r="O792" i="9"/>
  <c r="O802" i="9" s="1"/>
  <c r="W640" i="9"/>
  <c r="T124" i="9"/>
  <c r="S665" i="9"/>
  <c r="V644" i="9"/>
  <c r="V607" i="9" s="1"/>
  <c r="W639" i="9"/>
  <c r="K642" i="7"/>
  <c r="K643" i="7"/>
  <c r="K639" i="7"/>
  <c r="K706" i="7"/>
  <c r="K714" i="7" s="1"/>
  <c r="K681" i="7"/>
  <c r="K689" i="7" s="1"/>
  <c r="K708" i="7"/>
  <c r="K683" i="7"/>
  <c r="K657" i="7"/>
  <c r="K707" i="7"/>
  <c r="K682" i="7"/>
  <c r="K656" i="7"/>
  <c r="K710" i="7"/>
  <c r="K718" i="7" s="1"/>
  <c r="K660" i="7"/>
  <c r="K668" i="7" s="1"/>
  <c r="K709" i="7"/>
  <c r="K717" i="7" s="1"/>
  <c r="K684" i="7"/>
  <c r="K692" i="7" s="1"/>
  <c r="K685" i="7"/>
  <c r="K693" i="7" s="1"/>
  <c r="K659" i="7"/>
  <c r="K667" i="7" s="1"/>
  <c r="K658" i="7"/>
  <c r="K731" i="7"/>
  <c r="K733" i="7"/>
  <c r="K735" i="7"/>
  <c r="K734" i="7"/>
  <c r="K732" i="7"/>
  <c r="K384" i="7"/>
  <c r="K383" i="7"/>
  <c r="K381" i="7"/>
  <c r="K380" i="7"/>
  <c r="K382" i="7"/>
  <c r="K447" i="7"/>
  <c r="K455" i="7" s="1"/>
  <c r="K422" i="7"/>
  <c r="K430" i="7" s="1"/>
  <c r="K397" i="7"/>
  <c r="K399" i="7"/>
  <c r="K450" i="7"/>
  <c r="K458" i="7" s="1"/>
  <c r="K448" i="7"/>
  <c r="K456" i="7" s="1"/>
  <c r="K423" i="7"/>
  <c r="K431" i="7" s="1"/>
  <c r="K449" i="7"/>
  <c r="K457" i="7" s="1"/>
  <c r="K426" i="7"/>
  <c r="K434" i="7" s="1"/>
  <c r="K398" i="7"/>
  <c r="K451" i="7"/>
  <c r="K459" i="7" s="1"/>
  <c r="K425" i="7"/>
  <c r="K433" i="7" s="1"/>
  <c r="K401" i="7"/>
  <c r="K409" i="7" s="1"/>
  <c r="K424" i="7"/>
  <c r="K432" i="7" s="1"/>
  <c r="K400" i="7"/>
  <c r="K408" i="7" s="1"/>
  <c r="L375" i="7"/>
  <c r="L376" i="7"/>
  <c r="L632" i="7"/>
  <c r="L631" i="7"/>
  <c r="L633" i="7"/>
  <c r="L634" i="7"/>
  <c r="L372" i="7"/>
  <c r="L635" i="7"/>
  <c r="L374" i="7"/>
  <c r="L373" i="7"/>
  <c r="H794" i="7"/>
  <c r="H804" i="7" s="1"/>
  <c r="J765" i="7"/>
  <c r="G804" i="7"/>
  <c r="J747" i="7"/>
  <c r="J756" i="7" s="1"/>
  <c r="I766" i="7"/>
  <c r="J652" i="7"/>
  <c r="J608" i="7" s="1"/>
  <c r="I611" i="7"/>
  <c r="I612" i="7"/>
  <c r="K701" i="7"/>
  <c r="K723" i="7"/>
  <c r="K647" i="7"/>
  <c r="K649" i="7"/>
  <c r="K672" i="7"/>
  <c r="K648" i="7"/>
  <c r="K725" i="7"/>
  <c r="K676" i="7"/>
  <c r="K697" i="7"/>
  <c r="K650" i="7"/>
  <c r="K651" i="7"/>
  <c r="K700" i="7"/>
  <c r="K699" i="7"/>
  <c r="K674" i="7"/>
  <c r="K675" i="7"/>
  <c r="K673" i="7"/>
  <c r="K726" i="7"/>
  <c r="K724" i="7"/>
  <c r="K722" i="7"/>
  <c r="K698" i="7"/>
  <c r="J736" i="7"/>
  <c r="J626" i="7" s="1"/>
  <c r="J606" i="7"/>
  <c r="J602" i="7"/>
  <c r="J677" i="7"/>
  <c r="J613" i="7" s="1"/>
  <c r="J711" i="7"/>
  <c r="J764" i="7"/>
  <c r="H795" i="7"/>
  <c r="J702" i="7"/>
  <c r="J618" i="7" s="1"/>
  <c r="J727" i="7"/>
  <c r="J623" i="7" s="1"/>
  <c r="K636" i="7"/>
  <c r="J686" i="7"/>
  <c r="J746" i="7"/>
  <c r="L688" i="7"/>
  <c r="L696" i="7"/>
  <c r="L721" i="7"/>
  <c r="L705" i="7"/>
  <c r="L638" i="7"/>
  <c r="L663" i="7"/>
  <c r="L680" i="7"/>
  <c r="L655" i="7"/>
  <c r="L713" i="7"/>
  <c r="L671" i="7"/>
  <c r="L730" i="7"/>
  <c r="L646" i="7"/>
  <c r="L630" i="7"/>
  <c r="J173" i="7"/>
  <c r="I626" i="7"/>
  <c r="J488" i="7"/>
  <c r="J505" i="7"/>
  <c r="J347" i="7"/>
  <c r="J343" i="7"/>
  <c r="H535" i="7"/>
  <c r="H545" i="7" s="1"/>
  <c r="J477" i="7"/>
  <c r="J367" i="7" s="1"/>
  <c r="J506" i="7"/>
  <c r="J487" i="7"/>
  <c r="J496" i="7" s="1"/>
  <c r="I496" i="7"/>
  <c r="K216" i="7"/>
  <c r="K474" i="7"/>
  <c r="K475" i="7"/>
  <c r="K473" i="7"/>
  <c r="K476" i="7"/>
  <c r="K472" i="7"/>
  <c r="L437" i="7"/>
  <c r="L446" i="7"/>
  <c r="L471" i="7"/>
  <c r="L421" i="7"/>
  <c r="L462" i="7"/>
  <c r="L412" i="7"/>
  <c r="L387" i="7"/>
  <c r="L454" i="7"/>
  <c r="L404" i="7"/>
  <c r="L396" i="7"/>
  <c r="L371" i="7"/>
  <c r="L429" i="7"/>
  <c r="L379" i="7"/>
  <c r="K416" i="7"/>
  <c r="K389" i="7"/>
  <c r="K439" i="7"/>
  <c r="K442" i="7"/>
  <c r="K415" i="7"/>
  <c r="K440" i="7"/>
  <c r="K417" i="7"/>
  <c r="K392" i="7"/>
  <c r="K467" i="7"/>
  <c r="K466" i="7"/>
  <c r="K441" i="7"/>
  <c r="K465" i="7"/>
  <c r="K464" i="7"/>
  <c r="K391" i="7"/>
  <c r="K390" i="7"/>
  <c r="K414" i="7"/>
  <c r="I367" i="7"/>
  <c r="G545" i="7"/>
  <c r="K377" i="7"/>
  <c r="J249" i="7"/>
  <c r="J231" i="7"/>
  <c r="J230" i="7"/>
  <c r="J248" i="7"/>
  <c r="K193" i="7"/>
  <c r="K201" i="7" s="1"/>
  <c r="K190" i="7"/>
  <c r="K198" i="7" s="1"/>
  <c r="K165" i="7"/>
  <c r="K192" i="7"/>
  <c r="K200" i="7" s="1"/>
  <c r="K166" i="7"/>
  <c r="K174" i="7" s="1"/>
  <c r="K169" i="7"/>
  <c r="K177" i="7" s="1"/>
  <c r="K168" i="7"/>
  <c r="K176" i="7" s="1"/>
  <c r="K191" i="7"/>
  <c r="K199" i="7" s="1"/>
  <c r="K194" i="7"/>
  <c r="K202" i="7" s="1"/>
  <c r="K167" i="7"/>
  <c r="K175" i="7" s="1"/>
  <c r="K208" i="7"/>
  <c r="K206" i="7"/>
  <c r="K209" i="7"/>
  <c r="K207" i="7"/>
  <c r="K210" i="7"/>
  <c r="K215" i="7"/>
  <c r="K219" i="7"/>
  <c r="K183" i="7"/>
  <c r="K182" i="7"/>
  <c r="K184" i="7"/>
  <c r="K181" i="7"/>
  <c r="K185" i="7"/>
  <c r="K217" i="7"/>
  <c r="K218" i="7"/>
  <c r="L214" i="7"/>
  <c r="L197" i="7"/>
  <c r="L205" i="7"/>
  <c r="L189" i="7"/>
  <c r="H288" i="7"/>
  <c r="H289" i="7"/>
  <c r="I250" i="7"/>
  <c r="I240" i="7"/>
  <c r="I239" i="7"/>
  <c r="J152" i="7"/>
  <c r="I279" i="7" s="1"/>
  <c r="J151" i="7"/>
  <c r="I278" i="7" s="1"/>
  <c r="J86" i="7"/>
  <c r="J90" i="7"/>
  <c r="I178" i="7"/>
  <c r="I101" i="7" s="1"/>
  <c r="L164" i="7"/>
  <c r="L172" i="7"/>
  <c r="L180" i="7"/>
  <c r="K131" i="7"/>
  <c r="J170" i="7"/>
  <c r="J100" i="7" s="1"/>
  <c r="J161" i="7"/>
  <c r="J97" i="7" s="1"/>
  <c r="K144" i="7"/>
  <c r="K143" i="7"/>
  <c r="K134" i="7"/>
  <c r="K158" i="7"/>
  <c r="K159" i="7"/>
  <c r="K160" i="7"/>
  <c r="K157" i="7"/>
  <c r="K156" i="7"/>
  <c r="L115" i="7"/>
  <c r="L117" i="7"/>
  <c r="L155" i="7"/>
  <c r="L116" i="7"/>
  <c r="L119" i="7"/>
  <c r="L118" i="7"/>
  <c r="K133" i="7"/>
  <c r="L130" i="7"/>
  <c r="L139" i="7"/>
  <c r="L147" i="7"/>
  <c r="K135" i="7"/>
  <c r="K126" i="7"/>
  <c r="K127" i="7"/>
  <c r="L122" i="7"/>
  <c r="L85" i="7"/>
  <c r="L114" i="7"/>
  <c r="K120" i="7"/>
  <c r="M84" i="7"/>
  <c r="AF337" i="9" l="1"/>
  <c r="AG337" i="9" s="1"/>
  <c r="AF334" i="9"/>
  <c r="AG334" i="9" s="1"/>
  <c r="AF333" i="9"/>
  <c r="AF336" i="9"/>
  <c r="AG336" i="9" s="1"/>
  <c r="AF335" i="9"/>
  <c r="AG335" i="9" s="1"/>
  <c r="O424" i="9"/>
  <c r="O423" i="9"/>
  <c r="O422" i="9"/>
  <c r="T136" i="9"/>
  <c r="B133" i="9"/>
  <c r="P802" i="9"/>
  <c r="L640" i="7"/>
  <c r="P803" i="9"/>
  <c r="P796" i="9"/>
  <c r="P801" i="9"/>
  <c r="X640" i="9"/>
  <c r="T666" i="9"/>
  <c r="Q410" i="9"/>
  <c r="R405" i="9"/>
  <c r="V382" i="9"/>
  <c r="T128" i="9"/>
  <c r="T91" i="9" s="1"/>
  <c r="U123" i="9"/>
  <c r="W644" i="9"/>
  <c r="W607" i="9" s="1"/>
  <c r="X639" i="9"/>
  <c r="T665" i="9"/>
  <c r="Q698" i="9"/>
  <c r="B698" i="9" s="1"/>
  <c r="R690" i="9"/>
  <c r="R407" i="9"/>
  <c r="U125" i="9"/>
  <c r="R406" i="9"/>
  <c r="U124" i="9"/>
  <c r="Q694" i="9"/>
  <c r="Q617" i="9" s="1"/>
  <c r="Q697" i="9"/>
  <c r="R689" i="9"/>
  <c r="U385" i="9"/>
  <c r="U348" i="9" s="1"/>
  <c r="V380" i="9"/>
  <c r="Q699" i="9"/>
  <c r="B699" i="9" s="1"/>
  <c r="R691" i="9"/>
  <c r="O806" i="9"/>
  <c r="X641" i="9"/>
  <c r="S669" i="9"/>
  <c r="T664" i="9"/>
  <c r="V381" i="9"/>
  <c r="O796" i="9"/>
  <c r="L639" i="7"/>
  <c r="L641" i="7"/>
  <c r="L707" i="7"/>
  <c r="L682" i="7"/>
  <c r="L658" i="7"/>
  <c r="L706" i="7"/>
  <c r="L714" i="7" s="1"/>
  <c r="L709" i="7"/>
  <c r="L717" i="7" s="1"/>
  <c r="L683" i="7"/>
  <c r="L710" i="7"/>
  <c r="L718" i="7" s="1"/>
  <c r="L660" i="7"/>
  <c r="L668" i="7" s="1"/>
  <c r="L684" i="7"/>
  <c r="L692" i="7" s="1"/>
  <c r="L681" i="7"/>
  <c r="L689" i="7" s="1"/>
  <c r="L685" i="7"/>
  <c r="L693" i="7" s="1"/>
  <c r="L657" i="7"/>
  <c r="L708" i="7"/>
  <c r="L659" i="7"/>
  <c r="L667" i="7" s="1"/>
  <c r="L656" i="7"/>
  <c r="L735" i="7"/>
  <c r="L734" i="7"/>
  <c r="L732" i="7"/>
  <c r="L731" i="7"/>
  <c r="L733" i="7"/>
  <c r="L643" i="7"/>
  <c r="L642" i="7"/>
  <c r="L397" i="7"/>
  <c r="L448" i="7"/>
  <c r="L456" i="7" s="1"/>
  <c r="L423" i="7"/>
  <c r="L431" i="7" s="1"/>
  <c r="L450" i="7"/>
  <c r="L458" i="7" s="1"/>
  <c r="L425" i="7"/>
  <c r="L433" i="7" s="1"/>
  <c r="L400" i="7"/>
  <c r="L408" i="7" s="1"/>
  <c r="L451" i="7"/>
  <c r="L459" i="7" s="1"/>
  <c r="L401" i="7"/>
  <c r="L409" i="7" s="1"/>
  <c r="L449" i="7"/>
  <c r="L457" i="7" s="1"/>
  <c r="L447" i="7"/>
  <c r="L455" i="7" s="1"/>
  <c r="L426" i="7"/>
  <c r="L434" i="7" s="1"/>
  <c r="L424" i="7"/>
  <c r="L432" i="7" s="1"/>
  <c r="L422" i="7"/>
  <c r="L430" i="7" s="1"/>
  <c r="L398" i="7"/>
  <c r="L399" i="7"/>
  <c r="L380" i="7"/>
  <c r="L381" i="7"/>
  <c r="L384" i="7"/>
  <c r="L382" i="7"/>
  <c r="L383" i="7"/>
  <c r="I795" i="7"/>
  <c r="I805" i="7" s="1"/>
  <c r="I794" i="7"/>
  <c r="I804" i="7" s="1"/>
  <c r="M376" i="7"/>
  <c r="M633" i="7"/>
  <c r="M372" i="7"/>
  <c r="M631" i="7"/>
  <c r="M632" i="7"/>
  <c r="M634" i="7"/>
  <c r="M635" i="7"/>
  <c r="M373" i="7"/>
  <c r="M375" i="7"/>
  <c r="M374" i="7"/>
  <c r="K747" i="7"/>
  <c r="K756" i="7" s="1"/>
  <c r="K744" i="7"/>
  <c r="K763" i="7"/>
  <c r="K746" i="7"/>
  <c r="K755" i="7" s="1"/>
  <c r="K745" i="7"/>
  <c r="K765" i="7"/>
  <c r="M696" i="7"/>
  <c r="M705" i="7"/>
  <c r="M730" i="7"/>
  <c r="M680" i="7"/>
  <c r="M655" i="7"/>
  <c r="M688" i="7"/>
  <c r="M663" i="7"/>
  <c r="M646" i="7"/>
  <c r="M630" i="7"/>
  <c r="M671" i="7"/>
  <c r="M638" i="7"/>
  <c r="M713" i="7"/>
  <c r="M721" i="7"/>
  <c r="J755" i="7"/>
  <c r="K477" i="7"/>
  <c r="K367" i="7" s="1"/>
  <c r="K764" i="7"/>
  <c r="J616" i="7"/>
  <c r="K711" i="7"/>
  <c r="K621" i="7" s="1"/>
  <c r="K661" i="7"/>
  <c r="K762" i="7"/>
  <c r="K761" i="7"/>
  <c r="K677" i="7"/>
  <c r="K613" i="7" s="1"/>
  <c r="L636" i="7"/>
  <c r="K743" i="7"/>
  <c r="K606" i="7"/>
  <c r="K602" i="7"/>
  <c r="K727" i="7"/>
  <c r="K623" i="7" s="1"/>
  <c r="K652" i="7"/>
  <c r="K608" i="7" s="1"/>
  <c r="L651" i="7"/>
  <c r="L725" i="7"/>
  <c r="L724" i="7"/>
  <c r="L649" i="7"/>
  <c r="L648" i="7"/>
  <c r="L697" i="7"/>
  <c r="L722" i="7"/>
  <c r="L700" i="7"/>
  <c r="L699" i="7"/>
  <c r="L701" i="7"/>
  <c r="L723" i="7"/>
  <c r="L650" i="7"/>
  <c r="L698" i="7"/>
  <c r="L675" i="7"/>
  <c r="L647" i="7"/>
  <c r="L676" i="7"/>
  <c r="L726" i="7"/>
  <c r="K173" i="7"/>
  <c r="H805" i="7"/>
  <c r="K686" i="7"/>
  <c r="K616" i="7" s="1"/>
  <c r="K736" i="7"/>
  <c r="K626" i="7" s="1"/>
  <c r="J621" i="7"/>
  <c r="K702" i="7"/>
  <c r="K505" i="7"/>
  <c r="K485" i="7"/>
  <c r="K504" i="7"/>
  <c r="K487" i="7"/>
  <c r="K496" i="7" s="1"/>
  <c r="K486" i="7"/>
  <c r="K488" i="7"/>
  <c r="L439" i="7"/>
  <c r="L416" i="7"/>
  <c r="L440" i="7"/>
  <c r="L465" i="7"/>
  <c r="L389" i="7"/>
  <c r="L466" i="7"/>
  <c r="L464" i="7"/>
  <c r="L441" i="7"/>
  <c r="L390" i="7"/>
  <c r="L392" i="7"/>
  <c r="L391" i="7"/>
  <c r="L417" i="7"/>
  <c r="L442" i="7"/>
  <c r="L467" i="7"/>
  <c r="J535" i="7"/>
  <c r="I535" i="7"/>
  <c r="L377" i="7"/>
  <c r="K506" i="7"/>
  <c r="L218" i="7"/>
  <c r="L475" i="7"/>
  <c r="L476" i="7"/>
  <c r="L474" i="7"/>
  <c r="L473" i="7"/>
  <c r="L472" i="7"/>
  <c r="K347" i="7"/>
  <c r="K343" i="7"/>
  <c r="M446" i="7"/>
  <c r="M454" i="7"/>
  <c r="M471" i="7"/>
  <c r="M421" i="7"/>
  <c r="M404" i="7"/>
  <c r="M396" i="7"/>
  <c r="M437" i="7"/>
  <c r="M412" i="7"/>
  <c r="M387" i="7"/>
  <c r="M371" i="7"/>
  <c r="M462" i="7"/>
  <c r="M429" i="7"/>
  <c r="M379" i="7"/>
  <c r="K503" i="7"/>
  <c r="K230" i="7"/>
  <c r="K248" i="7"/>
  <c r="K231" i="7"/>
  <c r="K240" i="7" s="1"/>
  <c r="K249" i="7"/>
  <c r="L208" i="7"/>
  <c r="L206" i="7"/>
  <c r="L207" i="7"/>
  <c r="L209" i="7"/>
  <c r="L210" i="7"/>
  <c r="L216" i="7"/>
  <c r="L193" i="7"/>
  <c r="L201" i="7" s="1"/>
  <c r="L194" i="7"/>
  <c r="L202" i="7" s="1"/>
  <c r="L192" i="7"/>
  <c r="L200" i="7" s="1"/>
  <c r="L166" i="7"/>
  <c r="L174" i="7" s="1"/>
  <c r="L169" i="7"/>
  <c r="L177" i="7" s="1"/>
  <c r="L191" i="7"/>
  <c r="L199" i="7" s="1"/>
  <c r="L165" i="7"/>
  <c r="L167" i="7"/>
  <c r="L175" i="7" s="1"/>
  <c r="L190" i="7"/>
  <c r="L198" i="7" s="1"/>
  <c r="L168" i="7"/>
  <c r="L176" i="7" s="1"/>
  <c r="L217" i="7"/>
  <c r="L215" i="7"/>
  <c r="L184" i="7"/>
  <c r="L182" i="7"/>
  <c r="L183" i="7"/>
  <c r="L185" i="7"/>
  <c r="L181" i="7"/>
  <c r="L219" i="7"/>
  <c r="M214" i="7"/>
  <c r="M197" i="7"/>
  <c r="M205" i="7"/>
  <c r="M189" i="7"/>
  <c r="I288" i="7"/>
  <c r="J239" i="7"/>
  <c r="J240" i="7"/>
  <c r="K151" i="7"/>
  <c r="J278" i="7" s="1"/>
  <c r="K152" i="7"/>
  <c r="J279" i="7" s="1"/>
  <c r="K86" i="7"/>
  <c r="K90" i="7"/>
  <c r="L134" i="7"/>
  <c r="M164" i="7"/>
  <c r="M172" i="7"/>
  <c r="M180" i="7"/>
  <c r="J178" i="7"/>
  <c r="J101" i="7" s="1"/>
  <c r="K170" i="7"/>
  <c r="K100" i="7" s="1"/>
  <c r="K161" i="7"/>
  <c r="K97" i="7" s="1"/>
  <c r="L135" i="7"/>
  <c r="L131" i="7"/>
  <c r="L140" i="7"/>
  <c r="L144" i="7"/>
  <c r="L143" i="7"/>
  <c r="L142" i="7"/>
  <c r="L141" i="7"/>
  <c r="M116" i="7"/>
  <c r="M118" i="7"/>
  <c r="M115" i="7"/>
  <c r="M155" i="7"/>
  <c r="M119" i="7"/>
  <c r="M117" i="7"/>
  <c r="L159" i="7"/>
  <c r="L160" i="7"/>
  <c r="M130" i="7"/>
  <c r="M147" i="7"/>
  <c r="M139" i="7"/>
  <c r="L127" i="7"/>
  <c r="L126" i="7"/>
  <c r="M122" i="7"/>
  <c r="M85" i="7"/>
  <c r="M114" i="7"/>
  <c r="L120" i="7"/>
  <c r="N84" i="7"/>
  <c r="O485" i="9" l="1"/>
  <c r="B423" i="9"/>
  <c r="O503" i="9"/>
  <c r="O431" i="9"/>
  <c r="O432" i="9"/>
  <c r="B424" i="9"/>
  <c r="O504" i="9"/>
  <c r="O486" i="9"/>
  <c r="O502" i="9"/>
  <c r="B422" i="9"/>
  <c r="O484" i="9"/>
  <c r="O430" i="9"/>
  <c r="O427" i="9"/>
  <c r="AF338" i="9"/>
  <c r="AG333" i="9"/>
  <c r="AG338" i="9" s="1"/>
  <c r="P806" i="9"/>
  <c r="T92" i="9"/>
  <c r="B92" i="9" s="1"/>
  <c r="W69" i="9" s="1"/>
  <c r="B136" i="9"/>
  <c r="R694" i="9"/>
  <c r="R617" i="9" s="1"/>
  <c r="S689" i="9"/>
  <c r="V125" i="9"/>
  <c r="U666" i="9"/>
  <c r="Q702" i="9"/>
  <c r="B697" i="9"/>
  <c r="S406" i="9"/>
  <c r="V385" i="9"/>
  <c r="V348" i="9" s="1"/>
  <c r="W380" i="9"/>
  <c r="T669" i="9"/>
  <c r="U664" i="9"/>
  <c r="S690" i="9"/>
  <c r="W381" i="9"/>
  <c r="V124" i="9"/>
  <c r="U128" i="9"/>
  <c r="U91" i="9" s="1"/>
  <c r="V123" i="9"/>
  <c r="R410" i="9"/>
  <c r="S405" i="9"/>
  <c r="S691" i="9"/>
  <c r="S407" i="9"/>
  <c r="Y640" i="9"/>
  <c r="Y641" i="9"/>
  <c r="U665" i="9"/>
  <c r="X644" i="9"/>
  <c r="X607" i="9" s="1"/>
  <c r="Y639" i="9"/>
  <c r="W382" i="9"/>
  <c r="M640" i="7"/>
  <c r="M643" i="7"/>
  <c r="M639" i="7"/>
  <c r="M707" i="7"/>
  <c r="M682" i="7"/>
  <c r="M658" i="7"/>
  <c r="M706" i="7"/>
  <c r="M714" i="7" s="1"/>
  <c r="M681" i="7"/>
  <c r="M689" i="7" s="1"/>
  <c r="M684" i="7"/>
  <c r="M692" i="7" s="1"/>
  <c r="M685" i="7"/>
  <c r="M693" i="7" s="1"/>
  <c r="M708" i="7"/>
  <c r="M659" i="7"/>
  <c r="M667" i="7" s="1"/>
  <c r="M710" i="7"/>
  <c r="M718" i="7" s="1"/>
  <c r="M660" i="7"/>
  <c r="M668" i="7" s="1"/>
  <c r="M656" i="7"/>
  <c r="M709" i="7"/>
  <c r="M717" i="7" s="1"/>
  <c r="M683" i="7"/>
  <c r="M657" i="7"/>
  <c r="M641" i="7"/>
  <c r="M642" i="7"/>
  <c r="M732" i="7"/>
  <c r="M734" i="7"/>
  <c r="M731" i="7"/>
  <c r="M735" i="7"/>
  <c r="M733" i="7"/>
  <c r="M380" i="7"/>
  <c r="M383" i="7"/>
  <c r="M384" i="7"/>
  <c r="M382" i="7"/>
  <c r="M381" i="7"/>
  <c r="M448" i="7"/>
  <c r="M456" i="7" s="1"/>
  <c r="M423" i="7"/>
  <c r="M431" i="7" s="1"/>
  <c r="M398" i="7"/>
  <c r="M451" i="7"/>
  <c r="M459" i="7" s="1"/>
  <c r="M426" i="7"/>
  <c r="M434" i="7" s="1"/>
  <c r="M401" i="7"/>
  <c r="M409" i="7" s="1"/>
  <c r="M450" i="7"/>
  <c r="M458" i="7" s="1"/>
  <c r="M449" i="7"/>
  <c r="M457" i="7" s="1"/>
  <c r="M447" i="7"/>
  <c r="M455" i="7" s="1"/>
  <c r="M424" i="7"/>
  <c r="M432" i="7" s="1"/>
  <c r="M422" i="7"/>
  <c r="M430" i="7" s="1"/>
  <c r="M425" i="7"/>
  <c r="M433" i="7" s="1"/>
  <c r="M400" i="7"/>
  <c r="M408" i="7" s="1"/>
  <c r="M399" i="7"/>
  <c r="M397" i="7"/>
  <c r="N631" i="7"/>
  <c r="N372" i="7"/>
  <c r="N632" i="7"/>
  <c r="N634" i="7"/>
  <c r="N375" i="7"/>
  <c r="N633" i="7"/>
  <c r="N635" i="7"/>
  <c r="N373" i="7"/>
  <c r="N374" i="7"/>
  <c r="N376" i="7"/>
  <c r="J795" i="7"/>
  <c r="J805" i="7" s="1"/>
  <c r="L762" i="7"/>
  <c r="L173" i="7"/>
  <c r="L745" i="7"/>
  <c r="K794" i="7"/>
  <c r="L761" i="7"/>
  <c r="L744" i="7"/>
  <c r="L746" i="7"/>
  <c r="L755" i="7" s="1"/>
  <c r="L652" i="7"/>
  <c r="L608" i="7" s="1"/>
  <c r="L727" i="7"/>
  <c r="L623" i="7" s="1"/>
  <c r="L763" i="7"/>
  <c r="L747" i="7"/>
  <c r="L756" i="7" s="1"/>
  <c r="L503" i="7"/>
  <c r="L764" i="7"/>
  <c r="K612" i="7"/>
  <c r="K611" i="7"/>
  <c r="L661" i="7"/>
  <c r="J794" i="7"/>
  <c r="L765" i="7"/>
  <c r="L711" i="7"/>
  <c r="L621" i="7" s="1"/>
  <c r="L736" i="7"/>
  <c r="L626" i="7" s="1"/>
  <c r="N705" i="7"/>
  <c r="N713" i="7"/>
  <c r="N663" i="7"/>
  <c r="N646" i="7"/>
  <c r="N688" i="7"/>
  <c r="N638" i="7"/>
  <c r="N680" i="7"/>
  <c r="N630" i="7"/>
  <c r="N730" i="7"/>
  <c r="N655" i="7"/>
  <c r="N721" i="7"/>
  <c r="N696" i="7"/>
  <c r="N671" i="7"/>
  <c r="M672" i="7"/>
  <c r="M674" i="7"/>
  <c r="M701" i="7"/>
  <c r="M673" i="7"/>
  <c r="M725" i="7"/>
  <c r="M649" i="7"/>
  <c r="M648" i="7"/>
  <c r="M726" i="7"/>
  <c r="M724" i="7"/>
  <c r="M697" i="7"/>
  <c r="M650" i="7"/>
  <c r="M676" i="7"/>
  <c r="M651" i="7"/>
  <c r="M700" i="7"/>
  <c r="M647" i="7"/>
  <c r="M722" i="7"/>
  <c r="M675" i="7"/>
  <c r="M723" i="7"/>
  <c r="M699" i="7"/>
  <c r="M698" i="7"/>
  <c r="L686" i="7"/>
  <c r="L616" i="7" s="1"/>
  <c r="L743" i="7"/>
  <c r="K766" i="7"/>
  <c r="L702" i="7"/>
  <c r="L618" i="7" s="1"/>
  <c r="K618" i="7"/>
  <c r="L602" i="7"/>
  <c r="L606" i="7"/>
  <c r="M636" i="7"/>
  <c r="L477" i="7"/>
  <c r="L367" i="7" s="1"/>
  <c r="L505" i="7"/>
  <c r="L486" i="7"/>
  <c r="M416" i="7"/>
  <c r="M440" i="7"/>
  <c r="M390" i="7"/>
  <c r="M465" i="7"/>
  <c r="M415" i="7"/>
  <c r="M391" i="7"/>
  <c r="M414" i="7"/>
  <c r="M467" i="7"/>
  <c r="M389" i="7"/>
  <c r="M439" i="7"/>
  <c r="M441" i="7"/>
  <c r="M392" i="7"/>
  <c r="M466" i="7"/>
  <c r="M417" i="7"/>
  <c r="M464" i="7"/>
  <c r="M377" i="7"/>
  <c r="L485" i="7"/>
  <c r="L347" i="7"/>
  <c r="L343" i="7"/>
  <c r="L504" i="7"/>
  <c r="N454" i="7"/>
  <c r="N462" i="7"/>
  <c r="N446" i="7"/>
  <c r="N404" i="7"/>
  <c r="N396" i="7"/>
  <c r="N429" i="7"/>
  <c r="N371" i="7"/>
  <c r="N412" i="7"/>
  <c r="N387" i="7"/>
  <c r="N471" i="7"/>
  <c r="N421" i="7"/>
  <c r="N379" i="7"/>
  <c r="N437" i="7"/>
  <c r="L487" i="7"/>
  <c r="L496" i="7" s="1"/>
  <c r="M218" i="7"/>
  <c r="M476" i="7"/>
  <c r="M474" i="7"/>
  <c r="M473" i="7"/>
  <c r="M475" i="7"/>
  <c r="M472" i="7"/>
  <c r="J545" i="7"/>
  <c r="I545" i="7"/>
  <c r="K535" i="7"/>
  <c r="M219" i="7"/>
  <c r="M216" i="7"/>
  <c r="L248" i="7"/>
  <c r="L230" i="7"/>
  <c r="L239" i="7" s="1"/>
  <c r="L227" i="7"/>
  <c r="L245" i="7"/>
  <c r="L231" i="7"/>
  <c r="L240" i="7" s="1"/>
  <c r="L249" i="7"/>
  <c r="L246" i="7"/>
  <c r="L228" i="7"/>
  <c r="L247" i="7"/>
  <c r="L229" i="7"/>
  <c r="M167" i="7"/>
  <c r="M175" i="7" s="1"/>
  <c r="M194" i="7"/>
  <c r="M202" i="7" s="1"/>
  <c r="M169" i="7"/>
  <c r="M177" i="7" s="1"/>
  <c r="M168" i="7"/>
  <c r="M176" i="7" s="1"/>
  <c r="M166" i="7"/>
  <c r="M174" i="7" s="1"/>
  <c r="M165" i="7"/>
  <c r="M193" i="7"/>
  <c r="M201" i="7" s="1"/>
  <c r="M190" i="7"/>
  <c r="M198" i="7" s="1"/>
  <c r="M191" i="7"/>
  <c r="M199" i="7" s="1"/>
  <c r="M192" i="7"/>
  <c r="M200" i="7" s="1"/>
  <c r="M207" i="7"/>
  <c r="M206" i="7"/>
  <c r="M208" i="7"/>
  <c r="M209" i="7"/>
  <c r="M210" i="7"/>
  <c r="M215" i="7"/>
  <c r="M217" i="7"/>
  <c r="M185" i="7"/>
  <c r="M184" i="7"/>
  <c r="M183" i="7"/>
  <c r="M181" i="7"/>
  <c r="M182" i="7"/>
  <c r="N214" i="7"/>
  <c r="N197" i="7"/>
  <c r="N189" i="7"/>
  <c r="N205" i="7"/>
  <c r="J289" i="7"/>
  <c r="J288" i="7"/>
  <c r="I289" i="7"/>
  <c r="K239" i="7"/>
  <c r="L151" i="7"/>
  <c r="K278" i="7" s="1"/>
  <c r="L152" i="7"/>
  <c r="K279" i="7" s="1"/>
  <c r="L86" i="7"/>
  <c r="L90" i="7"/>
  <c r="K178" i="7"/>
  <c r="K101" i="7" s="1"/>
  <c r="N164" i="7"/>
  <c r="N172" i="7"/>
  <c r="N180" i="7"/>
  <c r="M135" i="7"/>
  <c r="L170" i="7"/>
  <c r="L100" i="7" s="1"/>
  <c r="M134" i="7"/>
  <c r="M132" i="7"/>
  <c r="M133" i="7"/>
  <c r="M131" i="7"/>
  <c r="M143" i="7"/>
  <c r="M144" i="7"/>
  <c r="N117" i="7"/>
  <c r="N119" i="7"/>
  <c r="N115" i="7"/>
  <c r="N116" i="7"/>
  <c r="N155" i="7"/>
  <c r="N118" i="7"/>
  <c r="M160" i="7"/>
  <c r="M157" i="7"/>
  <c r="M156" i="7"/>
  <c r="M158" i="7"/>
  <c r="M159" i="7"/>
  <c r="H145" i="7"/>
  <c r="L132" i="7"/>
  <c r="N130" i="7"/>
  <c r="N139" i="7"/>
  <c r="N147" i="7"/>
  <c r="M126" i="7"/>
  <c r="M127" i="7"/>
  <c r="N122" i="7"/>
  <c r="N85" i="7"/>
  <c r="N114" i="7"/>
  <c r="M120" i="7"/>
  <c r="O84" i="7"/>
  <c r="O357" i="9" l="1"/>
  <c r="B357" i="9" s="1"/>
  <c r="AE327" i="9" s="1"/>
  <c r="B427" i="9"/>
  <c r="P432" i="9"/>
  <c r="N534" i="9"/>
  <c r="N544" i="9" s="1"/>
  <c r="P430" i="9"/>
  <c r="N532" i="9"/>
  <c r="O435" i="9"/>
  <c r="O358" i="9" s="1"/>
  <c r="P431" i="9"/>
  <c r="N533" i="9"/>
  <c r="N543" i="9" s="1"/>
  <c r="O493" i="9"/>
  <c r="Q493" i="9"/>
  <c r="P493" i="9"/>
  <c r="P495" i="9"/>
  <c r="Q495" i="9"/>
  <c r="O495" i="9"/>
  <c r="O507" i="9"/>
  <c r="O494" i="9"/>
  <c r="Q494" i="9"/>
  <c r="P494" i="9"/>
  <c r="X80" i="9"/>
  <c r="Y80" i="9" s="1"/>
  <c r="X78" i="9"/>
  <c r="Y78" i="9" s="1"/>
  <c r="X77" i="9"/>
  <c r="Y77" i="9" s="1"/>
  <c r="X79" i="9"/>
  <c r="Y79" i="9" s="1"/>
  <c r="J140" i="9"/>
  <c r="J142" i="9"/>
  <c r="J141" i="9"/>
  <c r="X76" i="9"/>
  <c r="X382" i="9"/>
  <c r="X381" i="9"/>
  <c r="U669" i="9"/>
  <c r="V664" i="9"/>
  <c r="T691" i="9"/>
  <c r="V128" i="9"/>
  <c r="V91" i="9" s="1"/>
  <c r="W123" i="9"/>
  <c r="V665" i="9"/>
  <c r="W385" i="9"/>
  <c r="W348" i="9" s="1"/>
  <c r="X380" i="9"/>
  <c r="T406" i="9"/>
  <c r="W124" i="9"/>
  <c r="S694" i="9"/>
  <c r="S617" i="9" s="1"/>
  <c r="T689" i="9"/>
  <c r="Y644" i="9"/>
  <c r="Y607" i="9" s="1"/>
  <c r="S410" i="9"/>
  <c r="T405" i="9"/>
  <c r="Q618" i="9"/>
  <c r="B618" i="9" s="1"/>
  <c r="AM585" i="9" s="1"/>
  <c r="B702" i="9"/>
  <c r="T690" i="9"/>
  <c r="T407" i="9"/>
  <c r="V666" i="9"/>
  <c r="W125" i="9"/>
  <c r="N639" i="7"/>
  <c r="N640" i="7"/>
  <c r="N643" i="7"/>
  <c r="N642" i="7"/>
  <c r="N734" i="7"/>
  <c r="N735" i="7"/>
  <c r="N731" i="7"/>
  <c r="N732" i="7"/>
  <c r="N733" i="7"/>
  <c r="N706" i="7"/>
  <c r="N714" i="7" s="1"/>
  <c r="N681" i="7"/>
  <c r="N689" i="7" s="1"/>
  <c r="N710" i="7"/>
  <c r="N718" i="7" s="1"/>
  <c r="N685" i="7"/>
  <c r="N693" i="7" s="1"/>
  <c r="N682" i="7"/>
  <c r="N659" i="7"/>
  <c r="N667" i="7" s="1"/>
  <c r="N707" i="7"/>
  <c r="N660" i="7"/>
  <c r="N668" i="7" s="1"/>
  <c r="N708" i="7"/>
  <c r="N657" i="7"/>
  <c r="N709" i="7"/>
  <c r="N717" i="7" s="1"/>
  <c r="N683" i="7"/>
  <c r="N658" i="7"/>
  <c r="N684" i="7"/>
  <c r="N692" i="7" s="1"/>
  <c r="N656" i="7"/>
  <c r="N641" i="7"/>
  <c r="N383" i="7"/>
  <c r="N398" i="7"/>
  <c r="N449" i="7"/>
  <c r="N457" i="7" s="1"/>
  <c r="N424" i="7"/>
  <c r="N432" i="7" s="1"/>
  <c r="N447" i="7"/>
  <c r="N455" i="7" s="1"/>
  <c r="N422" i="7"/>
  <c r="N430" i="7" s="1"/>
  <c r="N450" i="7"/>
  <c r="N458" i="7" s="1"/>
  <c r="N451" i="7"/>
  <c r="N459" i="7" s="1"/>
  <c r="N448" i="7"/>
  <c r="N456" i="7" s="1"/>
  <c r="N426" i="7"/>
  <c r="N434" i="7" s="1"/>
  <c r="N425" i="7"/>
  <c r="N433" i="7" s="1"/>
  <c r="N423" i="7"/>
  <c r="N431" i="7" s="1"/>
  <c r="N401" i="7"/>
  <c r="N409" i="7" s="1"/>
  <c r="N400" i="7"/>
  <c r="N408" i="7" s="1"/>
  <c r="N399" i="7"/>
  <c r="N397" i="7"/>
  <c r="N381" i="7"/>
  <c r="N384" i="7"/>
  <c r="N380" i="7"/>
  <c r="N382" i="7"/>
  <c r="O632" i="7"/>
  <c r="O635" i="7"/>
  <c r="O373" i="7"/>
  <c r="O376" i="7"/>
  <c r="O633" i="7"/>
  <c r="O634" i="7"/>
  <c r="O372" i="7"/>
  <c r="O374" i="7"/>
  <c r="O375" i="7"/>
  <c r="O631" i="7"/>
  <c r="K795" i="7"/>
  <c r="K805" i="7" s="1"/>
  <c r="M173" i="7"/>
  <c r="L766" i="7"/>
  <c r="K804" i="7"/>
  <c r="M652" i="7"/>
  <c r="M608" i="7" s="1"/>
  <c r="M747" i="7"/>
  <c r="M756" i="7" s="1"/>
  <c r="M744" i="7"/>
  <c r="M765" i="7"/>
  <c r="M764" i="7"/>
  <c r="J804" i="7"/>
  <c r="M702" i="7"/>
  <c r="M618" i="7" s="1"/>
  <c r="M736" i="7"/>
  <c r="M626" i="7" s="1"/>
  <c r="M711" i="7"/>
  <c r="M621" i="7" s="1"/>
  <c r="O713" i="7"/>
  <c r="O646" i="7"/>
  <c r="O721" i="7"/>
  <c r="O663" i="7"/>
  <c r="O671" i="7"/>
  <c r="O688" i="7"/>
  <c r="O730" i="7"/>
  <c r="O680" i="7"/>
  <c r="O655" i="7"/>
  <c r="O638" i="7"/>
  <c r="O696" i="7"/>
  <c r="O630" i="7"/>
  <c r="O705" i="7"/>
  <c r="M677" i="7"/>
  <c r="M613" i="7" s="1"/>
  <c r="M602" i="7"/>
  <c r="M606" i="7"/>
  <c r="M746" i="7"/>
  <c r="M755" i="7" s="1"/>
  <c r="M661" i="7"/>
  <c r="M745" i="7"/>
  <c r="N636" i="7"/>
  <c r="M727" i="7"/>
  <c r="M623" i="7" s="1"/>
  <c r="M487" i="7"/>
  <c r="M496" i="7" s="1"/>
  <c r="M743" i="7"/>
  <c r="L794" i="7"/>
  <c r="L611" i="7"/>
  <c r="L612" i="7"/>
  <c r="M763" i="7"/>
  <c r="N650" i="7"/>
  <c r="N672" i="7"/>
  <c r="N697" i="7"/>
  <c r="N649" i="7"/>
  <c r="N648" i="7"/>
  <c r="N723" i="7"/>
  <c r="N700" i="7"/>
  <c r="N676" i="7"/>
  <c r="N698" i="7"/>
  <c r="N675" i="7"/>
  <c r="N724" i="7"/>
  <c r="N647" i="7"/>
  <c r="N673" i="7"/>
  <c r="N726" i="7"/>
  <c r="N674" i="7"/>
  <c r="N699" i="7"/>
  <c r="N725" i="7"/>
  <c r="N701" i="7"/>
  <c r="N651" i="7"/>
  <c r="N722" i="7"/>
  <c r="M762" i="7"/>
  <c r="M761" i="7"/>
  <c r="M686" i="7"/>
  <c r="M616" i="7" s="1"/>
  <c r="M506" i="7"/>
  <c r="M505" i="7"/>
  <c r="M503" i="7"/>
  <c r="M485" i="7"/>
  <c r="N216" i="7"/>
  <c r="N474" i="7"/>
  <c r="N472" i="7"/>
  <c r="N476" i="7"/>
  <c r="N475" i="7"/>
  <c r="N473" i="7"/>
  <c r="N377" i="7"/>
  <c r="N415" i="7"/>
  <c r="N416" i="7"/>
  <c r="N442" i="7"/>
  <c r="N439" i="7"/>
  <c r="N391" i="7"/>
  <c r="N390" i="7"/>
  <c r="N466" i="7"/>
  <c r="N441" i="7"/>
  <c r="N465" i="7"/>
  <c r="N440" i="7"/>
  <c r="N467" i="7"/>
  <c r="N414" i="7"/>
  <c r="N392" i="7"/>
  <c r="N464" i="7"/>
  <c r="N417" i="7"/>
  <c r="N389" i="7"/>
  <c r="M477" i="7"/>
  <c r="M367" i="7" s="1"/>
  <c r="O462" i="7"/>
  <c r="O396" i="7"/>
  <c r="O471" i="7"/>
  <c r="O404" i="7"/>
  <c r="O429" i="7"/>
  <c r="O371" i="7"/>
  <c r="O454" i="7"/>
  <c r="O379" i="7"/>
  <c r="O421" i="7"/>
  <c r="O446" i="7"/>
  <c r="O412" i="7"/>
  <c r="O387" i="7"/>
  <c r="O437" i="7"/>
  <c r="M488" i="7"/>
  <c r="M486" i="7"/>
  <c r="M347" i="7"/>
  <c r="M343" i="7"/>
  <c r="K545" i="7"/>
  <c r="M504" i="7"/>
  <c r="M231" i="7"/>
  <c r="M240" i="7" s="1"/>
  <c r="M249" i="7"/>
  <c r="M248" i="7"/>
  <c r="M230" i="7"/>
  <c r="M239" i="7" s="1"/>
  <c r="N194" i="7"/>
  <c r="N202" i="7" s="1"/>
  <c r="N168" i="7"/>
  <c r="N176" i="7" s="1"/>
  <c r="N193" i="7"/>
  <c r="N201" i="7" s="1"/>
  <c r="N165" i="7"/>
  <c r="N167" i="7"/>
  <c r="N175" i="7" s="1"/>
  <c r="N169" i="7"/>
  <c r="N177" i="7" s="1"/>
  <c r="N166" i="7"/>
  <c r="N174" i="7" s="1"/>
  <c r="N190" i="7"/>
  <c r="N198" i="7" s="1"/>
  <c r="N192" i="7"/>
  <c r="N200" i="7" s="1"/>
  <c r="N191" i="7"/>
  <c r="N199" i="7" s="1"/>
  <c r="N208" i="7"/>
  <c r="N207" i="7"/>
  <c r="N210" i="7"/>
  <c r="N209" i="7"/>
  <c r="N206" i="7"/>
  <c r="N215" i="7"/>
  <c r="N219" i="7"/>
  <c r="N218" i="7"/>
  <c r="N217" i="7"/>
  <c r="N181" i="7"/>
  <c r="N185" i="7"/>
  <c r="N184" i="7"/>
  <c r="N183" i="7"/>
  <c r="N182" i="7"/>
  <c r="O214" i="7"/>
  <c r="O205" i="7"/>
  <c r="O189" i="7"/>
  <c r="O197" i="7"/>
  <c r="K289" i="7"/>
  <c r="K288" i="7"/>
  <c r="L250" i="7"/>
  <c r="M152" i="7"/>
  <c r="L279" i="7" s="1"/>
  <c r="M151" i="7"/>
  <c r="L278" i="7" s="1"/>
  <c r="M86" i="7"/>
  <c r="M90" i="7"/>
  <c r="L178" i="7"/>
  <c r="L101" i="7" s="1"/>
  <c r="M170" i="7"/>
  <c r="M100" i="7" s="1"/>
  <c r="O172" i="7"/>
  <c r="O180" i="7"/>
  <c r="O164" i="7"/>
  <c r="M136" i="7"/>
  <c r="M92" i="7" s="1"/>
  <c r="H96" i="7"/>
  <c r="H95" i="7"/>
  <c r="N135" i="7"/>
  <c r="N160" i="7"/>
  <c r="N159" i="7"/>
  <c r="O118" i="7"/>
  <c r="O155" i="7"/>
  <c r="O115" i="7"/>
  <c r="O116" i="7"/>
  <c r="O119" i="7"/>
  <c r="O117" i="7"/>
  <c r="N142" i="7"/>
  <c r="N144" i="7"/>
  <c r="N143" i="7"/>
  <c r="N141" i="7"/>
  <c r="N140" i="7"/>
  <c r="N133" i="7"/>
  <c r="N132" i="7"/>
  <c r="N134" i="7"/>
  <c r="N131" i="7"/>
  <c r="M161" i="7"/>
  <c r="M97" i="7" s="1"/>
  <c r="G145" i="7"/>
  <c r="I145" i="7"/>
  <c r="D145" i="7"/>
  <c r="F145" i="7"/>
  <c r="L145" i="7"/>
  <c r="O130" i="7"/>
  <c r="O139" i="7"/>
  <c r="O147" i="7"/>
  <c r="E145" i="7"/>
  <c r="N127" i="7"/>
  <c r="N126" i="7"/>
  <c r="O122" i="7"/>
  <c r="N120" i="7"/>
  <c r="O85" i="7"/>
  <c r="O114" i="7"/>
  <c r="P84" i="7"/>
  <c r="Q431" i="9" l="1"/>
  <c r="O533" i="9"/>
  <c r="N537" i="9"/>
  <c r="N542" i="9"/>
  <c r="N547" i="9" s="1"/>
  <c r="O532" i="9"/>
  <c r="Q430" i="9"/>
  <c r="P435" i="9"/>
  <c r="P358" i="9" s="1"/>
  <c r="O534" i="9"/>
  <c r="O544" i="9" s="1"/>
  <c r="Q432" i="9"/>
  <c r="P534" i="9"/>
  <c r="X81" i="9"/>
  <c r="Y76" i="9"/>
  <c r="Y81" i="9" s="1"/>
  <c r="J150" i="9"/>
  <c r="J229" i="9"/>
  <c r="B142" i="9"/>
  <c r="J247" i="9"/>
  <c r="J228" i="9"/>
  <c r="J246" i="9"/>
  <c r="J149" i="9"/>
  <c r="B141" i="9"/>
  <c r="J145" i="9"/>
  <c r="J227" i="9"/>
  <c r="J245" i="9"/>
  <c r="J148" i="9"/>
  <c r="B140" i="9"/>
  <c r="O639" i="7"/>
  <c r="O643" i="7"/>
  <c r="O640" i="7"/>
  <c r="X124" i="9"/>
  <c r="U407" i="9"/>
  <c r="AN592" i="9"/>
  <c r="AN594" i="9"/>
  <c r="AO594" i="9" s="1"/>
  <c r="AN593" i="9"/>
  <c r="AO593" i="9" s="1"/>
  <c r="AN595" i="9"/>
  <c r="AO595" i="9" s="1"/>
  <c r="AN596" i="9"/>
  <c r="AO596" i="9" s="1"/>
  <c r="R708" i="9"/>
  <c r="R707" i="9"/>
  <c r="R706" i="9"/>
  <c r="AA639" i="9"/>
  <c r="AA640" i="9"/>
  <c r="W665" i="9"/>
  <c r="V669" i="9"/>
  <c r="W664" i="9"/>
  <c r="X125" i="9"/>
  <c r="W128" i="9"/>
  <c r="W91" i="9" s="1"/>
  <c r="X123" i="9"/>
  <c r="U691" i="9"/>
  <c r="Y382" i="9"/>
  <c r="X385" i="9"/>
  <c r="X348" i="9" s="1"/>
  <c r="Y380" i="9"/>
  <c r="T410" i="9"/>
  <c r="U405" i="9"/>
  <c r="AA641" i="9"/>
  <c r="Y381" i="9"/>
  <c r="U690" i="9"/>
  <c r="W666" i="9"/>
  <c r="T694" i="9"/>
  <c r="T617" i="9" s="1"/>
  <c r="U689" i="9"/>
  <c r="U406" i="9"/>
  <c r="O642" i="7"/>
  <c r="O708" i="7"/>
  <c r="O710" i="7"/>
  <c r="O718" i="7" s="1"/>
  <c r="O685" i="7"/>
  <c r="O693" i="7" s="1"/>
  <c r="O660" i="7"/>
  <c r="O668" i="7" s="1"/>
  <c r="O707" i="7"/>
  <c r="O659" i="7"/>
  <c r="O667" i="7" s="1"/>
  <c r="O657" i="7"/>
  <c r="O684" i="7"/>
  <c r="O692" i="7" s="1"/>
  <c r="O656" i="7"/>
  <c r="O709" i="7"/>
  <c r="O717" i="7" s="1"/>
  <c r="O658" i="7"/>
  <c r="O706" i="7"/>
  <c r="O714" i="7" s="1"/>
  <c r="O733" i="7"/>
  <c r="O735" i="7"/>
  <c r="O734" i="7"/>
  <c r="O731" i="7"/>
  <c r="O732" i="7"/>
  <c r="O641" i="7"/>
  <c r="O380" i="7"/>
  <c r="O382" i="7"/>
  <c r="O381" i="7"/>
  <c r="O384" i="7"/>
  <c r="O449" i="7"/>
  <c r="O457" i="7" s="1"/>
  <c r="O399" i="7"/>
  <c r="O397" i="7"/>
  <c r="O450" i="7"/>
  <c r="O458" i="7" s="1"/>
  <c r="O448" i="7"/>
  <c r="O456" i="7" s="1"/>
  <c r="O447" i="7"/>
  <c r="O455" i="7" s="1"/>
  <c r="O426" i="7"/>
  <c r="O434" i="7" s="1"/>
  <c r="O401" i="7"/>
  <c r="O409" i="7" s="1"/>
  <c r="O400" i="7"/>
  <c r="O408" i="7" s="1"/>
  <c r="O425" i="7"/>
  <c r="O433" i="7" s="1"/>
  <c r="O398" i="7"/>
  <c r="O451" i="7"/>
  <c r="O459" i="7" s="1"/>
  <c r="O383" i="7"/>
  <c r="P633" i="7"/>
  <c r="P374" i="7"/>
  <c r="P634" i="7"/>
  <c r="P372" i="7"/>
  <c r="P375" i="7"/>
  <c r="P635" i="7"/>
  <c r="P373" i="7"/>
  <c r="P376" i="7"/>
  <c r="P631" i="7"/>
  <c r="P632" i="7"/>
  <c r="L795" i="7"/>
  <c r="L805" i="7" s="1"/>
  <c r="N764" i="7"/>
  <c r="N173" i="7"/>
  <c r="N743" i="7"/>
  <c r="N761" i="7"/>
  <c r="N677" i="7"/>
  <c r="N613" i="7" s="1"/>
  <c r="N765" i="7"/>
  <c r="N744" i="7"/>
  <c r="N763" i="7"/>
  <c r="N727" i="7"/>
  <c r="N623" i="7" s="1"/>
  <c r="N652" i="7"/>
  <c r="N608" i="7" s="1"/>
  <c r="N747" i="7"/>
  <c r="N756" i="7" s="1"/>
  <c r="M766" i="7"/>
  <c r="N702" i="7"/>
  <c r="N618" i="7" s="1"/>
  <c r="N746" i="7"/>
  <c r="N755" i="7" s="1"/>
  <c r="N686" i="7"/>
  <c r="N616" i="7" s="1"/>
  <c r="L804" i="7"/>
  <c r="N711" i="7"/>
  <c r="N621" i="7" s="1"/>
  <c r="N606" i="7"/>
  <c r="N602" i="7"/>
  <c r="N762" i="7"/>
  <c r="P721" i="7"/>
  <c r="P655" i="7"/>
  <c r="P730" i="7"/>
  <c r="P663" i="7"/>
  <c r="P688" i="7"/>
  <c r="P646" i="7"/>
  <c r="P671" i="7"/>
  <c r="P705" i="7"/>
  <c r="P696" i="7"/>
  <c r="P713" i="7"/>
  <c r="P630" i="7"/>
  <c r="P680" i="7"/>
  <c r="P638" i="7"/>
  <c r="M794" i="7"/>
  <c r="M804" i="7" s="1"/>
  <c r="O672" i="7"/>
  <c r="O673" i="7"/>
  <c r="O674" i="7"/>
  <c r="O697" i="7"/>
  <c r="O701" i="7"/>
  <c r="O723" i="7"/>
  <c r="O648" i="7"/>
  <c r="O647" i="7"/>
  <c r="O649" i="7"/>
  <c r="O724" i="7"/>
  <c r="O698" i="7"/>
  <c r="O675" i="7"/>
  <c r="O650" i="7"/>
  <c r="O722" i="7"/>
  <c r="O725" i="7"/>
  <c r="O699" i="7"/>
  <c r="O700" i="7"/>
  <c r="O676" i="7"/>
  <c r="O651" i="7"/>
  <c r="O726" i="7"/>
  <c r="N745" i="7"/>
  <c r="N661" i="7"/>
  <c r="N736" i="7"/>
  <c r="N626" i="7" s="1"/>
  <c r="M612" i="7"/>
  <c r="M611" i="7"/>
  <c r="O636" i="7"/>
  <c r="N506" i="7"/>
  <c r="N503" i="7"/>
  <c r="N487" i="7"/>
  <c r="N496" i="7" s="1"/>
  <c r="N486" i="7"/>
  <c r="N485" i="7"/>
  <c r="N504" i="7"/>
  <c r="O439" i="7"/>
  <c r="O440" i="7"/>
  <c r="O465" i="7"/>
  <c r="O389" i="7"/>
  <c r="O416" i="7"/>
  <c r="O467" i="7"/>
  <c r="O417" i="7"/>
  <c r="O414" i="7"/>
  <c r="O392" i="7"/>
  <c r="O442" i="7"/>
  <c r="O415" i="7"/>
  <c r="O441" i="7"/>
  <c r="O391" i="7"/>
  <c r="O464" i="7"/>
  <c r="O390" i="7"/>
  <c r="O466" i="7"/>
  <c r="O377" i="7"/>
  <c r="N488" i="7"/>
  <c r="N505" i="7"/>
  <c r="N477" i="7"/>
  <c r="N367" i="7" s="1"/>
  <c r="L535" i="7"/>
  <c r="N347" i="7"/>
  <c r="N343" i="7"/>
  <c r="O216" i="7"/>
  <c r="O472" i="7"/>
  <c r="O475" i="7"/>
  <c r="O474" i="7"/>
  <c r="O476" i="7"/>
  <c r="O473" i="7"/>
  <c r="P471" i="7"/>
  <c r="P404" i="7"/>
  <c r="P412" i="7"/>
  <c r="P429" i="7"/>
  <c r="P396" i="7"/>
  <c r="P371" i="7"/>
  <c r="P454" i="7"/>
  <c r="P379" i="7"/>
  <c r="P387" i="7"/>
  <c r="P446" i="7"/>
  <c r="P462" i="7"/>
  <c r="P421" i="7"/>
  <c r="P437" i="7"/>
  <c r="N249" i="7"/>
  <c r="N231" i="7"/>
  <c r="N240" i="7" s="1"/>
  <c r="N228" i="7"/>
  <c r="N246" i="7"/>
  <c r="N248" i="7"/>
  <c r="N230" i="7"/>
  <c r="N239" i="7" s="1"/>
  <c r="N247" i="7"/>
  <c r="N229" i="7"/>
  <c r="N245" i="7"/>
  <c r="N227" i="7"/>
  <c r="O217" i="7"/>
  <c r="O209" i="7"/>
  <c r="O210" i="7"/>
  <c r="O207" i="7"/>
  <c r="O208" i="7"/>
  <c r="O206" i="7"/>
  <c r="O169" i="7"/>
  <c r="O177" i="7" s="1"/>
  <c r="O193" i="7"/>
  <c r="O201" i="7" s="1"/>
  <c r="O168" i="7"/>
  <c r="O176" i="7" s="1"/>
  <c r="O191" i="7"/>
  <c r="O199" i="7" s="1"/>
  <c r="O190" i="7"/>
  <c r="O198" i="7" s="1"/>
  <c r="O194" i="7"/>
  <c r="O202" i="7" s="1"/>
  <c r="O192" i="7"/>
  <c r="O200" i="7" s="1"/>
  <c r="O218" i="7"/>
  <c r="O215" i="7"/>
  <c r="O219" i="7"/>
  <c r="O181" i="7"/>
  <c r="O185" i="7"/>
  <c r="O182" i="7"/>
  <c r="O184" i="7"/>
  <c r="O183" i="7"/>
  <c r="L289" i="7"/>
  <c r="P214" i="7"/>
  <c r="P189" i="7"/>
  <c r="P197" i="7"/>
  <c r="P205" i="7"/>
  <c r="N152" i="7"/>
  <c r="M279" i="7" s="1"/>
  <c r="N151" i="7"/>
  <c r="M278" i="7" s="1"/>
  <c r="N86" i="7"/>
  <c r="N90" i="7"/>
  <c r="M178" i="7"/>
  <c r="M101" i="7" s="1"/>
  <c r="O134" i="7"/>
  <c r="N170" i="7"/>
  <c r="N100" i="7" s="1"/>
  <c r="P180" i="7"/>
  <c r="P172" i="7"/>
  <c r="P164" i="7"/>
  <c r="D96" i="7"/>
  <c r="D95" i="7"/>
  <c r="L96" i="7"/>
  <c r="L95" i="7"/>
  <c r="F96" i="7"/>
  <c r="F95" i="7"/>
  <c r="G96" i="7"/>
  <c r="G95" i="7"/>
  <c r="I96" i="7"/>
  <c r="I95" i="7"/>
  <c r="E96" i="7"/>
  <c r="E95" i="7"/>
  <c r="N145" i="7"/>
  <c r="N136" i="7"/>
  <c r="N92" i="7" s="1"/>
  <c r="P119" i="7"/>
  <c r="P116" i="7"/>
  <c r="P155" i="7"/>
  <c r="P117" i="7"/>
  <c r="P118" i="7"/>
  <c r="P115" i="7"/>
  <c r="O143" i="7"/>
  <c r="O141" i="7"/>
  <c r="O140" i="7"/>
  <c r="O144" i="7"/>
  <c r="O142" i="7"/>
  <c r="O133" i="7"/>
  <c r="O159" i="7"/>
  <c r="O160" i="7"/>
  <c r="O158" i="7"/>
  <c r="E153" i="7"/>
  <c r="O131" i="7"/>
  <c r="D153" i="7"/>
  <c r="O135" i="7"/>
  <c r="O132" i="7"/>
  <c r="P130" i="7"/>
  <c r="P147" i="7"/>
  <c r="P139" i="7"/>
  <c r="O126" i="7"/>
  <c r="O127" i="7"/>
  <c r="P122" i="7"/>
  <c r="P85" i="7"/>
  <c r="P114" i="7"/>
  <c r="O120" i="7"/>
  <c r="Q84" i="7"/>
  <c r="P544" i="9" l="1"/>
  <c r="P532" i="9"/>
  <c r="Q438" i="9"/>
  <c r="R430" i="9"/>
  <c r="Q435" i="9"/>
  <c r="Q358" i="9" s="1"/>
  <c r="O537" i="9"/>
  <c r="P542" i="9"/>
  <c r="O542" i="9"/>
  <c r="O547" i="9" s="1"/>
  <c r="Q440" i="9"/>
  <c r="B440" i="9" s="1"/>
  <c r="R432" i="9"/>
  <c r="S432" i="9" s="1"/>
  <c r="O543" i="9"/>
  <c r="P533" i="9"/>
  <c r="P543" i="9" s="1"/>
  <c r="Q439" i="9"/>
  <c r="B439" i="9" s="1"/>
  <c r="R431" i="9"/>
  <c r="S431" i="9" s="1"/>
  <c r="T431" i="9" s="1"/>
  <c r="K237" i="9"/>
  <c r="L237" i="9"/>
  <c r="M237" i="9"/>
  <c r="J237" i="9"/>
  <c r="N237" i="9"/>
  <c r="J153" i="9"/>
  <c r="K148" i="9"/>
  <c r="I275" i="9"/>
  <c r="J250" i="9"/>
  <c r="J236" i="9"/>
  <c r="M236" i="9"/>
  <c r="K236" i="9"/>
  <c r="L236" i="9"/>
  <c r="N236" i="9"/>
  <c r="J238" i="9"/>
  <c r="M238" i="9"/>
  <c r="N238" i="9"/>
  <c r="K238" i="9"/>
  <c r="L238" i="9"/>
  <c r="B145" i="9"/>
  <c r="J96" i="9"/>
  <c r="J95" i="9"/>
  <c r="B95" i="9" s="1"/>
  <c r="W70" i="9" s="1"/>
  <c r="I277" i="9"/>
  <c r="K150" i="9"/>
  <c r="I276" i="9"/>
  <c r="K149" i="9"/>
  <c r="L149" i="9" s="1"/>
  <c r="P639" i="7"/>
  <c r="P641" i="7"/>
  <c r="P640" i="7"/>
  <c r="U410" i="9"/>
  <c r="V405" i="9"/>
  <c r="T432" i="9"/>
  <c r="R716" i="9"/>
  <c r="R763" i="9"/>
  <c r="R745" i="9"/>
  <c r="B708" i="9"/>
  <c r="AB641" i="9"/>
  <c r="X128" i="9"/>
  <c r="X91" i="9" s="1"/>
  <c r="Y123" i="9"/>
  <c r="AA644" i="9"/>
  <c r="AA607" i="9" s="1"/>
  <c r="AB639" i="9"/>
  <c r="V407" i="9"/>
  <c r="W669" i="9"/>
  <c r="X664" i="9"/>
  <c r="AB640" i="9"/>
  <c r="V406" i="9"/>
  <c r="AO592" i="9"/>
  <c r="AN597" i="9"/>
  <c r="U694" i="9"/>
  <c r="U617" i="9" s="1"/>
  <c r="V689" i="9"/>
  <c r="Y385" i="9"/>
  <c r="Y348" i="9" s="1"/>
  <c r="V690" i="9"/>
  <c r="V691" i="9"/>
  <c r="Y125" i="9"/>
  <c r="R714" i="9"/>
  <c r="R711" i="9"/>
  <c r="R761" i="9"/>
  <c r="R743" i="9"/>
  <c r="B706" i="9"/>
  <c r="X666" i="9"/>
  <c r="X665" i="9"/>
  <c r="R715" i="9"/>
  <c r="R762" i="9"/>
  <c r="R744" i="9"/>
  <c r="B707" i="9"/>
  <c r="Y124" i="9"/>
  <c r="P735" i="7"/>
  <c r="P731" i="7"/>
  <c r="P733" i="7"/>
  <c r="P732" i="7"/>
  <c r="P734" i="7"/>
  <c r="P643" i="7"/>
  <c r="P683" i="7"/>
  <c r="P710" i="7"/>
  <c r="P718" i="7" s="1"/>
  <c r="P685" i="7"/>
  <c r="P693" i="7" s="1"/>
  <c r="P660" i="7"/>
  <c r="P668" i="7" s="1"/>
  <c r="P709" i="7"/>
  <c r="P717" i="7" s="1"/>
  <c r="P684" i="7"/>
  <c r="P692" i="7" s="1"/>
  <c r="P681" i="7"/>
  <c r="P708" i="7"/>
  <c r="P657" i="7"/>
  <c r="P656" i="7"/>
  <c r="P658" i="7"/>
  <c r="P659" i="7"/>
  <c r="P667" i="7" s="1"/>
  <c r="P706" i="7"/>
  <c r="P714" i="7" s="1"/>
  <c r="P707" i="7"/>
  <c r="P682" i="7"/>
  <c r="P642" i="7"/>
  <c r="P380" i="7"/>
  <c r="P383" i="7"/>
  <c r="P381" i="7"/>
  <c r="P424" i="7"/>
  <c r="P399" i="7"/>
  <c r="P450" i="7"/>
  <c r="P458" i="7" s="1"/>
  <c r="P425" i="7"/>
  <c r="P433" i="7" s="1"/>
  <c r="P400" i="7"/>
  <c r="P408" i="7" s="1"/>
  <c r="P448" i="7"/>
  <c r="P456" i="7" s="1"/>
  <c r="P449" i="7"/>
  <c r="P457" i="7" s="1"/>
  <c r="P423" i="7"/>
  <c r="P398" i="7"/>
  <c r="P397" i="7"/>
  <c r="P447" i="7"/>
  <c r="P455" i="7" s="1"/>
  <c r="P426" i="7"/>
  <c r="P434" i="7" s="1"/>
  <c r="P401" i="7"/>
  <c r="P409" i="7" s="1"/>
  <c r="P422" i="7"/>
  <c r="P451" i="7"/>
  <c r="P459" i="7" s="1"/>
  <c r="P382" i="7"/>
  <c r="P384" i="7"/>
  <c r="M795" i="7"/>
  <c r="M805" i="7" s="1"/>
  <c r="Q634" i="7"/>
  <c r="Q372" i="7"/>
  <c r="Q376" i="7"/>
  <c r="Q635" i="7"/>
  <c r="Q373" i="7"/>
  <c r="Q374" i="7"/>
  <c r="Q375" i="7"/>
  <c r="Q632" i="7"/>
  <c r="Q631" i="7"/>
  <c r="Q633" i="7"/>
  <c r="N766" i="7"/>
  <c r="O702" i="7"/>
  <c r="O618" i="7" s="1"/>
  <c r="N794" i="7"/>
  <c r="N804" i="7" s="1"/>
  <c r="O606" i="7"/>
  <c r="O602" i="7"/>
  <c r="Q730" i="7"/>
  <c r="Q663" i="7"/>
  <c r="Q671" i="7"/>
  <c r="Q696" i="7"/>
  <c r="Q630" i="7"/>
  <c r="Q721" i="7"/>
  <c r="Q713" i="7"/>
  <c r="Q655" i="7"/>
  <c r="Q688" i="7"/>
  <c r="Q705" i="7"/>
  <c r="Q646" i="7"/>
  <c r="Q680" i="7"/>
  <c r="Q638" i="7"/>
  <c r="O727" i="7"/>
  <c r="O623" i="7" s="1"/>
  <c r="O764" i="7"/>
  <c r="N612" i="7"/>
  <c r="N611" i="7"/>
  <c r="O661" i="7"/>
  <c r="O765" i="7"/>
  <c r="O677" i="7"/>
  <c r="O613" i="7" s="1"/>
  <c r="O736" i="7"/>
  <c r="O626" i="7" s="1"/>
  <c r="O652" i="7"/>
  <c r="O608" i="7" s="1"/>
  <c r="O746" i="7"/>
  <c r="O755" i="7" s="1"/>
  <c r="P724" i="7"/>
  <c r="P647" i="7"/>
  <c r="P674" i="7"/>
  <c r="P650" i="7"/>
  <c r="P723" i="7"/>
  <c r="P700" i="7"/>
  <c r="P649" i="7"/>
  <c r="P725" i="7"/>
  <c r="P672" i="7"/>
  <c r="P651" i="7"/>
  <c r="P673" i="7"/>
  <c r="P648" i="7"/>
  <c r="P701" i="7"/>
  <c r="P698" i="7"/>
  <c r="P675" i="7"/>
  <c r="P697" i="7"/>
  <c r="P676" i="7"/>
  <c r="P726" i="7"/>
  <c r="P722" i="7"/>
  <c r="P699" i="7"/>
  <c r="O711" i="7"/>
  <c r="O621" i="7" s="1"/>
  <c r="P636" i="7"/>
  <c r="O747" i="7"/>
  <c r="O756" i="7" s="1"/>
  <c r="O487" i="7"/>
  <c r="O496" i="7" s="1"/>
  <c r="O506" i="7"/>
  <c r="O505" i="7"/>
  <c r="O488" i="7"/>
  <c r="Q412" i="7"/>
  <c r="Q421" i="7"/>
  <c r="Q454" i="7"/>
  <c r="Q404" i="7"/>
  <c r="Q379" i="7"/>
  <c r="Q387" i="7"/>
  <c r="Q437" i="7"/>
  <c r="Q471" i="7"/>
  <c r="Q396" i="7"/>
  <c r="Q371" i="7"/>
  <c r="Q462" i="7"/>
  <c r="Q429" i="7"/>
  <c r="Q446" i="7"/>
  <c r="O477" i="7"/>
  <c r="O367" i="7" s="1"/>
  <c r="P217" i="7"/>
  <c r="P472" i="7"/>
  <c r="P475" i="7"/>
  <c r="P474" i="7"/>
  <c r="P476" i="7"/>
  <c r="P473" i="7"/>
  <c r="L545" i="7"/>
  <c r="O343" i="7"/>
  <c r="O347" i="7"/>
  <c r="P415" i="7"/>
  <c r="P440" i="7"/>
  <c r="P389" i="7"/>
  <c r="P465" i="7"/>
  <c r="P390" i="7"/>
  <c r="P466" i="7"/>
  <c r="P467" i="7"/>
  <c r="P441" i="7"/>
  <c r="P416" i="7"/>
  <c r="P414" i="7"/>
  <c r="P417" i="7"/>
  <c r="P392" i="7"/>
  <c r="P464" i="7"/>
  <c r="P442" i="7"/>
  <c r="P391" i="7"/>
  <c r="P439" i="7"/>
  <c r="P377" i="7"/>
  <c r="M535" i="7"/>
  <c r="M545" i="7" s="1"/>
  <c r="O248" i="7"/>
  <c r="O230" i="7"/>
  <c r="O239" i="7" s="1"/>
  <c r="O249" i="7"/>
  <c r="O231" i="7"/>
  <c r="O240" i="7" s="1"/>
  <c r="P190" i="7"/>
  <c r="P198" i="7" s="1"/>
  <c r="P191" i="7"/>
  <c r="P199" i="7" s="1"/>
  <c r="P193" i="7"/>
  <c r="P201" i="7" s="1"/>
  <c r="P168" i="7"/>
  <c r="P176" i="7" s="1"/>
  <c r="P167" i="7"/>
  <c r="P166" i="7"/>
  <c r="P165" i="7"/>
  <c r="P192" i="7"/>
  <c r="P200" i="7" s="1"/>
  <c r="P194" i="7"/>
  <c r="P202" i="7" s="1"/>
  <c r="P169" i="7"/>
  <c r="P177" i="7" s="1"/>
  <c r="P210" i="7"/>
  <c r="P209" i="7"/>
  <c r="P206" i="7"/>
  <c r="P207" i="7"/>
  <c r="P208" i="7"/>
  <c r="P215" i="7"/>
  <c r="P216" i="7"/>
  <c r="P182" i="7"/>
  <c r="P185" i="7"/>
  <c r="P181" i="7"/>
  <c r="P184" i="7"/>
  <c r="P183" i="7"/>
  <c r="Q214" i="7"/>
  <c r="Q189" i="7"/>
  <c r="Q205" i="7"/>
  <c r="Q197" i="7"/>
  <c r="P219" i="7"/>
  <c r="P218" i="7"/>
  <c r="L288" i="7"/>
  <c r="N250" i="7"/>
  <c r="O151" i="7"/>
  <c r="N278" i="7" s="1"/>
  <c r="O152" i="7"/>
  <c r="O86" i="7"/>
  <c r="O90" i="7"/>
  <c r="N178" i="7"/>
  <c r="N101" i="7" s="1"/>
  <c r="Q172" i="7"/>
  <c r="Q164" i="7"/>
  <c r="Q180" i="7"/>
  <c r="P132" i="7"/>
  <c r="N96" i="7"/>
  <c r="N95" i="7"/>
  <c r="P134" i="7"/>
  <c r="P131" i="7"/>
  <c r="O145" i="7"/>
  <c r="P144" i="7"/>
  <c r="P140" i="7"/>
  <c r="P143" i="7"/>
  <c r="P142" i="7"/>
  <c r="P141" i="7"/>
  <c r="P135" i="7"/>
  <c r="P157" i="7"/>
  <c r="P160" i="7"/>
  <c r="P159" i="7"/>
  <c r="P156" i="7"/>
  <c r="Q155" i="7"/>
  <c r="Q117" i="7"/>
  <c r="Q116" i="7"/>
  <c r="Q119" i="7"/>
  <c r="Q118" i="7"/>
  <c r="Q115" i="7"/>
  <c r="P133" i="7"/>
  <c r="F153" i="7"/>
  <c r="O136" i="7"/>
  <c r="O92" i="7" s="1"/>
  <c r="Q130" i="7"/>
  <c r="Q139" i="7"/>
  <c r="Q147" i="7"/>
  <c r="G153" i="7"/>
  <c r="P127" i="7"/>
  <c r="P126" i="7"/>
  <c r="Q122" i="7"/>
  <c r="P120" i="7"/>
  <c r="Q85" i="7"/>
  <c r="Q114" i="7"/>
  <c r="R84" i="7"/>
  <c r="R435" i="9" l="1"/>
  <c r="R358" i="9" s="1"/>
  <c r="S430" i="9"/>
  <c r="Q443" i="9"/>
  <c r="B438" i="9"/>
  <c r="P547" i="9"/>
  <c r="P537" i="9"/>
  <c r="J276" i="9"/>
  <c r="J286" i="9" s="1"/>
  <c r="I287" i="9"/>
  <c r="J275" i="9"/>
  <c r="J285" i="9" s="1"/>
  <c r="L148" i="9"/>
  <c r="K153" i="9"/>
  <c r="K275" i="9"/>
  <c r="L150" i="9"/>
  <c r="K277" i="9" s="1"/>
  <c r="K287" i="9" s="1"/>
  <c r="I285" i="9"/>
  <c r="I280" i="9"/>
  <c r="K276" i="9"/>
  <c r="L157" i="9"/>
  <c r="B157" i="9" s="1"/>
  <c r="M149" i="9"/>
  <c r="I286" i="9"/>
  <c r="J277" i="9"/>
  <c r="J287" i="9" s="1"/>
  <c r="Q640" i="7"/>
  <c r="Q641" i="7"/>
  <c r="Q639" i="7"/>
  <c r="Y666" i="9"/>
  <c r="AB644" i="9"/>
  <c r="AB607" i="9" s="1"/>
  <c r="AC639" i="9"/>
  <c r="S715" i="9"/>
  <c r="R792" i="9" s="1"/>
  <c r="Q792" i="9"/>
  <c r="Q802" i="9" s="1"/>
  <c r="W690" i="9"/>
  <c r="V694" i="9"/>
  <c r="V617" i="9" s="1"/>
  <c r="W689" i="9"/>
  <c r="AA381" i="9"/>
  <c r="X669" i="9"/>
  <c r="Y664" i="9"/>
  <c r="AA382" i="9"/>
  <c r="U754" i="9"/>
  <c r="S754" i="9"/>
  <c r="R754" i="9"/>
  <c r="V754" i="9"/>
  <c r="T754" i="9"/>
  <c r="V410" i="9"/>
  <c r="W405" i="9"/>
  <c r="AA380" i="9"/>
  <c r="AC640" i="9"/>
  <c r="Y128" i="9"/>
  <c r="Y91" i="9" s="1"/>
  <c r="U752" i="9"/>
  <c r="R752" i="9"/>
  <c r="V752" i="9"/>
  <c r="T752" i="9"/>
  <c r="S752" i="9"/>
  <c r="S716" i="9"/>
  <c r="R793" i="9" s="1"/>
  <c r="Q793" i="9"/>
  <c r="Q803" i="9" s="1"/>
  <c r="R766" i="9"/>
  <c r="U431" i="9"/>
  <c r="R621" i="9"/>
  <c r="B621" i="9" s="1"/>
  <c r="AM586" i="9" s="1"/>
  <c r="B711" i="9"/>
  <c r="W691" i="9"/>
  <c r="AO597" i="9"/>
  <c r="W407" i="9"/>
  <c r="AC641" i="9"/>
  <c r="R719" i="9"/>
  <c r="R622" i="9" s="1"/>
  <c r="S714" i="9"/>
  <c r="Q791" i="9"/>
  <c r="W406" i="9"/>
  <c r="U432" i="9"/>
  <c r="S753" i="9"/>
  <c r="R753" i="9"/>
  <c r="T753" i="9"/>
  <c r="V753" i="9"/>
  <c r="U753" i="9"/>
  <c r="Y665" i="9"/>
  <c r="Q734" i="7"/>
  <c r="Q733" i="7"/>
  <c r="Q731" i="7"/>
  <c r="Q735" i="7"/>
  <c r="Q732" i="7"/>
  <c r="Q642" i="7"/>
  <c r="Q643" i="7"/>
  <c r="Q709" i="7"/>
  <c r="Q717" i="7" s="1"/>
  <c r="Q684" i="7"/>
  <c r="Q692" i="7" s="1"/>
  <c r="Q659" i="7"/>
  <c r="Q667" i="7" s="1"/>
  <c r="Q656" i="7"/>
  <c r="Q710" i="7"/>
  <c r="Q718" i="7" s="1"/>
  <c r="Q660" i="7"/>
  <c r="Q668" i="7" s="1"/>
  <c r="Q706" i="7"/>
  <c r="Q714" i="7" s="1"/>
  <c r="Q658" i="7"/>
  <c r="Q708" i="7"/>
  <c r="Q685" i="7"/>
  <c r="Q693" i="7" s="1"/>
  <c r="Q657" i="7"/>
  <c r="Q707" i="7"/>
  <c r="Q682" i="7"/>
  <c r="Q681" i="7"/>
  <c r="Q683" i="7"/>
  <c r="Q380" i="7"/>
  <c r="Q384" i="7"/>
  <c r="Q450" i="7"/>
  <c r="Q458" i="7" s="1"/>
  <c r="Q425" i="7"/>
  <c r="Q433" i="7" s="1"/>
  <c r="Q400" i="7"/>
  <c r="Q408" i="7" s="1"/>
  <c r="Q451" i="7"/>
  <c r="Q459" i="7" s="1"/>
  <c r="Q426" i="7"/>
  <c r="Q434" i="7" s="1"/>
  <c r="Q401" i="7"/>
  <c r="Q409" i="7" s="1"/>
  <c r="Q423" i="7"/>
  <c r="Q398" i="7"/>
  <c r="Q449" i="7"/>
  <c r="Q457" i="7" s="1"/>
  <c r="Q424" i="7"/>
  <c r="Q399" i="7"/>
  <c r="Q447" i="7"/>
  <c r="Q455" i="7" s="1"/>
  <c r="Q448" i="7"/>
  <c r="Q456" i="7" s="1"/>
  <c r="Q422" i="7"/>
  <c r="Q397" i="7"/>
  <c r="Q383" i="7"/>
  <c r="Q382" i="7"/>
  <c r="N795" i="7"/>
  <c r="N805" i="7" s="1"/>
  <c r="Q381" i="7"/>
  <c r="R635" i="7"/>
  <c r="R373" i="7"/>
  <c r="R376" i="7"/>
  <c r="R374" i="7"/>
  <c r="R375" i="7"/>
  <c r="R631" i="7"/>
  <c r="R632" i="7"/>
  <c r="R633" i="7"/>
  <c r="R372" i="7"/>
  <c r="R634" i="7"/>
  <c r="P761" i="7"/>
  <c r="P702" i="7"/>
  <c r="P618" i="7" s="1"/>
  <c r="P762" i="7"/>
  <c r="P763" i="7"/>
  <c r="P747" i="7"/>
  <c r="P756" i="7" s="1"/>
  <c r="P744" i="7"/>
  <c r="P746" i="7"/>
  <c r="P755" i="7" s="1"/>
  <c r="O535" i="7"/>
  <c r="P736" i="7"/>
  <c r="P626" i="7" s="1"/>
  <c r="P686" i="7"/>
  <c r="P616" i="7" s="1"/>
  <c r="P727" i="7"/>
  <c r="P623" i="7" s="1"/>
  <c r="P764" i="7"/>
  <c r="O611" i="7"/>
  <c r="O612" i="7"/>
  <c r="P711" i="7"/>
  <c r="P621" i="7" s="1"/>
  <c r="P652" i="7"/>
  <c r="P608" i="7" s="1"/>
  <c r="P677" i="7"/>
  <c r="P613" i="7" s="1"/>
  <c r="P745" i="7"/>
  <c r="Q636" i="7"/>
  <c r="R671" i="7"/>
  <c r="R680" i="7"/>
  <c r="R696" i="7"/>
  <c r="R630" i="7"/>
  <c r="R730" i="7"/>
  <c r="R721" i="7"/>
  <c r="R713" i="7"/>
  <c r="R638" i="7"/>
  <c r="R688" i="7"/>
  <c r="R646" i="7"/>
  <c r="R705" i="7"/>
  <c r="R655" i="7"/>
  <c r="R663" i="7"/>
  <c r="P606" i="7"/>
  <c r="P602" i="7"/>
  <c r="P661" i="7"/>
  <c r="P765" i="7"/>
  <c r="Q725" i="7"/>
  <c r="Q647" i="7"/>
  <c r="Q672" i="7"/>
  <c r="Q649" i="7"/>
  <c r="Q650" i="7"/>
  <c r="Q673" i="7"/>
  <c r="Q674" i="7"/>
  <c r="Q700" i="7"/>
  <c r="Q722" i="7"/>
  <c r="Q648" i="7"/>
  <c r="Q675" i="7"/>
  <c r="Q651" i="7"/>
  <c r="Q701" i="7"/>
  <c r="Q724" i="7"/>
  <c r="Q676" i="7"/>
  <c r="Q726" i="7"/>
  <c r="Q723" i="7"/>
  <c r="P743" i="7"/>
  <c r="P487" i="7"/>
  <c r="P496" i="7" s="1"/>
  <c r="P486" i="7"/>
  <c r="P505" i="7"/>
  <c r="P485" i="7"/>
  <c r="P503" i="7"/>
  <c r="R421" i="7"/>
  <c r="R429" i="7"/>
  <c r="R387" i="7"/>
  <c r="R437" i="7"/>
  <c r="R462" i="7"/>
  <c r="R412" i="7"/>
  <c r="R396" i="7"/>
  <c r="R371" i="7"/>
  <c r="R454" i="7"/>
  <c r="R404" i="7"/>
  <c r="R471" i="7"/>
  <c r="R379" i="7"/>
  <c r="R446" i="7"/>
  <c r="P477" i="7"/>
  <c r="P367" i="7" s="1"/>
  <c r="N535" i="7"/>
  <c r="N545" i="7" s="1"/>
  <c r="Q219" i="7"/>
  <c r="Q472" i="7"/>
  <c r="Q473" i="7"/>
  <c r="Q475" i="7"/>
  <c r="Q476" i="7"/>
  <c r="Q474" i="7"/>
  <c r="Q377" i="7"/>
  <c r="P343" i="7"/>
  <c r="P347" i="7"/>
  <c r="P504" i="7"/>
  <c r="Q442" i="7"/>
  <c r="Q391" i="7"/>
  <c r="Q415" i="7"/>
  <c r="Q466" i="7"/>
  <c r="Q417" i="7"/>
  <c r="Q465" i="7"/>
  <c r="Q392" i="7"/>
  <c r="Q414" i="7"/>
  <c r="Q416" i="7"/>
  <c r="Q389" i="7"/>
  <c r="Q390" i="7"/>
  <c r="Q464" i="7"/>
  <c r="Q441" i="7"/>
  <c r="N279" i="7"/>
  <c r="P249" i="7"/>
  <c r="P231" i="7"/>
  <c r="P240" i="7" s="1"/>
  <c r="P229" i="7"/>
  <c r="P247" i="7"/>
  <c r="P248" i="7"/>
  <c r="P230" i="7"/>
  <c r="P239" i="7" s="1"/>
  <c r="P245" i="7"/>
  <c r="P227" i="7"/>
  <c r="P246" i="7"/>
  <c r="P228" i="7"/>
  <c r="Q191" i="7"/>
  <c r="Q199" i="7" s="1"/>
  <c r="Q192" i="7"/>
  <c r="Q200" i="7" s="1"/>
  <c r="Q167" i="7"/>
  <c r="Q165" i="7"/>
  <c r="Q194" i="7"/>
  <c r="Q202" i="7" s="1"/>
  <c r="Q169" i="7"/>
  <c r="Q177" i="7" s="1"/>
  <c r="Q168" i="7"/>
  <c r="Q176" i="7" s="1"/>
  <c r="Q166" i="7"/>
  <c r="Q193" i="7"/>
  <c r="Q201" i="7" s="1"/>
  <c r="Q190" i="7"/>
  <c r="Q198" i="7" s="1"/>
  <c r="Q210" i="7"/>
  <c r="Q209" i="7"/>
  <c r="Q208" i="7"/>
  <c r="Q218" i="7"/>
  <c r="Q217" i="7"/>
  <c r="Q216" i="7"/>
  <c r="Q185" i="7"/>
  <c r="Q184" i="7"/>
  <c r="Q215" i="7"/>
  <c r="R214" i="7"/>
  <c r="R189" i="7"/>
  <c r="R197" i="7"/>
  <c r="R205" i="7"/>
  <c r="M288" i="7"/>
  <c r="M289" i="7"/>
  <c r="P152" i="7"/>
  <c r="O279" i="7" s="1"/>
  <c r="P151" i="7"/>
  <c r="O278" i="7" s="1"/>
  <c r="P86" i="7"/>
  <c r="P90" i="7"/>
  <c r="Q132" i="7"/>
  <c r="P170" i="7"/>
  <c r="P100" i="7" s="1"/>
  <c r="R180" i="7"/>
  <c r="R164" i="7"/>
  <c r="R172" i="7"/>
  <c r="P136" i="7"/>
  <c r="P92" i="7" s="1"/>
  <c r="O96" i="7"/>
  <c r="O95" i="7"/>
  <c r="P145" i="7"/>
  <c r="R115" i="7"/>
  <c r="R118" i="7"/>
  <c r="R117" i="7"/>
  <c r="R155" i="7"/>
  <c r="R119" i="7"/>
  <c r="R116" i="7"/>
  <c r="Q133" i="7"/>
  <c r="Q156" i="7"/>
  <c r="Q160" i="7"/>
  <c r="Q159" i="7"/>
  <c r="Q157" i="7"/>
  <c r="Q142" i="7"/>
  <c r="Q141" i="7"/>
  <c r="Q140" i="7"/>
  <c r="Q144" i="7"/>
  <c r="Q143" i="7"/>
  <c r="Q131" i="7"/>
  <c r="R130" i="7"/>
  <c r="R147" i="7"/>
  <c r="R139" i="7"/>
  <c r="Q135" i="7"/>
  <c r="Q134" i="7"/>
  <c r="H153" i="7"/>
  <c r="Q126" i="7"/>
  <c r="Q127" i="7"/>
  <c r="R122" i="7"/>
  <c r="R85" i="7"/>
  <c r="R114" i="7"/>
  <c r="Q120" i="7"/>
  <c r="S84" i="7"/>
  <c r="B443" i="9" l="1"/>
  <c r="Q359" i="9"/>
  <c r="B359" i="9" s="1"/>
  <c r="AM326" i="9" s="1"/>
  <c r="S435" i="9"/>
  <c r="S358" i="9" s="1"/>
  <c r="T430" i="9"/>
  <c r="L276" i="9"/>
  <c r="K286" i="9"/>
  <c r="J280" i="9"/>
  <c r="M150" i="9"/>
  <c r="L158" i="9"/>
  <c r="B158" i="9" s="1"/>
  <c r="K280" i="9"/>
  <c r="K285" i="9"/>
  <c r="J290" i="9"/>
  <c r="M148" i="9"/>
  <c r="L275" i="9" s="1"/>
  <c r="L153" i="9"/>
  <c r="L156" i="9"/>
  <c r="L286" i="9"/>
  <c r="N149" i="9"/>
  <c r="O149" i="9" s="1"/>
  <c r="P149" i="9" s="1"/>
  <c r="Q149" i="9" s="1"/>
  <c r="R149" i="9" s="1"/>
  <c r="S149" i="9" s="1"/>
  <c r="T149" i="9" s="1"/>
  <c r="U149" i="9" s="1"/>
  <c r="V149" i="9" s="1"/>
  <c r="W149" i="9" s="1"/>
  <c r="I290" i="9"/>
  <c r="R641" i="7"/>
  <c r="R803" i="9"/>
  <c r="V432" i="9"/>
  <c r="AB381" i="9"/>
  <c r="AA125" i="9"/>
  <c r="X406" i="9"/>
  <c r="S719" i="9"/>
  <c r="S622" i="9" s="1"/>
  <c r="T714" i="9"/>
  <c r="S791" i="9" s="1"/>
  <c r="X691" i="9"/>
  <c r="AD640" i="9"/>
  <c r="X407" i="9"/>
  <c r="T716" i="9"/>
  <c r="S793" i="9" s="1"/>
  <c r="S803" i="9" s="1"/>
  <c r="W410" i="9"/>
  <c r="X405" i="9"/>
  <c r="AC644" i="9"/>
  <c r="AC607" i="9" s="1"/>
  <c r="AD639" i="9"/>
  <c r="W694" i="9"/>
  <c r="W617" i="9" s="1"/>
  <c r="X689" i="9"/>
  <c r="R802" i="9"/>
  <c r="AD641" i="9"/>
  <c r="AA123" i="9"/>
  <c r="AA385" i="9"/>
  <c r="AA348" i="9" s="1"/>
  <c r="AB380" i="9"/>
  <c r="R791" i="9"/>
  <c r="AA124" i="9"/>
  <c r="Y669" i="9"/>
  <c r="T715" i="9"/>
  <c r="S792" i="9" s="1"/>
  <c r="S802" i="9" s="1"/>
  <c r="Q796" i="9"/>
  <c r="Q801" i="9"/>
  <c r="Q806" i="9" s="1"/>
  <c r="V431" i="9"/>
  <c r="AB382" i="9"/>
  <c r="X690" i="9"/>
  <c r="R640" i="7"/>
  <c r="R710" i="7"/>
  <c r="R718" i="7" s="1"/>
  <c r="R685" i="7"/>
  <c r="R693" i="7" s="1"/>
  <c r="R660" i="7"/>
  <c r="R668" i="7" s="1"/>
  <c r="R709" i="7"/>
  <c r="R717" i="7" s="1"/>
  <c r="R684" i="7"/>
  <c r="R692" i="7" s="1"/>
  <c r="R659" i="7"/>
  <c r="R667" i="7" s="1"/>
  <c r="R657" i="7"/>
  <c r="R658" i="7"/>
  <c r="R683" i="7"/>
  <c r="R656" i="7"/>
  <c r="R681" i="7"/>
  <c r="R682" i="7"/>
  <c r="R639" i="7"/>
  <c r="R642" i="7"/>
  <c r="R735" i="7"/>
  <c r="R733" i="7"/>
  <c r="R731" i="7"/>
  <c r="R732" i="7"/>
  <c r="R734" i="7"/>
  <c r="R643" i="7"/>
  <c r="R384" i="7"/>
  <c r="R383" i="7"/>
  <c r="R382" i="7"/>
  <c r="R381" i="7"/>
  <c r="R451" i="7"/>
  <c r="R459" i="7" s="1"/>
  <c r="R426" i="7"/>
  <c r="R434" i="7" s="1"/>
  <c r="R401" i="7"/>
  <c r="R409" i="7" s="1"/>
  <c r="R422" i="7"/>
  <c r="R397" i="7"/>
  <c r="R425" i="7"/>
  <c r="R433" i="7" s="1"/>
  <c r="R424" i="7"/>
  <c r="R423" i="7"/>
  <c r="R400" i="7"/>
  <c r="R408" i="7" s="1"/>
  <c r="R399" i="7"/>
  <c r="R398" i="7"/>
  <c r="R450" i="7"/>
  <c r="R458" i="7" s="1"/>
  <c r="R380" i="7"/>
  <c r="O795" i="7"/>
  <c r="O805" i="7" s="1"/>
  <c r="S374" i="7"/>
  <c r="S631" i="7"/>
  <c r="S375" i="7"/>
  <c r="S376" i="7"/>
  <c r="S632" i="7"/>
  <c r="S633" i="7"/>
  <c r="S634" i="7"/>
  <c r="S635" i="7"/>
  <c r="S373" i="7"/>
  <c r="S372" i="7"/>
  <c r="Q764" i="7"/>
  <c r="O545" i="7"/>
  <c r="P766" i="7"/>
  <c r="Q762" i="7"/>
  <c r="P535" i="7"/>
  <c r="P545" i="7" s="1"/>
  <c r="Q763" i="7"/>
  <c r="Q765" i="7"/>
  <c r="Q745" i="7"/>
  <c r="Q761" i="7"/>
  <c r="Q736" i="7"/>
  <c r="Q626" i="7" s="1"/>
  <c r="Q727" i="7"/>
  <c r="Q623" i="7" s="1"/>
  <c r="Q606" i="7"/>
  <c r="Q602" i="7"/>
  <c r="Q711" i="7"/>
  <c r="Q621" i="7" s="1"/>
  <c r="P612" i="7"/>
  <c r="P611" i="7"/>
  <c r="Q743" i="7"/>
  <c r="Q747" i="7"/>
  <c r="Q756" i="7" s="1"/>
  <c r="Q746" i="7"/>
  <c r="Q755" i="7" s="1"/>
  <c r="Q744" i="7"/>
  <c r="S680" i="7"/>
  <c r="S688" i="7"/>
  <c r="S713" i="7"/>
  <c r="S696" i="7"/>
  <c r="S630" i="7"/>
  <c r="S730" i="7"/>
  <c r="S721" i="7"/>
  <c r="S671" i="7"/>
  <c r="S638" i="7"/>
  <c r="S705" i="7"/>
  <c r="S655" i="7"/>
  <c r="S663" i="7"/>
  <c r="S646" i="7"/>
  <c r="Q677" i="7"/>
  <c r="Q613" i="7" s="1"/>
  <c r="Q686" i="7"/>
  <c r="Q616" i="7" s="1"/>
  <c r="R649" i="7"/>
  <c r="R650" i="7"/>
  <c r="R676" i="7"/>
  <c r="R726" i="7"/>
  <c r="R722" i="7"/>
  <c r="R648" i="7"/>
  <c r="R723" i="7"/>
  <c r="R672" i="7"/>
  <c r="R673" i="7"/>
  <c r="R700" i="7"/>
  <c r="R647" i="7"/>
  <c r="R674" i="7"/>
  <c r="R725" i="7"/>
  <c r="R697" i="7"/>
  <c r="R724" i="7"/>
  <c r="R699" i="7"/>
  <c r="R651" i="7"/>
  <c r="R698" i="7"/>
  <c r="R675" i="7"/>
  <c r="R701" i="7"/>
  <c r="Q652" i="7"/>
  <c r="Q608" i="7" s="1"/>
  <c r="Q661" i="7"/>
  <c r="R636" i="7"/>
  <c r="O794" i="7"/>
  <c r="O804" i="7" s="1"/>
  <c r="Q506" i="7"/>
  <c r="Q503" i="7"/>
  <c r="Q488" i="7"/>
  <c r="R389" i="7"/>
  <c r="R465" i="7"/>
  <c r="R442" i="7"/>
  <c r="R464" i="7"/>
  <c r="R417" i="7"/>
  <c r="R467" i="7"/>
  <c r="R415" i="7"/>
  <c r="R391" i="7"/>
  <c r="R416" i="7"/>
  <c r="R440" i="7"/>
  <c r="R439" i="7"/>
  <c r="R466" i="7"/>
  <c r="R392" i="7"/>
  <c r="R390" i="7"/>
  <c r="R441" i="7"/>
  <c r="R414" i="7"/>
  <c r="Q485" i="7"/>
  <c r="Q477" i="7"/>
  <c r="Q367" i="7" s="1"/>
  <c r="Q487" i="7"/>
  <c r="Q496" i="7" s="1"/>
  <c r="S429" i="7"/>
  <c r="S437" i="7"/>
  <c r="S462" i="7"/>
  <c r="S412" i="7"/>
  <c r="S454" i="7"/>
  <c r="S404" i="7"/>
  <c r="S379" i="7"/>
  <c r="S387" i="7"/>
  <c r="S471" i="7"/>
  <c r="S421" i="7"/>
  <c r="S446" i="7"/>
  <c r="S396" i="7"/>
  <c r="S371" i="7"/>
  <c r="R215" i="7"/>
  <c r="R473" i="7"/>
  <c r="R474" i="7"/>
  <c r="R472" i="7"/>
  <c r="R476" i="7"/>
  <c r="R475" i="7"/>
  <c r="Q505" i="7"/>
  <c r="Q347" i="7"/>
  <c r="Q343" i="7"/>
  <c r="R377" i="7"/>
  <c r="Q486" i="7"/>
  <c r="Q504" i="7"/>
  <c r="Q245" i="7"/>
  <c r="Q227" i="7"/>
  <c r="Q246" i="7"/>
  <c r="Q228" i="7"/>
  <c r="Q230" i="7"/>
  <c r="Q239" i="7" s="1"/>
  <c r="Q248" i="7"/>
  <c r="Q249" i="7"/>
  <c r="Q231" i="7"/>
  <c r="Q240" i="7" s="1"/>
  <c r="Q229" i="7"/>
  <c r="Q247" i="7"/>
  <c r="R210" i="7"/>
  <c r="R209" i="7"/>
  <c r="R206" i="7"/>
  <c r="R207" i="7"/>
  <c r="R208" i="7"/>
  <c r="R167" i="7"/>
  <c r="R165" i="7"/>
  <c r="R166" i="7"/>
  <c r="R169" i="7"/>
  <c r="R177" i="7" s="1"/>
  <c r="R193" i="7"/>
  <c r="R201" i="7" s="1"/>
  <c r="R194" i="7"/>
  <c r="R202" i="7" s="1"/>
  <c r="R168" i="7"/>
  <c r="R176" i="7" s="1"/>
  <c r="R183" i="7"/>
  <c r="R182" i="7"/>
  <c r="R181" i="7"/>
  <c r="R185" i="7"/>
  <c r="R184" i="7"/>
  <c r="S214" i="7"/>
  <c r="S205" i="7"/>
  <c r="S197" i="7"/>
  <c r="S189" i="7"/>
  <c r="R219" i="7"/>
  <c r="R218" i="7"/>
  <c r="O289" i="7"/>
  <c r="N289" i="7"/>
  <c r="N288" i="7"/>
  <c r="O288" i="7"/>
  <c r="P250" i="7"/>
  <c r="Q151" i="7"/>
  <c r="P278" i="7" s="1"/>
  <c r="Q152" i="7"/>
  <c r="P279" i="7" s="1"/>
  <c r="Q86" i="7"/>
  <c r="Q90" i="7"/>
  <c r="S180" i="7"/>
  <c r="S164" i="7"/>
  <c r="S172" i="7"/>
  <c r="P96" i="7"/>
  <c r="P95" i="7"/>
  <c r="Q145" i="7"/>
  <c r="R140" i="7"/>
  <c r="R141" i="7"/>
  <c r="R143" i="7"/>
  <c r="R142" i="7"/>
  <c r="R144" i="7"/>
  <c r="S116" i="7"/>
  <c r="S119" i="7"/>
  <c r="S155" i="7"/>
  <c r="S118" i="7"/>
  <c r="S117" i="7"/>
  <c r="S115" i="7"/>
  <c r="R134" i="7"/>
  <c r="R157" i="7"/>
  <c r="R159" i="7"/>
  <c r="R160" i="7"/>
  <c r="R156" i="7"/>
  <c r="Q136" i="7"/>
  <c r="Q92" i="7" s="1"/>
  <c r="R133" i="7"/>
  <c r="S130" i="7"/>
  <c r="S147" i="7"/>
  <c r="S139" i="7"/>
  <c r="R131" i="7"/>
  <c r="R135" i="7"/>
  <c r="I153" i="7"/>
  <c r="R132" i="7"/>
  <c r="R127" i="7"/>
  <c r="R126" i="7"/>
  <c r="S122" i="7"/>
  <c r="S85" i="7"/>
  <c r="S114" i="7"/>
  <c r="R120" i="7"/>
  <c r="T84" i="7"/>
  <c r="T435" i="9" l="1"/>
  <c r="T358" i="9" s="1"/>
  <c r="U430" i="9"/>
  <c r="AN337" i="9"/>
  <c r="AO337" i="9" s="1"/>
  <c r="AN336" i="9"/>
  <c r="AO336" i="9" s="1"/>
  <c r="AN335" i="9"/>
  <c r="AO335" i="9" s="1"/>
  <c r="AN334" i="9"/>
  <c r="AO334" i="9" s="1"/>
  <c r="R449" i="9"/>
  <c r="AN333" i="9"/>
  <c r="R447" i="9"/>
  <c r="R448" i="9"/>
  <c r="L277" i="9"/>
  <c r="L287" i="9" s="1"/>
  <c r="K290" i="9"/>
  <c r="M276" i="9"/>
  <c r="M286" i="9" s="1"/>
  <c r="L280" i="9"/>
  <c r="L285" i="9"/>
  <c r="L290" i="9" s="1"/>
  <c r="N148" i="9"/>
  <c r="M275" i="9" s="1"/>
  <c r="M153" i="9"/>
  <c r="L161" i="9"/>
  <c r="B156" i="9"/>
  <c r="N150" i="9"/>
  <c r="M277" i="9" s="1"/>
  <c r="S796" i="9"/>
  <c r="S801" i="9"/>
  <c r="S806" i="9" s="1"/>
  <c r="Y690" i="9"/>
  <c r="T723" i="9"/>
  <c r="B723" i="9" s="1"/>
  <c r="U715" i="9"/>
  <c r="T792" i="9" s="1"/>
  <c r="T802" i="9" s="1"/>
  <c r="X694" i="9"/>
  <c r="X617" i="9" s="1"/>
  <c r="Y689" i="9"/>
  <c r="X410" i="9"/>
  <c r="Y405" i="9"/>
  <c r="Y406" i="9"/>
  <c r="AC381" i="9"/>
  <c r="AC382" i="9"/>
  <c r="W431" i="9"/>
  <c r="Y407" i="9"/>
  <c r="AA665" i="9"/>
  <c r="AA128" i="9"/>
  <c r="AA91" i="9" s="1"/>
  <c r="AB123" i="9"/>
  <c r="R796" i="9"/>
  <c r="R801" i="9"/>
  <c r="R806" i="9" s="1"/>
  <c r="AB385" i="9"/>
  <c r="AB348" i="9" s="1"/>
  <c r="AC380" i="9"/>
  <c r="AE640" i="9"/>
  <c r="AE641" i="9"/>
  <c r="AA664" i="9"/>
  <c r="X149" i="9"/>
  <c r="T719" i="9"/>
  <c r="T622" i="9" s="1"/>
  <c r="T722" i="9"/>
  <c r="U714" i="9"/>
  <c r="AB124" i="9"/>
  <c r="AA666" i="9"/>
  <c r="AB125" i="9"/>
  <c r="W432" i="9"/>
  <c r="Y691" i="9"/>
  <c r="AD644" i="9"/>
  <c r="AD607" i="9" s="1"/>
  <c r="AE639" i="9"/>
  <c r="T724" i="9"/>
  <c r="B724" i="9" s="1"/>
  <c r="U716" i="9"/>
  <c r="S639" i="7"/>
  <c r="S641" i="7"/>
  <c r="S642" i="7"/>
  <c r="S731" i="7"/>
  <c r="S733" i="7"/>
  <c r="S732" i="7"/>
  <c r="S735" i="7"/>
  <c r="S734" i="7"/>
  <c r="S643" i="7"/>
  <c r="S640" i="7"/>
  <c r="S709" i="7"/>
  <c r="S717" i="7" s="1"/>
  <c r="S684" i="7"/>
  <c r="S692" i="7" s="1"/>
  <c r="S659" i="7"/>
  <c r="S667" i="7" s="1"/>
  <c r="S657" i="7"/>
  <c r="S708" i="7"/>
  <c r="S685" i="7"/>
  <c r="S693" i="7" s="1"/>
  <c r="S706" i="7"/>
  <c r="S658" i="7"/>
  <c r="S656" i="7"/>
  <c r="S682" i="7"/>
  <c r="S683" i="7"/>
  <c r="S710" i="7"/>
  <c r="S718" i="7" s="1"/>
  <c r="S707" i="7"/>
  <c r="S660" i="7"/>
  <c r="S668" i="7" s="1"/>
  <c r="S681" i="7"/>
  <c r="S381" i="7"/>
  <c r="S382" i="7"/>
  <c r="S384" i="7"/>
  <c r="S383" i="7"/>
  <c r="S380" i="7"/>
  <c r="S447" i="7"/>
  <c r="S422" i="7"/>
  <c r="S397" i="7"/>
  <c r="S449" i="7"/>
  <c r="S424" i="7"/>
  <c r="S399" i="7"/>
  <c r="S450" i="7"/>
  <c r="S458" i="7" s="1"/>
  <c r="S451" i="7"/>
  <c r="S459" i="7" s="1"/>
  <c r="S448" i="7"/>
  <c r="S426" i="7"/>
  <c r="S434" i="7" s="1"/>
  <c r="S425" i="7"/>
  <c r="S433" i="7" s="1"/>
  <c r="S423" i="7"/>
  <c r="S401" i="7"/>
  <c r="S409" i="7" s="1"/>
  <c r="S400" i="7"/>
  <c r="S408" i="7" s="1"/>
  <c r="S398" i="7"/>
  <c r="T375" i="7"/>
  <c r="T376" i="7"/>
  <c r="T631" i="7"/>
  <c r="T632" i="7"/>
  <c r="T633" i="7"/>
  <c r="T634" i="7"/>
  <c r="T372" i="7"/>
  <c r="T635" i="7"/>
  <c r="T373" i="7"/>
  <c r="T374" i="7"/>
  <c r="Q766" i="7"/>
  <c r="R746" i="7"/>
  <c r="R755" i="7" s="1"/>
  <c r="R702" i="7"/>
  <c r="R618" i="7" s="1"/>
  <c r="R765" i="7"/>
  <c r="Q794" i="7"/>
  <c r="T688" i="7"/>
  <c r="T696" i="7"/>
  <c r="T721" i="7"/>
  <c r="T730" i="7"/>
  <c r="T671" i="7"/>
  <c r="T638" i="7"/>
  <c r="T713" i="7"/>
  <c r="T680" i="7"/>
  <c r="T705" i="7"/>
  <c r="T655" i="7"/>
  <c r="T630" i="7"/>
  <c r="T646" i="7"/>
  <c r="T663" i="7"/>
  <c r="R747" i="7"/>
  <c r="R756" i="7" s="1"/>
  <c r="R677" i="7"/>
  <c r="R613" i="7" s="1"/>
  <c r="R764" i="7"/>
  <c r="P795" i="7"/>
  <c r="P805" i="7" s="1"/>
  <c r="P794" i="7"/>
  <c r="P804" i="7" s="1"/>
  <c r="R606" i="7"/>
  <c r="R602" i="7"/>
  <c r="R652" i="7"/>
  <c r="R608" i="7" s="1"/>
  <c r="S636" i="7"/>
  <c r="Q611" i="7"/>
  <c r="Q612" i="7"/>
  <c r="R661" i="7"/>
  <c r="R727" i="7"/>
  <c r="R623" i="7" s="1"/>
  <c r="S725" i="7"/>
  <c r="S647" i="7"/>
  <c r="S697" i="7"/>
  <c r="S649" i="7"/>
  <c r="S648" i="7"/>
  <c r="S701" i="7"/>
  <c r="S672" i="7"/>
  <c r="S650" i="7"/>
  <c r="S722" i="7"/>
  <c r="S698" i="7"/>
  <c r="S724" i="7"/>
  <c r="S676" i="7"/>
  <c r="S651" i="7"/>
  <c r="S726" i="7"/>
  <c r="S699" i="7"/>
  <c r="S723" i="7"/>
  <c r="S700" i="7"/>
  <c r="S673" i="7"/>
  <c r="S674" i="7"/>
  <c r="S675" i="7"/>
  <c r="R686" i="7"/>
  <c r="R616" i="7" s="1"/>
  <c r="R736" i="7"/>
  <c r="R626" i="7" s="1"/>
  <c r="R506" i="7"/>
  <c r="R505" i="7"/>
  <c r="R347" i="7"/>
  <c r="R343" i="7"/>
  <c r="R487" i="7"/>
  <c r="R496" i="7" s="1"/>
  <c r="Q535" i="7"/>
  <c r="Q545" i="7" s="1"/>
  <c r="R488" i="7"/>
  <c r="S465" i="7"/>
  <c r="S417" i="7"/>
  <c r="S389" i="7"/>
  <c r="S442" i="7"/>
  <c r="S467" i="7"/>
  <c r="S415" i="7"/>
  <c r="S392" i="7"/>
  <c r="S416" i="7"/>
  <c r="S464" i="7"/>
  <c r="S414" i="7"/>
  <c r="S439" i="7"/>
  <c r="S441" i="7"/>
  <c r="S440" i="7"/>
  <c r="S390" i="7"/>
  <c r="S391" i="7"/>
  <c r="S466" i="7"/>
  <c r="R477" i="7"/>
  <c r="R367" i="7" s="1"/>
  <c r="S377" i="7"/>
  <c r="S219" i="7"/>
  <c r="S474" i="7"/>
  <c r="S475" i="7"/>
  <c r="S476" i="7"/>
  <c r="S473" i="7"/>
  <c r="S472" i="7"/>
  <c r="T437" i="7"/>
  <c r="T446" i="7"/>
  <c r="T462" i="7"/>
  <c r="T412" i="7"/>
  <c r="T429" i="7"/>
  <c r="T387" i="7"/>
  <c r="T379" i="7"/>
  <c r="T471" i="7"/>
  <c r="T421" i="7"/>
  <c r="T396" i="7"/>
  <c r="T371" i="7"/>
  <c r="T454" i="7"/>
  <c r="T404" i="7"/>
  <c r="R230" i="7"/>
  <c r="R239" i="7" s="1"/>
  <c r="R248" i="7"/>
  <c r="R249" i="7"/>
  <c r="R231" i="7"/>
  <c r="R240" i="7" s="1"/>
  <c r="S209" i="7"/>
  <c r="S206" i="7"/>
  <c r="S207" i="7"/>
  <c r="S210" i="7"/>
  <c r="S217" i="7"/>
  <c r="S218" i="7"/>
  <c r="S215" i="7"/>
  <c r="S193" i="7"/>
  <c r="S201" i="7" s="1"/>
  <c r="S191" i="7"/>
  <c r="S165" i="7"/>
  <c r="S190" i="7"/>
  <c r="S166" i="7"/>
  <c r="S194" i="7"/>
  <c r="S202" i="7" s="1"/>
  <c r="S168" i="7"/>
  <c r="S176" i="7" s="1"/>
  <c r="S169" i="7"/>
  <c r="S177" i="7" s="1"/>
  <c r="S192" i="7"/>
  <c r="S208" i="7" s="1"/>
  <c r="S167" i="7"/>
  <c r="S216" i="7"/>
  <c r="S182" i="7"/>
  <c r="S181" i="7"/>
  <c r="S184" i="7"/>
  <c r="S185" i="7"/>
  <c r="T214" i="7"/>
  <c r="T197" i="7"/>
  <c r="T205" i="7"/>
  <c r="T189" i="7"/>
  <c r="P289" i="7"/>
  <c r="P288" i="7"/>
  <c r="R152" i="7"/>
  <c r="Q279" i="7" s="1"/>
  <c r="R151" i="7"/>
  <c r="Q278" i="7" s="1"/>
  <c r="R86" i="7"/>
  <c r="R90" i="7"/>
  <c r="S132" i="7"/>
  <c r="T180" i="7"/>
  <c r="T164" i="7"/>
  <c r="T172" i="7"/>
  <c r="R145" i="7"/>
  <c r="R96" i="7" s="1"/>
  <c r="Q96" i="7"/>
  <c r="Q95" i="7"/>
  <c r="S134" i="7"/>
  <c r="S158" i="7"/>
  <c r="S159" i="7"/>
  <c r="S160" i="7"/>
  <c r="S157" i="7"/>
  <c r="S156" i="7"/>
  <c r="T115" i="7"/>
  <c r="T117" i="7"/>
  <c r="T155" i="7"/>
  <c r="T119" i="7"/>
  <c r="T118" i="7"/>
  <c r="T116" i="7"/>
  <c r="S144" i="7"/>
  <c r="S143" i="7"/>
  <c r="S142" i="7"/>
  <c r="S141" i="7"/>
  <c r="S140" i="7"/>
  <c r="R136" i="7"/>
  <c r="R92" i="7" s="1"/>
  <c r="S131" i="7"/>
  <c r="S133" i="7"/>
  <c r="T130" i="7"/>
  <c r="T147" i="7"/>
  <c r="T139" i="7"/>
  <c r="S135" i="7"/>
  <c r="S126" i="7"/>
  <c r="S127" i="7"/>
  <c r="T122" i="7"/>
  <c r="T85" i="7"/>
  <c r="T114" i="7"/>
  <c r="S120" i="7"/>
  <c r="U84" i="7"/>
  <c r="AN338" i="9" l="1"/>
  <c r="AO333" i="9"/>
  <c r="AO338" i="9" s="1"/>
  <c r="R486" i="9"/>
  <c r="R504" i="9"/>
  <c r="B449" i="9"/>
  <c r="R457" i="9"/>
  <c r="R485" i="9"/>
  <c r="B448" i="9"/>
  <c r="R456" i="9"/>
  <c r="R503" i="9"/>
  <c r="U435" i="9"/>
  <c r="U358" i="9" s="1"/>
  <c r="V430" i="9"/>
  <c r="R484" i="9"/>
  <c r="B447" i="9"/>
  <c r="R452" i="9"/>
  <c r="R455" i="9"/>
  <c r="R502" i="9"/>
  <c r="T791" i="9"/>
  <c r="M287" i="9"/>
  <c r="M280" i="9"/>
  <c r="O148" i="9"/>
  <c r="N153" i="9"/>
  <c r="O150" i="9"/>
  <c r="M285" i="9"/>
  <c r="B161" i="9"/>
  <c r="L97" i="9"/>
  <c r="B97" i="9" s="1"/>
  <c r="AE69" i="9" s="1"/>
  <c r="V716" i="9"/>
  <c r="U793" i="9" s="1"/>
  <c r="X431" i="9"/>
  <c r="X432" i="9"/>
  <c r="AD382" i="9"/>
  <c r="AC125" i="9"/>
  <c r="AC124" i="9"/>
  <c r="Y149" i="9"/>
  <c r="AA669" i="9"/>
  <c r="AB664" i="9"/>
  <c r="AB665" i="9"/>
  <c r="Y410" i="9"/>
  <c r="V715" i="9"/>
  <c r="U792" i="9" s="1"/>
  <c r="U802" i="9" s="1"/>
  <c r="AF641" i="9"/>
  <c r="AE644" i="9"/>
  <c r="AE607" i="9" s="1"/>
  <c r="AF639" i="9"/>
  <c r="T801" i="9"/>
  <c r="AF640" i="9"/>
  <c r="AC385" i="9"/>
  <c r="AC348" i="9" s="1"/>
  <c r="AD380" i="9"/>
  <c r="AB666" i="9"/>
  <c r="AB128" i="9"/>
  <c r="AB91" i="9" s="1"/>
  <c r="AC123" i="9"/>
  <c r="U719" i="9"/>
  <c r="U622" i="9" s="1"/>
  <c r="V714" i="9"/>
  <c r="U791" i="9" s="1"/>
  <c r="T793" i="9"/>
  <c r="T803" i="9" s="1"/>
  <c r="T727" i="9"/>
  <c r="B722" i="9"/>
  <c r="AD381" i="9"/>
  <c r="Y694" i="9"/>
  <c r="Y617" i="9" s="1"/>
  <c r="T643" i="7"/>
  <c r="T642" i="7"/>
  <c r="T641" i="7"/>
  <c r="T640" i="7"/>
  <c r="T639" i="7"/>
  <c r="T706" i="7"/>
  <c r="T681" i="7"/>
  <c r="T658" i="7"/>
  <c r="T708" i="7"/>
  <c r="T683" i="7"/>
  <c r="T707" i="7"/>
  <c r="T659" i="7"/>
  <c r="T667" i="7" s="1"/>
  <c r="T656" i="7"/>
  <c r="T682" i="7"/>
  <c r="T709" i="7"/>
  <c r="T717" i="7" s="1"/>
  <c r="T710" i="7"/>
  <c r="T718" i="7" s="1"/>
  <c r="T660" i="7"/>
  <c r="T668" i="7" s="1"/>
  <c r="T685" i="7"/>
  <c r="T693" i="7" s="1"/>
  <c r="T657" i="7"/>
  <c r="T684" i="7"/>
  <c r="T692" i="7" s="1"/>
  <c r="T733" i="7"/>
  <c r="T732" i="7"/>
  <c r="T731" i="7"/>
  <c r="T734" i="7"/>
  <c r="T735" i="7"/>
  <c r="Q795" i="7"/>
  <c r="Q805" i="7" s="1"/>
  <c r="T382" i="7"/>
  <c r="T384" i="7"/>
  <c r="T381" i="7"/>
  <c r="T383" i="7"/>
  <c r="T380" i="7"/>
  <c r="T447" i="7"/>
  <c r="T422" i="7"/>
  <c r="T397" i="7"/>
  <c r="T450" i="7"/>
  <c r="T458" i="7" s="1"/>
  <c r="T425" i="7"/>
  <c r="T433" i="7" s="1"/>
  <c r="T400" i="7"/>
  <c r="T408" i="7" s="1"/>
  <c r="T451" i="7"/>
  <c r="T459" i="7" s="1"/>
  <c r="T448" i="7"/>
  <c r="T426" i="7"/>
  <c r="T434" i="7" s="1"/>
  <c r="T423" i="7"/>
  <c r="T401" i="7"/>
  <c r="T409" i="7" s="1"/>
  <c r="T398" i="7"/>
  <c r="T424" i="7"/>
  <c r="T399" i="7"/>
  <c r="T449" i="7"/>
  <c r="U376" i="7"/>
  <c r="U631" i="7"/>
  <c r="U374" i="7"/>
  <c r="U632" i="7"/>
  <c r="U633" i="7"/>
  <c r="U372" i="7"/>
  <c r="U634" i="7"/>
  <c r="U635" i="7"/>
  <c r="U373" i="7"/>
  <c r="U375" i="7"/>
  <c r="R794" i="7"/>
  <c r="R804" i="7" s="1"/>
  <c r="S747" i="7"/>
  <c r="S756" i="7" s="1"/>
  <c r="S743" i="7"/>
  <c r="S652" i="7"/>
  <c r="S608" i="7" s="1"/>
  <c r="S765" i="7"/>
  <c r="S763" i="7"/>
  <c r="S746" i="7"/>
  <c r="S755" i="7" s="1"/>
  <c r="S727" i="7"/>
  <c r="S623" i="7" s="1"/>
  <c r="S745" i="7"/>
  <c r="S744" i="7"/>
  <c r="S761" i="7"/>
  <c r="Q804" i="7"/>
  <c r="S702" i="7"/>
  <c r="S618" i="7" s="1"/>
  <c r="S762" i="7"/>
  <c r="S764" i="7"/>
  <c r="R612" i="7"/>
  <c r="R611" i="7"/>
  <c r="T636" i="7"/>
  <c r="S677" i="7"/>
  <c r="S613" i="7" s="1"/>
  <c r="S711" i="7"/>
  <c r="S621" i="7" s="1"/>
  <c r="S736" i="7"/>
  <c r="S626" i="7" s="1"/>
  <c r="S686" i="7"/>
  <c r="S616" i="7" s="1"/>
  <c r="U696" i="7"/>
  <c r="U705" i="7"/>
  <c r="U730" i="7"/>
  <c r="U721" i="7"/>
  <c r="U713" i="7"/>
  <c r="U646" i="7"/>
  <c r="U655" i="7"/>
  <c r="U680" i="7"/>
  <c r="U630" i="7"/>
  <c r="U671" i="7"/>
  <c r="U663" i="7"/>
  <c r="U638" i="7"/>
  <c r="U688" i="7"/>
  <c r="T648" i="7"/>
  <c r="T647" i="7"/>
  <c r="T674" i="7"/>
  <c r="T700" i="7"/>
  <c r="T726" i="7"/>
  <c r="T699" i="7"/>
  <c r="T651" i="7"/>
  <c r="T701" i="7"/>
  <c r="T698" i="7"/>
  <c r="T675" i="7"/>
  <c r="T650" i="7"/>
  <c r="T649" i="7"/>
  <c r="T725" i="7"/>
  <c r="T697" i="7"/>
  <c r="T673" i="7"/>
  <c r="T676" i="7"/>
  <c r="T672" i="7"/>
  <c r="S661" i="7"/>
  <c r="S606" i="7"/>
  <c r="S602" i="7"/>
  <c r="S505" i="7"/>
  <c r="S486" i="7"/>
  <c r="S487" i="7"/>
  <c r="S496" i="7" s="1"/>
  <c r="S488" i="7"/>
  <c r="S506" i="7"/>
  <c r="S485" i="7"/>
  <c r="T440" i="7"/>
  <c r="T389" i="7"/>
  <c r="T442" i="7"/>
  <c r="T439" i="7"/>
  <c r="T466" i="7"/>
  <c r="T392" i="7"/>
  <c r="T416" i="7"/>
  <c r="T415" i="7"/>
  <c r="T417" i="7"/>
  <c r="T467" i="7"/>
  <c r="T390" i="7"/>
  <c r="T414" i="7"/>
  <c r="T441" i="7"/>
  <c r="T391" i="7"/>
  <c r="T377" i="7"/>
  <c r="S343" i="7"/>
  <c r="S347" i="7"/>
  <c r="S504" i="7"/>
  <c r="S503" i="7"/>
  <c r="U446" i="7"/>
  <c r="U454" i="7"/>
  <c r="U437" i="7"/>
  <c r="U471" i="7"/>
  <c r="U421" i="7"/>
  <c r="U462" i="7"/>
  <c r="U412" i="7"/>
  <c r="U429" i="7"/>
  <c r="U379" i="7"/>
  <c r="U396" i="7"/>
  <c r="U404" i="7"/>
  <c r="U387" i="7"/>
  <c r="U371" i="7"/>
  <c r="R535" i="7"/>
  <c r="R545" i="7" s="1"/>
  <c r="T219" i="7"/>
  <c r="T475" i="7"/>
  <c r="T476" i="7"/>
  <c r="T473" i="7"/>
  <c r="T472" i="7"/>
  <c r="T474" i="7"/>
  <c r="S477" i="7"/>
  <c r="S367" i="7" s="1"/>
  <c r="S227" i="7"/>
  <c r="S245" i="7"/>
  <c r="S231" i="7"/>
  <c r="S240" i="7" s="1"/>
  <c r="S249" i="7"/>
  <c r="S246" i="7"/>
  <c r="S228" i="7"/>
  <c r="S247" i="7"/>
  <c r="S229" i="7"/>
  <c r="S230" i="7"/>
  <c r="S239" i="7" s="1"/>
  <c r="S248" i="7"/>
  <c r="T210" i="7"/>
  <c r="T209" i="7"/>
  <c r="T193" i="7"/>
  <c r="T201" i="7" s="1"/>
  <c r="T166" i="7"/>
  <c r="T194" i="7"/>
  <c r="T202" i="7" s="1"/>
  <c r="T169" i="7"/>
  <c r="T177" i="7" s="1"/>
  <c r="T167" i="7"/>
  <c r="T168" i="7"/>
  <c r="T176" i="7" s="1"/>
  <c r="T165" i="7"/>
  <c r="T184" i="7"/>
  <c r="T183" i="7"/>
  <c r="T185" i="7"/>
  <c r="T182" i="7"/>
  <c r="T181" i="7"/>
  <c r="T218" i="7"/>
  <c r="U214" i="7"/>
  <c r="U205" i="7"/>
  <c r="U197" i="7"/>
  <c r="U189" i="7"/>
  <c r="Q288" i="7"/>
  <c r="Q289" i="7"/>
  <c r="S151" i="7"/>
  <c r="R278" i="7" s="1"/>
  <c r="S86" i="7"/>
  <c r="S90" i="7"/>
  <c r="F186" i="7"/>
  <c r="F102" i="7" s="1"/>
  <c r="L186" i="7"/>
  <c r="L102" i="7" s="1"/>
  <c r="I186" i="7"/>
  <c r="I102" i="7" s="1"/>
  <c r="U164" i="7"/>
  <c r="U180" i="7"/>
  <c r="U172" i="7"/>
  <c r="T135" i="7"/>
  <c r="G186" i="7"/>
  <c r="G102" i="7" s="1"/>
  <c r="M186" i="7"/>
  <c r="M102" i="7" s="1"/>
  <c r="J186" i="7"/>
  <c r="J102" i="7" s="1"/>
  <c r="P186" i="7"/>
  <c r="P102" i="7" s="1"/>
  <c r="E186" i="7"/>
  <c r="E102" i="7" s="1"/>
  <c r="N186" i="7"/>
  <c r="N102" i="7" s="1"/>
  <c r="H186" i="7"/>
  <c r="H102" i="7" s="1"/>
  <c r="K186" i="7"/>
  <c r="K102" i="7" s="1"/>
  <c r="O186" i="7"/>
  <c r="O102" i="7" s="1"/>
  <c r="D186" i="7"/>
  <c r="D102" i="7" s="1"/>
  <c r="R95" i="7"/>
  <c r="S161" i="7"/>
  <c r="S97" i="7" s="1"/>
  <c r="T131" i="7"/>
  <c r="T134" i="7"/>
  <c r="S145" i="7"/>
  <c r="S152" i="7"/>
  <c r="R279" i="7" s="1"/>
  <c r="T141" i="7"/>
  <c r="T142" i="7"/>
  <c r="T144" i="7"/>
  <c r="T143" i="7"/>
  <c r="T140" i="7"/>
  <c r="U116" i="7"/>
  <c r="U118" i="7"/>
  <c r="U155" i="7"/>
  <c r="U119" i="7"/>
  <c r="U117" i="7"/>
  <c r="U115" i="7"/>
  <c r="T132" i="7"/>
  <c r="T159" i="7"/>
  <c r="T160" i="7"/>
  <c r="T156" i="7"/>
  <c r="T158" i="7"/>
  <c r="T157" i="7"/>
  <c r="T133" i="7"/>
  <c r="S136" i="7"/>
  <c r="S92" i="7" s="1"/>
  <c r="U130" i="7"/>
  <c r="U147" i="7"/>
  <c r="U139" i="7"/>
  <c r="T127" i="7"/>
  <c r="T126" i="7"/>
  <c r="U122" i="7"/>
  <c r="U85" i="7"/>
  <c r="U114" i="7"/>
  <c r="T120" i="7"/>
  <c r="V84" i="7"/>
  <c r="R460" i="9" l="1"/>
  <c r="R363" i="9" s="1"/>
  <c r="S455" i="9"/>
  <c r="Q532" i="9"/>
  <c r="R362" i="9"/>
  <c r="B362" i="9" s="1"/>
  <c r="AM327" i="9" s="1"/>
  <c r="B452" i="9"/>
  <c r="Q534" i="9"/>
  <c r="S457" i="9"/>
  <c r="U493" i="9"/>
  <c r="T493" i="9"/>
  <c r="V493" i="9"/>
  <c r="S493" i="9"/>
  <c r="R493" i="9"/>
  <c r="U494" i="9"/>
  <c r="T494" i="9"/>
  <c r="R494" i="9"/>
  <c r="V494" i="9"/>
  <c r="S494" i="9"/>
  <c r="W430" i="9"/>
  <c r="V435" i="9"/>
  <c r="V358" i="9" s="1"/>
  <c r="V495" i="9"/>
  <c r="T495" i="9"/>
  <c r="R495" i="9"/>
  <c r="U495" i="9"/>
  <c r="S495" i="9"/>
  <c r="R507" i="9"/>
  <c r="Q533" i="9"/>
  <c r="S456" i="9"/>
  <c r="M290" i="9"/>
  <c r="P150" i="9"/>
  <c r="O167" i="9"/>
  <c r="AF80" i="9"/>
  <c r="AG80" i="9" s="1"/>
  <c r="AN80" i="9"/>
  <c r="AO80" i="9" s="1"/>
  <c r="AF77" i="9"/>
  <c r="AG77" i="9" s="1"/>
  <c r="AF76" i="9"/>
  <c r="AN78" i="9"/>
  <c r="AO78" i="9" s="1"/>
  <c r="AN77" i="9"/>
  <c r="AO77" i="9" s="1"/>
  <c r="AN79" i="9"/>
  <c r="AO79" i="9" s="1"/>
  <c r="AF79" i="9"/>
  <c r="AG79" i="9" s="1"/>
  <c r="O165" i="9"/>
  <c r="AN76" i="9"/>
  <c r="O166" i="9"/>
  <c r="AF78" i="9"/>
  <c r="AG78" i="9" s="1"/>
  <c r="P148" i="9"/>
  <c r="O153" i="9"/>
  <c r="U803" i="9"/>
  <c r="U796" i="9"/>
  <c r="U801" i="9"/>
  <c r="U806" i="9" s="1"/>
  <c r="AA689" i="9"/>
  <c r="T796" i="9"/>
  <c r="AC666" i="9"/>
  <c r="AD385" i="9"/>
  <c r="AD348" i="9" s="1"/>
  <c r="AE380" i="9"/>
  <c r="AF644" i="9"/>
  <c r="AF607" i="9" s="1"/>
  <c r="AG639" i="9"/>
  <c r="AA405" i="9"/>
  <c r="AC128" i="9"/>
  <c r="AC91" i="9" s="1"/>
  <c r="AD123" i="9"/>
  <c r="AB669" i="9"/>
  <c r="AC664" i="9"/>
  <c r="AE382" i="9"/>
  <c r="AA690" i="9"/>
  <c r="T623" i="9"/>
  <c r="B623" i="9" s="1"/>
  <c r="AU585" i="9" s="1"/>
  <c r="B727" i="9"/>
  <c r="AD124" i="9"/>
  <c r="V719" i="9"/>
  <c r="V622" i="9" s="1"/>
  <c r="W714" i="9"/>
  <c r="V791" i="9" s="1"/>
  <c r="AG641" i="9"/>
  <c r="AC665" i="9"/>
  <c r="Y432" i="9"/>
  <c r="AE381" i="9"/>
  <c r="AA407" i="9"/>
  <c r="AA691" i="9"/>
  <c r="AG640" i="9"/>
  <c r="W715" i="9"/>
  <c r="V792" i="9" s="1"/>
  <c r="V802" i="9" s="1"/>
  <c r="AA406" i="9"/>
  <c r="T806" i="9"/>
  <c r="AD125" i="9"/>
  <c r="Y431" i="9"/>
  <c r="W716" i="9"/>
  <c r="V793" i="9" s="1"/>
  <c r="V803" i="9" s="1"/>
  <c r="U642" i="7"/>
  <c r="U641" i="7"/>
  <c r="U640" i="7"/>
  <c r="U708" i="7"/>
  <c r="U683" i="7"/>
  <c r="U658" i="7"/>
  <c r="U707" i="7"/>
  <c r="U682" i="7"/>
  <c r="U681" i="7"/>
  <c r="U706" i="7"/>
  <c r="U709" i="7"/>
  <c r="U717" i="7" s="1"/>
  <c r="U684" i="7"/>
  <c r="U692" i="7" s="1"/>
  <c r="U685" i="7"/>
  <c r="U693" i="7" s="1"/>
  <c r="U657" i="7"/>
  <c r="U659" i="7"/>
  <c r="U667" i="7" s="1"/>
  <c r="U656" i="7"/>
  <c r="U660" i="7"/>
  <c r="U668" i="7" s="1"/>
  <c r="U710" i="7"/>
  <c r="U718" i="7" s="1"/>
  <c r="U639" i="7"/>
  <c r="U732" i="7"/>
  <c r="U734" i="7"/>
  <c r="U735" i="7"/>
  <c r="U731" i="7"/>
  <c r="U733" i="7"/>
  <c r="U643" i="7"/>
  <c r="R795" i="7"/>
  <c r="R805" i="7" s="1"/>
  <c r="U382" i="7"/>
  <c r="U381" i="7"/>
  <c r="U384" i="7"/>
  <c r="U383" i="7"/>
  <c r="U448" i="7"/>
  <c r="U423" i="7"/>
  <c r="U398" i="7"/>
  <c r="U451" i="7"/>
  <c r="U459" i="7" s="1"/>
  <c r="U426" i="7"/>
  <c r="U434" i="7" s="1"/>
  <c r="U401" i="7"/>
  <c r="U409" i="7" s="1"/>
  <c r="U447" i="7"/>
  <c r="U425" i="7"/>
  <c r="U433" i="7" s="1"/>
  <c r="U424" i="7"/>
  <c r="U422" i="7"/>
  <c r="U400" i="7"/>
  <c r="U408" i="7" s="1"/>
  <c r="U399" i="7"/>
  <c r="U397" i="7"/>
  <c r="U450" i="7"/>
  <c r="U458" i="7" s="1"/>
  <c r="U449" i="7"/>
  <c r="U380" i="7"/>
  <c r="V631" i="7"/>
  <c r="V634" i="7"/>
  <c r="V372" i="7"/>
  <c r="V632" i="7"/>
  <c r="V373" i="7"/>
  <c r="V633" i="7"/>
  <c r="V375" i="7"/>
  <c r="V635" i="7"/>
  <c r="V374" i="7"/>
  <c r="V376" i="7"/>
  <c r="T762" i="7"/>
  <c r="S795" i="7"/>
  <c r="S805" i="7" s="1"/>
  <c r="T746" i="7"/>
  <c r="T755" i="7" s="1"/>
  <c r="T744" i="7"/>
  <c r="T763" i="7"/>
  <c r="S766" i="7"/>
  <c r="U725" i="7"/>
  <c r="U723" i="7"/>
  <c r="U649" i="7"/>
  <c r="U647" i="7"/>
  <c r="U648" i="7"/>
  <c r="U672" i="7"/>
  <c r="U697" i="7"/>
  <c r="U651" i="7"/>
  <c r="U673" i="7"/>
  <c r="U674" i="7"/>
  <c r="U650" i="7"/>
  <c r="U724" i="7"/>
  <c r="U726" i="7"/>
  <c r="U698" i="7"/>
  <c r="U701" i="7"/>
  <c r="U722" i="7"/>
  <c r="U675" i="7"/>
  <c r="U676" i="7"/>
  <c r="U699" i="7"/>
  <c r="U700" i="7"/>
  <c r="T661" i="7"/>
  <c r="U636" i="7"/>
  <c r="T765" i="7"/>
  <c r="T745" i="7"/>
  <c r="T764" i="7"/>
  <c r="T686" i="7"/>
  <c r="T616" i="7" s="1"/>
  <c r="T602" i="7"/>
  <c r="T606" i="7"/>
  <c r="T677" i="7"/>
  <c r="T613" i="7" s="1"/>
  <c r="T761" i="7"/>
  <c r="S612" i="7"/>
  <c r="S611" i="7"/>
  <c r="T743" i="7"/>
  <c r="T652" i="7"/>
  <c r="T608" i="7" s="1"/>
  <c r="T711" i="7"/>
  <c r="T621" i="7" s="1"/>
  <c r="T747" i="7"/>
  <c r="T756" i="7" s="1"/>
  <c r="T736" i="7"/>
  <c r="T626" i="7" s="1"/>
  <c r="V705" i="7"/>
  <c r="V713" i="7"/>
  <c r="V655" i="7"/>
  <c r="V680" i="7"/>
  <c r="V663" i="7"/>
  <c r="V646" i="7"/>
  <c r="V671" i="7"/>
  <c r="V638" i="7"/>
  <c r="V730" i="7"/>
  <c r="V630" i="7"/>
  <c r="V721" i="7"/>
  <c r="V688" i="7"/>
  <c r="V696" i="7"/>
  <c r="T702" i="7"/>
  <c r="T618" i="7" s="1"/>
  <c r="T505" i="7"/>
  <c r="T486" i="7"/>
  <c r="T503" i="7"/>
  <c r="T506" i="7"/>
  <c r="T488" i="7"/>
  <c r="V454" i="7"/>
  <c r="V387" i="7"/>
  <c r="V462" i="7"/>
  <c r="V471" i="7"/>
  <c r="V421" i="7"/>
  <c r="V446" i="7"/>
  <c r="V396" i="7"/>
  <c r="V371" i="7"/>
  <c r="V412" i="7"/>
  <c r="V379" i="7"/>
  <c r="V429" i="7"/>
  <c r="V437" i="7"/>
  <c r="V404" i="7"/>
  <c r="T504" i="7"/>
  <c r="T487" i="7"/>
  <c r="T496" i="7" s="1"/>
  <c r="U377" i="7"/>
  <c r="T477" i="7"/>
  <c r="T367" i="7" s="1"/>
  <c r="U217" i="7"/>
  <c r="U476" i="7"/>
  <c r="U473" i="7"/>
  <c r="U475" i="7"/>
  <c r="U472" i="7"/>
  <c r="U474" i="7"/>
  <c r="T347" i="7"/>
  <c r="T343" i="7"/>
  <c r="U465" i="7"/>
  <c r="U391" i="7"/>
  <c r="U415" i="7"/>
  <c r="U440" i="7"/>
  <c r="U416" i="7"/>
  <c r="U389" i="7"/>
  <c r="U390" i="7"/>
  <c r="U441" i="7"/>
  <c r="U442" i="7"/>
  <c r="U467" i="7"/>
  <c r="U392" i="7"/>
  <c r="U439" i="7"/>
  <c r="U466" i="7"/>
  <c r="U417" i="7"/>
  <c r="U414" i="7"/>
  <c r="U464" i="7"/>
  <c r="T485" i="7"/>
  <c r="T248" i="7"/>
  <c r="T230" i="7"/>
  <c r="T239" i="7" s="1"/>
  <c r="T231" i="7"/>
  <c r="T240" i="7" s="1"/>
  <c r="T249" i="7"/>
  <c r="U167" i="7"/>
  <c r="U194" i="7"/>
  <c r="U202" i="7" s="1"/>
  <c r="U166" i="7"/>
  <c r="U192" i="7"/>
  <c r="U169" i="7"/>
  <c r="U177" i="7" s="1"/>
  <c r="U193" i="7"/>
  <c r="U201" i="7" s="1"/>
  <c r="U191" i="7"/>
  <c r="U190" i="7"/>
  <c r="U165" i="7"/>
  <c r="U168" i="7"/>
  <c r="U176" i="7" s="1"/>
  <c r="U207" i="7"/>
  <c r="U208" i="7"/>
  <c r="U206" i="7"/>
  <c r="U210" i="7"/>
  <c r="U209" i="7"/>
  <c r="U219" i="7"/>
  <c r="U218" i="7"/>
  <c r="U215" i="7"/>
  <c r="U216" i="7"/>
  <c r="U185" i="7"/>
  <c r="U184" i="7"/>
  <c r="U183" i="7"/>
  <c r="U182" i="7"/>
  <c r="U181" i="7"/>
  <c r="V214" i="7"/>
  <c r="V197" i="7"/>
  <c r="V205" i="7"/>
  <c r="V189" i="7"/>
  <c r="T151" i="7"/>
  <c r="S278" i="7" s="1"/>
  <c r="T86" i="7"/>
  <c r="T90" i="7"/>
  <c r="T186" i="7"/>
  <c r="T102" i="7" s="1"/>
  <c r="T170" i="7"/>
  <c r="T100" i="7" s="1"/>
  <c r="V164" i="7"/>
  <c r="V172" i="7"/>
  <c r="V180" i="7"/>
  <c r="T136" i="7"/>
  <c r="T92" i="7" s="1"/>
  <c r="S96" i="7"/>
  <c r="S95" i="7"/>
  <c r="T145" i="7"/>
  <c r="V117" i="7"/>
  <c r="V119" i="7"/>
  <c r="V118" i="7"/>
  <c r="V115" i="7"/>
  <c r="V116" i="7"/>
  <c r="V155" i="7"/>
  <c r="U143" i="7"/>
  <c r="U140" i="7"/>
  <c r="U144" i="7"/>
  <c r="U142" i="7"/>
  <c r="U141" i="7"/>
  <c r="T152" i="7"/>
  <c r="S279" i="7" s="1"/>
  <c r="U131" i="7"/>
  <c r="U160" i="7"/>
  <c r="U157" i="7"/>
  <c r="U158" i="7"/>
  <c r="U159" i="7"/>
  <c r="U156" i="7"/>
  <c r="T161" i="7"/>
  <c r="T97" i="7" s="1"/>
  <c r="U133" i="7"/>
  <c r="U132" i="7"/>
  <c r="U134" i="7"/>
  <c r="V130" i="7"/>
  <c r="V139" i="7"/>
  <c r="V147" i="7"/>
  <c r="U135" i="7"/>
  <c r="U126" i="7"/>
  <c r="U127" i="7"/>
  <c r="V122" i="7"/>
  <c r="V85" i="7"/>
  <c r="V114" i="7"/>
  <c r="U120" i="7"/>
  <c r="W84" i="7"/>
  <c r="R534" i="9" l="1"/>
  <c r="T457" i="9"/>
  <c r="Q544" i="9"/>
  <c r="R544" i="9"/>
  <c r="R533" i="9"/>
  <c r="R543" i="9" s="1"/>
  <c r="T456" i="9"/>
  <c r="Q537" i="9"/>
  <c r="Q542" i="9"/>
  <c r="Q543" i="9"/>
  <c r="X430" i="9"/>
  <c r="W435" i="9"/>
  <c r="W358" i="9" s="1"/>
  <c r="R532" i="9"/>
  <c r="R542" i="9" s="1"/>
  <c r="S460" i="9"/>
  <c r="S363" i="9" s="1"/>
  <c r="T455" i="9"/>
  <c r="P153" i="9"/>
  <c r="Q148" i="9"/>
  <c r="AF81" i="9"/>
  <c r="AG76" i="9"/>
  <c r="AG81" i="9" s="1"/>
  <c r="O174" i="9"/>
  <c r="O228" i="9"/>
  <c r="O246" i="9"/>
  <c r="B166" i="9"/>
  <c r="AO76" i="9"/>
  <c r="AO81" i="9" s="1"/>
  <c r="AN81" i="9"/>
  <c r="O173" i="9"/>
  <c r="O245" i="9"/>
  <c r="O170" i="9"/>
  <c r="O227" i="9"/>
  <c r="B165" i="9"/>
  <c r="O229" i="9"/>
  <c r="B167" i="9"/>
  <c r="O247" i="9"/>
  <c r="O175" i="9"/>
  <c r="Q150" i="9"/>
  <c r="R150" i="9" s="1"/>
  <c r="S150" i="9" s="1"/>
  <c r="T150" i="9" s="1"/>
  <c r="U150" i="9" s="1"/>
  <c r="V150" i="9" s="1"/>
  <c r="W150" i="9" s="1"/>
  <c r="X150" i="9" s="1"/>
  <c r="Y150" i="9" s="1"/>
  <c r="AA150" i="9" s="1"/>
  <c r="V796" i="9"/>
  <c r="V801" i="9"/>
  <c r="V806" i="9" s="1"/>
  <c r="AB406" i="9"/>
  <c r="AF382" i="9"/>
  <c r="AA410" i="9"/>
  <c r="AB405" i="9"/>
  <c r="AA149" i="9"/>
  <c r="AB691" i="9"/>
  <c r="AD665" i="9"/>
  <c r="W719" i="9"/>
  <c r="W622" i="9" s="1"/>
  <c r="X714" i="9"/>
  <c r="AE124" i="9"/>
  <c r="AA694" i="9"/>
  <c r="AA617" i="9" s="1"/>
  <c r="AB689" i="9"/>
  <c r="AE125" i="9"/>
  <c r="AD128" i="9"/>
  <c r="AD91" i="9" s="1"/>
  <c r="AE123" i="9"/>
  <c r="AG644" i="9"/>
  <c r="AG607" i="9" s="1"/>
  <c r="AH639" i="9"/>
  <c r="AH641" i="9"/>
  <c r="X716" i="9"/>
  <c r="X715" i="9"/>
  <c r="AB690" i="9"/>
  <c r="AH640" i="9"/>
  <c r="AB407" i="9"/>
  <c r="AV594" i="9"/>
  <c r="AW594" i="9" s="1"/>
  <c r="F574" i="9" s="1"/>
  <c r="AV593" i="9"/>
  <c r="AW593" i="9" s="1"/>
  <c r="F573" i="9" s="1"/>
  <c r="AV595" i="9"/>
  <c r="AW595" i="9" s="1"/>
  <c r="F575" i="9" s="1"/>
  <c r="AV596" i="9"/>
  <c r="AW596" i="9" s="1"/>
  <c r="F576" i="9" s="1"/>
  <c r="AV592" i="9"/>
  <c r="W733" i="9"/>
  <c r="W732" i="9"/>
  <c r="W731" i="9"/>
  <c r="AC669" i="9"/>
  <c r="AD664" i="9"/>
  <c r="AD666" i="9"/>
  <c r="AF381" i="9"/>
  <c r="AE385" i="9"/>
  <c r="AE348" i="9" s="1"/>
  <c r="AF380" i="9"/>
  <c r="V640" i="7"/>
  <c r="V639" i="7"/>
  <c r="V642" i="7"/>
  <c r="V734" i="7"/>
  <c r="V735" i="7"/>
  <c r="V732" i="7"/>
  <c r="V731" i="7"/>
  <c r="V733" i="7"/>
  <c r="V643" i="7"/>
  <c r="V707" i="7"/>
  <c r="V682" i="7"/>
  <c r="V706" i="7"/>
  <c r="V708" i="7"/>
  <c r="V658" i="7"/>
  <c r="V709" i="7"/>
  <c r="V717" i="7" s="1"/>
  <c r="V683" i="7"/>
  <c r="V681" i="7"/>
  <c r="V684" i="7"/>
  <c r="V692" i="7" s="1"/>
  <c r="V710" i="7"/>
  <c r="V718" i="7" s="1"/>
  <c r="V660" i="7"/>
  <c r="V668" i="7" s="1"/>
  <c r="V659" i="7"/>
  <c r="V667" i="7" s="1"/>
  <c r="V656" i="7"/>
  <c r="V685" i="7"/>
  <c r="V693" i="7" s="1"/>
  <c r="V657" i="7"/>
  <c r="V641" i="7"/>
  <c r="V383" i="7"/>
  <c r="V380" i="7"/>
  <c r="V448" i="7"/>
  <c r="V423" i="7"/>
  <c r="V398" i="7"/>
  <c r="V449" i="7"/>
  <c r="V451" i="7"/>
  <c r="V459" i="7" s="1"/>
  <c r="V450" i="7"/>
  <c r="V458" i="7" s="1"/>
  <c r="V425" i="7"/>
  <c r="V433" i="7" s="1"/>
  <c r="V401" i="7"/>
  <c r="V409" i="7" s="1"/>
  <c r="V397" i="7"/>
  <c r="V447" i="7"/>
  <c r="V399" i="7"/>
  <c r="V426" i="7"/>
  <c r="V434" i="7" s="1"/>
  <c r="V422" i="7"/>
  <c r="V424" i="7"/>
  <c r="V400" i="7"/>
  <c r="V408" i="7" s="1"/>
  <c r="V381" i="7"/>
  <c r="V384" i="7"/>
  <c r="V382" i="7"/>
  <c r="W632" i="7"/>
  <c r="W633" i="7"/>
  <c r="W635" i="7"/>
  <c r="W376" i="7"/>
  <c r="W634" i="7"/>
  <c r="W372" i="7"/>
  <c r="W373" i="7"/>
  <c r="W374" i="7"/>
  <c r="W375" i="7"/>
  <c r="W631" i="7"/>
  <c r="T795" i="7"/>
  <c r="T805" i="7" s="1"/>
  <c r="U763" i="7"/>
  <c r="U746" i="7"/>
  <c r="U755" i="7" s="1"/>
  <c r="U765" i="7"/>
  <c r="U747" i="7"/>
  <c r="U756" i="7" s="1"/>
  <c r="U762" i="7"/>
  <c r="W713" i="7"/>
  <c r="W646" i="7"/>
  <c r="W721" i="7"/>
  <c r="W655" i="7"/>
  <c r="W680" i="7"/>
  <c r="W705" i="7"/>
  <c r="W688" i="7"/>
  <c r="W663" i="7"/>
  <c r="W730" i="7"/>
  <c r="W696" i="7"/>
  <c r="W671" i="7"/>
  <c r="W638" i="7"/>
  <c r="W630" i="7"/>
  <c r="V636" i="7"/>
  <c r="U661" i="7"/>
  <c r="U764" i="7"/>
  <c r="U652" i="7"/>
  <c r="U608" i="7" s="1"/>
  <c r="U745" i="7"/>
  <c r="U606" i="7"/>
  <c r="U602" i="7"/>
  <c r="U686" i="7"/>
  <c r="U616" i="7" s="1"/>
  <c r="U761" i="7"/>
  <c r="U727" i="7"/>
  <c r="U623" i="7" s="1"/>
  <c r="U736" i="7"/>
  <c r="U626" i="7" s="1"/>
  <c r="U744" i="7"/>
  <c r="U711" i="7"/>
  <c r="U621" i="7" s="1"/>
  <c r="U743" i="7"/>
  <c r="T766" i="7"/>
  <c r="U702" i="7"/>
  <c r="U618" i="7" s="1"/>
  <c r="V648" i="7"/>
  <c r="V697" i="7"/>
  <c r="V673" i="7"/>
  <c r="V651" i="7"/>
  <c r="V701" i="7"/>
  <c r="V724" i="7"/>
  <c r="V649" i="7"/>
  <c r="V647" i="7"/>
  <c r="V672" i="7"/>
  <c r="V723" i="7"/>
  <c r="V698" i="7"/>
  <c r="V674" i="7"/>
  <c r="V650" i="7"/>
  <c r="V725" i="7"/>
  <c r="V699" i="7"/>
  <c r="V675" i="7"/>
  <c r="V722" i="7"/>
  <c r="V700" i="7"/>
  <c r="V726" i="7"/>
  <c r="V676" i="7"/>
  <c r="S794" i="7"/>
  <c r="S804" i="7" s="1"/>
  <c r="T612" i="7"/>
  <c r="T611" i="7"/>
  <c r="U677" i="7"/>
  <c r="U613" i="7" s="1"/>
  <c r="U487" i="7"/>
  <c r="U496" i="7" s="1"/>
  <c r="U485" i="7"/>
  <c r="U504" i="7"/>
  <c r="U506" i="7"/>
  <c r="U503" i="7"/>
  <c r="T535" i="7"/>
  <c r="U488" i="7"/>
  <c r="V377" i="7"/>
  <c r="U477" i="7"/>
  <c r="U367" i="7" s="1"/>
  <c r="U486" i="7"/>
  <c r="U505" i="7"/>
  <c r="V389" i="7"/>
  <c r="V416" i="7"/>
  <c r="V440" i="7"/>
  <c r="V415" i="7"/>
  <c r="V465" i="7"/>
  <c r="V442" i="7"/>
  <c r="V466" i="7"/>
  <c r="V414" i="7"/>
  <c r="V441" i="7"/>
  <c r="V464" i="7"/>
  <c r="V391" i="7"/>
  <c r="V392" i="7"/>
  <c r="V467" i="7"/>
  <c r="V439" i="7"/>
  <c r="V417" i="7"/>
  <c r="V390" i="7"/>
  <c r="W462" i="7"/>
  <c r="W396" i="7"/>
  <c r="W471" i="7"/>
  <c r="W404" i="7"/>
  <c r="W421" i="7"/>
  <c r="W446" i="7"/>
  <c r="W371" i="7"/>
  <c r="W379" i="7"/>
  <c r="W437" i="7"/>
  <c r="W429" i="7"/>
  <c r="W454" i="7"/>
  <c r="W387" i="7"/>
  <c r="W412" i="7"/>
  <c r="V219" i="7"/>
  <c r="V476" i="7"/>
  <c r="V474" i="7"/>
  <c r="V472" i="7"/>
  <c r="V473" i="7"/>
  <c r="V475" i="7"/>
  <c r="U347" i="7"/>
  <c r="U343" i="7"/>
  <c r="S535" i="7"/>
  <c r="S545" i="7" s="1"/>
  <c r="U227" i="7"/>
  <c r="U245" i="7"/>
  <c r="U248" i="7"/>
  <c r="U230" i="7"/>
  <c r="U231" i="7"/>
  <c r="U249" i="7"/>
  <c r="U228" i="7"/>
  <c r="U246" i="7"/>
  <c r="U247" i="7"/>
  <c r="U229" i="7"/>
  <c r="V194" i="7"/>
  <c r="V202" i="7" s="1"/>
  <c r="V168" i="7"/>
  <c r="V176" i="7" s="1"/>
  <c r="V192" i="7"/>
  <c r="V169" i="7"/>
  <c r="V177" i="7" s="1"/>
  <c r="V190" i="7"/>
  <c r="V167" i="7"/>
  <c r="V165" i="7"/>
  <c r="V191" i="7"/>
  <c r="V166" i="7"/>
  <c r="V193" i="7"/>
  <c r="V201" i="7" s="1"/>
  <c r="V210" i="7"/>
  <c r="V209" i="7"/>
  <c r="V218" i="7"/>
  <c r="V185" i="7"/>
  <c r="V184" i="7"/>
  <c r="V181" i="7"/>
  <c r="V183" i="7"/>
  <c r="V182" i="7"/>
  <c r="W214" i="7"/>
  <c r="W205" i="7"/>
  <c r="W197" i="7"/>
  <c r="W189" i="7"/>
  <c r="R289" i="7"/>
  <c r="R288" i="7"/>
  <c r="S288" i="7"/>
  <c r="U151" i="7"/>
  <c r="T278" i="7" s="1"/>
  <c r="V135" i="7"/>
  <c r="U86" i="7"/>
  <c r="U90" i="7"/>
  <c r="U170" i="7"/>
  <c r="U100" i="7" s="1"/>
  <c r="W172" i="7"/>
  <c r="W180" i="7"/>
  <c r="W164" i="7"/>
  <c r="U152" i="7"/>
  <c r="T279" i="7" s="1"/>
  <c r="U145" i="7"/>
  <c r="U96" i="7" s="1"/>
  <c r="T96" i="7"/>
  <c r="T95" i="7"/>
  <c r="U161" i="7"/>
  <c r="U97" i="7" s="1"/>
  <c r="U136" i="7"/>
  <c r="U92" i="7" s="1"/>
  <c r="V142" i="7"/>
  <c r="V144" i="7"/>
  <c r="V143" i="7"/>
  <c r="V141" i="7"/>
  <c r="V140" i="7"/>
  <c r="W118" i="7"/>
  <c r="W155" i="7"/>
  <c r="W117" i="7"/>
  <c r="W115" i="7"/>
  <c r="W116" i="7"/>
  <c r="W119" i="7"/>
  <c r="V132" i="7"/>
  <c r="V158" i="7"/>
  <c r="V160" i="7"/>
  <c r="V157" i="7"/>
  <c r="V156" i="7"/>
  <c r="V159" i="7"/>
  <c r="V134" i="7"/>
  <c r="V131" i="7"/>
  <c r="W130" i="7"/>
  <c r="W139" i="7"/>
  <c r="W147" i="7"/>
  <c r="V133" i="7"/>
  <c r="V127" i="7"/>
  <c r="V126" i="7"/>
  <c r="W122" i="7"/>
  <c r="V120" i="7"/>
  <c r="W85" i="7"/>
  <c r="W114" i="7"/>
  <c r="X84" i="7"/>
  <c r="R547" i="9" l="1"/>
  <c r="S533" i="9"/>
  <c r="S543" i="9" s="1"/>
  <c r="T464" i="9"/>
  <c r="B464" i="9" s="1"/>
  <c r="U456" i="9"/>
  <c r="V456" i="9" s="1"/>
  <c r="U533" i="9" s="1"/>
  <c r="S532" i="9"/>
  <c r="T460" i="9"/>
  <c r="T363" i="9" s="1"/>
  <c r="T463" i="9"/>
  <c r="U455" i="9"/>
  <c r="X435" i="9"/>
  <c r="X358" i="9" s="1"/>
  <c r="Y430" i="9"/>
  <c r="Y435" i="9" s="1"/>
  <c r="Y358" i="9" s="1"/>
  <c r="R537" i="9"/>
  <c r="S534" i="9"/>
  <c r="S544" i="9" s="1"/>
  <c r="T465" i="9"/>
  <c r="B465" i="9" s="1"/>
  <c r="U457" i="9"/>
  <c r="T533" i="9"/>
  <c r="T543" i="9" s="1"/>
  <c r="Q547" i="9"/>
  <c r="O250" i="9"/>
  <c r="B170" i="9"/>
  <c r="O100" i="9"/>
  <c r="B100" i="9" s="1"/>
  <c r="AE70" i="9" s="1"/>
  <c r="P174" i="9"/>
  <c r="O276" i="9" s="1"/>
  <c r="N276" i="9"/>
  <c r="N286" i="9" s="1"/>
  <c r="O236" i="9"/>
  <c r="Q236" i="9"/>
  <c r="P236" i="9"/>
  <c r="P175" i="9"/>
  <c r="O277" i="9" s="1"/>
  <c r="N277" i="9"/>
  <c r="P173" i="9"/>
  <c r="O178" i="9"/>
  <c r="O101" i="9" s="1"/>
  <c r="N275" i="9"/>
  <c r="Q153" i="9"/>
  <c r="R148" i="9"/>
  <c r="O237" i="9"/>
  <c r="Q237" i="9"/>
  <c r="P237" i="9"/>
  <c r="Q238" i="9"/>
  <c r="O238" i="9"/>
  <c r="P238" i="9"/>
  <c r="W792" i="9"/>
  <c r="W802" i="9" s="1"/>
  <c r="W791" i="9"/>
  <c r="W801" i="9" s="1"/>
  <c r="AG381" i="9"/>
  <c r="E576" i="9"/>
  <c r="V52" i="9" s="1"/>
  <c r="W52" i="9"/>
  <c r="AB694" i="9"/>
  <c r="AB617" i="9" s="1"/>
  <c r="AC689" i="9"/>
  <c r="AB410" i="9"/>
  <c r="AC405" i="9"/>
  <c r="AD669" i="9"/>
  <c r="AE664" i="9"/>
  <c r="E575" i="9"/>
  <c r="V51" i="9" s="1"/>
  <c r="W51" i="9"/>
  <c r="Y716" i="9"/>
  <c r="AC691" i="9"/>
  <c r="E573" i="9"/>
  <c r="V49" i="9" s="1"/>
  <c r="W49" i="9"/>
  <c r="AC407" i="9"/>
  <c r="AC690" i="9"/>
  <c r="AH644" i="9"/>
  <c r="AH607" i="9" s="1"/>
  <c r="AI639" i="9"/>
  <c r="X719" i="9"/>
  <c r="X622" i="9" s="1"/>
  <c r="Y714" i="9"/>
  <c r="X791" i="9" s="1"/>
  <c r="W736" i="9"/>
  <c r="W743" i="9"/>
  <c r="Z752" i="9" s="1"/>
  <c r="W761" i="9"/>
  <c r="B731" i="9"/>
  <c r="E574" i="9"/>
  <c r="V50" i="9" s="1"/>
  <c r="W50" i="9"/>
  <c r="AI640" i="9"/>
  <c r="AE666" i="9"/>
  <c r="W762" i="9"/>
  <c r="C762" i="9" s="1"/>
  <c r="B573" i="9" s="1"/>
  <c r="S49" i="9" s="1"/>
  <c r="W744" i="9"/>
  <c r="Z753" i="9" s="1"/>
  <c r="B732" i="9"/>
  <c r="AB150" i="9"/>
  <c r="AF125" i="9"/>
  <c r="AB149" i="9"/>
  <c r="AF385" i="9"/>
  <c r="AF348" i="9" s="1"/>
  <c r="AG380" i="9"/>
  <c r="W763" i="9"/>
  <c r="C763" i="9" s="1"/>
  <c r="B574" i="9" s="1"/>
  <c r="S50" i="9" s="1"/>
  <c r="W745" i="9"/>
  <c r="Z754" i="9" s="1"/>
  <c r="B733" i="9"/>
  <c r="Y715" i="9"/>
  <c r="X792" i="9" s="1"/>
  <c r="AF124" i="9"/>
  <c r="AA430" i="9"/>
  <c r="AI641" i="9"/>
  <c r="AE128" i="9"/>
  <c r="AE91" i="9" s="1"/>
  <c r="AF123" i="9"/>
  <c r="AE665" i="9"/>
  <c r="AA431" i="9"/>
  <c r="AV597" i="9"/>
  <c r="AW592" i="9"/>
  <c r="AA432" i="9"/>
  <c r="W793" i="9"/>
  <c r="W803" i="9" s="1"/>
  <c r="AG382" i="9"/>
  <c r="AC406" i="9"/>
  <c r="W640" i="7"/>
  <c r="W642" i="7"/>
  <c r="W735" i="7"/>
  <c r="W734" i="7"/>
  <c r="W643" i="7"/>
  <c r="W707" i="7"/>
  <c r="W682" i="7"/>
  <c r="W706" i="7"/>
  <c r="W681" i="7"/>
  <c r="W710" i="7"/>
  <c r="W718" i="7" s="1"/>
  <c r="W685" i="7"/>
  <c r="W693" i="7" s="1"/>
  <c r="W684" i="7"/>
  <c r="W692" i="7" s="1"/>
  <c r="W657" i="7"/>
  <c r="W709" i="7"/>
  <c r="W717" i="7" s="1"/>
  <c r="W683" i="7"/>
  <c r="W660" i="7"/>
  <c r="W668" i="7" s="1"/>
  <c r="W708" i="7"/>
  <c r="W658" i="7"/>
  <c r="W656" i="7"/>
  <c r="W659" i="7"/>
  <c r="W667" i="7" s="1"/>
  <c r="W639" i="7"/>
  <c r="W641" i="7"/>
  <c r="W381" i="7"/>
  <c r="W380" i="7"/>
  <c r="W382" i="7"/>
  <c r="W449" i="7"/>
  <c r="W424" i="7"/>
  <c r="W399" i="7"/>
  <c r="W447" i="7"/>
  <c r="W422" i="7"/>
  <c r="W397" i="7"/>
  <c r="W451" i="7"/>
  <c r="W459" i="7" s="1"/>
  <c r="W450" i="7"/>
  <c r="W458" i="7" s="1"/>
  <c r="W448" i="7"/>
  <c r="W423" i="7"/>
  <c r="W426" i="7"/>
  <c r="W434" i="7" s="1"/>
  <c r="W398" i="7"/>
  <c r="W400" i="7"/>
  <c r="W408" i="7" s="1"/>
  <c r="W425" i="7"/>
  <c r="W433" i="7" s="1"/>
  <c r="W401" i="7"/>
  <c r="W409" i="7" s="1"/>
  <c r="W384" i="7"/>
  <c r="W383" i="7"/>
  <c r="X633" i="7"/>
  <c r="X634" i="7"/>
  <c r="X372" i="7"/>
  <c r="X374" i="7"/>
  <c r="X635" i="7"/>
  <c r="X373" i="7"/>
  <c r="X375" i="7"/>
  <c r="X376" i="7"/>
  <c r="X631" i="7"/>
  <c r="X632" i="7"/>
  <c r="U240" i="7"/>
  <c r="U239" i="7"/>
  <c r="V745" i="7"/>
  <c r="V764" i="7"/>
  <c r="V727" i="7"/>
  <c r="V623" i="7" s="1"/>
  <c r="V761" i="7"/>
  <c r="V747" i="7"/>
  <c r="V756" i="7" s="1"/>
  <c r="V762" i="7"/>
  <c r="V677" i="7"/>
  <c r="V613" i="7" s="1"/>
  <c r="V744" i="7"/>
  <c r="V765" i="7"/>
  <c r="X721" i="7"/>
  <c r="X655" i="7"/>
  <c r="X730" i="7"/>
  <c r="X663" i="7"/>
  <c r="X705" i="7"/>
  <c r="X646" i="7"/>
  <c r="X688" i="7"/>
  <c r="X638" i="7"/>
  <c r="X713" i="7"/>
  <c r="X680" i="7"/>
  <c r="X696" i="7"/>
  <c r="X630" i="7"/>
  <c r="X671" i="7"/>
  <c r="V686" i="7"/>
  <c r="V616" i="7" s="1"/>
  <c r="V746" i="7"/>
  <c r="V755" i="7" s="1"/>
  <c r="V702" i="7"/>
  <c r="V618" i="7" s="1"/>
  <c r="V736" i="7"/>
  <c r="V626" i="7" s="1"/>
  <c r="T794" i="7"/>
  <c r="T804" i="7" s="1"/>
  <c r="V652" i="7"/>
  <c r="V608" i="7" s="1"/>
  <c r="U795" i="7"/>
  <c r="U805" i="7" s="1"/>
  <c r="V763" i="7"/>
  <c r="U611" i="7"/>
  <c r="U612" i="7"/>
  <c r="W697" i="7"/>
  <c r="W672" i="7"/>
  <c r="W648" i="7"/>
  <c r="W701" i="7"/>
  <c r="W723" i="7"/>
  <c r="W700" i="7"/>
  <c r="W674" i="7"/>
  <c r="W649" i="7"/>
  <c r="W647" i="7"/>
  <c r="W673" i="7"/>
  <c r="W651" i="7"/>
  <c r="W722" i="7"/>
  <c r="W725" i="7"/>
  <c r="W675" i="7"/>
  <c r="W676" i="7"/>
  <c r="W698" i="7"/>
  <c r="W726" i="7"/>
  <c r="W650" i="7"/>
  <c r="W724" i="7"/>
  <c r="W699" i="7"/>
  <c r="V711" i="7"/>
  <c r="V621" i="7" s="1"/>
  <c r="W636" i="7"/>
  <c r="V661" i="7"/>
  <c r="U766" i="7"/>
  <c r="V606" i="7"/>
  <c r="V602" i="7"/>
  <c r="V743" i="7"/>
  <c r="V477" i="7"/>
  <c r="V367" i="7" s="1"/>
  <c r="T545" i="7"/>
  <c r="V485" i="7"/>
  <c r="V503" i="7"/>
  <c r="U535" i="7"/>
  <c r="U545" i="7" s="1"/>
  <c r="V487" i="7"/>
  <c r="V496" i="7" s="1"/>
  <c r="V504" i="7"/>
  <c r="V505" i="7"/>
  <c r="V488" i="7"/>
  <c r="V486" i="7"/>
  <c r="W415" i="7"/>
  <c r="W416" i="7"/>
  <c r="W440" i="7"/>
  <c r="W390" i="7"/>
  <c r="W441" i="7"/>
  <c r="W389" i="7"/>
  <c r="W391" i="7"/>
  <c r="W467" i="7"/>
  <c r="W417" i="7"/>
  <c r="W464" i="7"/>
  <c r="W414" i="7"/>
  <c r="W465" i="7"/>
  <c r="W442" i="7"/>
  <c r="W466" i="7"/>
  <c r="W392" i="7"/>
  <c r="W439" i="7"/>
  <c r="W476" i="7"/>
  <c r="W475" i="7"/>
  <c r="W377" i="7"/>
  <c r="V506" i="7"/>
  <c r="V343" i="7"/>
  <c r="V347" i="7"/>
  <c r="X471" i="7"/>
  <c r="X404" i="7"/>
  <c r="X412" i="7"/>
  <c r="X446" i="7"/>
  <c r="X371" i="7"/>
  <c r="X396" i="7"/>
  <c r="X379" i="7"/>
  <c r="X429" i="7"/>
  <c r="X462" i="7"/>
  <c r="X421" i="7"/>
  <c r="X437" i="7"/>
  <c r="X454" i="7"/>
  <c r="X387" i="7"/>
  <c r="V248" i="7"/>
  <c r="V230" i="7"/>
  <c r="V239" i="7" s="1"/>
  <c r="V249" i="7"/>
  <c r="V231" i="7"/>
  <c r="V240" i="7" s="1"/>
  <c r="W209" i="7"/>
  <c r="W210" i="7"/>
  <c r="W207" i="7"/>
  <c r="W208" i="7"/>
  <c r="W206" i="7"/>
  <c r="W169" i="7"/>
  <c r="W177" i="7" s="1"/>
  <c r="W194" i="7"/>
  <c r="W202" i="7" s="1"/>
  <c r="W168" i="7"/>
  <c r="W176" i="7" s="1"/>
  <c r="W192" i="7"/>
  <c r="W166" i="7"/>
  <c r="W191" i="7"/>
  <c r="W165" i="7"/>
  <c r="W193" i="7"/>
  <c r="W201" i="7" s="1"/>
  <c r="W167" i="7"/>
  <c r="W190" i="7"/>
  <c r="W181" i="7"/>
  <c r="W184" i="7"/>
  <c r="W185" i="7"/>
  <c r="W183" i="7"/>
  <c r="W182" i="7"/>
  <c r="X214" i="7"/>
  <c r="X189" i="7"/>
  <c r="X197" i="7"/>
  <c r="X205" i="7"/>
  <c r="W219" i="7"/>
  <c r="W218" i="7"/>
  <c r="T288" i="7"/>
  <c r="S289" i="7"/>
  <c r="U250" i="7"/>
  <c r="V151" i="7"/>
  <c r="U278" i="7" s="1"/>
  <c r="V86" i="7"/>
  <c r="V90" i="7"/>
  <c r="U95" i="7"/>
  <c r="X180" i="7"/>
  <c r="X164" i="7"/>
  <c r="X172" i="7"/>
  <c r="V186" i="7"/>
  <c r="V102" i="7" s="1"/>
  <c r="V152" i="7"/>
  <c r="U279" i="7" s="1"/>
  <c r="V170" i="7"/>
  <c r="V100" i="7" s="1"/>
  <c r="V145" i="7"/>
  <c r="V161" i="7"/>
  <c r="V97" i="7" s="1"/>
  <c r="X119" i="7"/>
  <c r="X115" i="7"/>
  <c r="X116" i="7"/>
  <c r="X117" i="7"/>
  <c r="X155" i="7"/>
  <c r="X118" i="7"/>
  <c r="W143" i="7"/>
  <c r="W141" i="7"/>
  <c r="W142" i="7"/>
  <c r="W140" i="7"/>
  <c r="W144" i="7"/>
  <c r="W132" i="7"/>
  <c r="W156" i="7"/>
  <c r="W159" i="7"/>
  <c r="W160" i="7"/>
  <c r="W158" i="7"/>
  <c r="W157" i="7"/>
  <c r="V136" i="7"/>
  <c r="V92" i="7" s="1"/>
  <c r="W135" i="7"/>
  <c r="W133" i="7"/>
  <c r="X130" i="7"/>
  <c r="X139" i="7"/>
  <c r="X147" i="7"/>
  <c r="W134" i="7"/>
  <c r="W131" i="7"/>
  <c r="W126" i="7"/>
  <c r="W127" i="7"/>
  <c r="X122" i="7"/>
  <c r="X85" i="7"/>
  <c r="X114" i="7"/>
  <c r="W120" i="7"/>
  <c r="Y84" i="7"/>
  <c r="W456" i="9" l="1"/>
  <c r="V533" i="9" s="1"/>
  <c r="V543" i="9" s="1"/>
  <c r="U543" i="9"/>
  <c r="V455" i="9"/>
  <c r="U460" i="9"/>
  <c r="U363" i="9" s="1"/>
  <c r="T468" i="9"/>
  <c r="B463" i="9"/>
  <c r="S537" i="9"/>
  <c r="S542" i="9"/>
  <c r="S547" i="9" s="1"/>
  <c r="T534" i="9"/>
  <c r="T544" i="9" s="1"/>
  <c r="V457" i="9"/>
  <c r="T532" i="9"/>
  <c r="O287" i="9"/>
  <c r="X802" i="9"/>
  <c r="P178" i="9"/>
  <c r="P101" i="9" s="1"/>
  <c r="Q173" i="9"/>
  <c r="O275" i="9"/>
  <c r="O280" i="9" s="1"/>
  <c r="O286" i="9"/>
  <c r="N287" i="9"/>
  <c r="Q174" i="9"/>
  <c r="P276" i="9" s="1"/>
  <c r="P286" i="9" s="1"/>
  <c r="N280" i="9"/>
  <c r="N285" i="9"/>
  <c r="Q175" i="9"/>
  <c r="P277" i="9"/>
  <c r="P287" i="9" s="1"/>
  <c r="R153" i="9"/>
  <c r="S148" i="9"/>
  <c r="X640" i="7"/>
  <c r="W796" i="9"/>
  <c r="AC410" i="9"/>
  <c r="AD405" i="9"/>
  <c r="AH382" i="9"/>
  <c r="AB431" i="9"/>
  <c r="AF128" i="9"/>
  <c r="AF91" i="9" s="1"/>
  <c r="AG123" i="9"/>
  <c r="Y792" i="9"/>
  <c r="Y802" i="9" s="1"/>
  <c r="AG385" i="9"/>
  <c r="AG348" i="9" s="1"/>
  <c r="AH380" i="9"/>
  <c r="AC149" i="9"/>
  <c r="AF666" i="9"/>
  <c r="AD690" i="9"/>
  <c r="AH381" i="9"/>
  <c r="AA435" i="9"/>
  <c r="AA358" i="9" s="1"/>
  <c r="AB430" i="9"/>
  <c r="AG125" i="9"/>
  <c r="AI644" i="9"/>
  <c r="AI607" i="9" s="1"/>
  <c r="AJ639" i="9"/>
  <c r="AG124" i="9"/>
  <c r="AC150" i="9"/>
  <c r="AB432" i="9"/>
  <c r="X456" i="9"/>
  <c r="AK754" i="9"/>
  <c r="AI754" i="9"/>
  <c r="AL754" i="9"/>
  <c r="AM754" i="9"/>
  <c r="AB754" i="9"/>
  <c r="AN754" i="9"/>
  <c r="AE754" i="9"/>
  <c r="AF754" i="9"/>
  <c r="W754" i="9"/>
  <c r="Y754" i="9"/>
  <c r="AC754" i="9"/>
  <c r="AA754" i="9"/>
  <c r="AD754" i="9"/>
  <c r="X754" i="9"/>
  <c r="C745" i="9"/>
  <c r="G574" i="9" s="1"/>
  <c r="K17" i="9" s="1"/>
  <c r="AH754" i="9"/>
  <c r="AO754" i="9"/>
  <c r="AJ754" i="9"/>
  <c r="AG754" i="9"/>
  <c r="AP754" i="9"/>
  <c r="W766" i="9"/>
  <c r="C761" i="9"/>
  <c r="X801" i="9"/>
  <c r="AD407" i="9"/>
  <c r="AD691" i="9"/>
  <c r="AE669" i="9"/>
  <c r="AF664" i="9"/>
  <c r="AF665" i="9"/>
  <c r="AW597" i="9"/>
  <c r="F577" i="9" s="1"/>
  <c r="F572" i="9"/>
  <c r="AL753" i="9"/>
  <c r="C744" i="9"/>
  <c r="G573" i="9" s="1"/>
  <c r="K15" i="9" s="1"/>
  <c r="AD753" i="9"/>
  <c r="AM753" i="9"/>
  <c r="AB753" i="9"/>
  <c r="X753" i="9"/>
  <c r="AC753" i="9"/>
  <c r="AF753" i="9"/>
  <c r="AA753" i="9"/>
  <c r="AJ753" i="9"/>
  <c r="AE753" i="9"/>
  <c r="AG753" i="9"/>
  <c r="AN753" i="9"/>
  <c r="AI753" i="9"/>
  <c r="AP753" i="9"/>
  <c r="AO753" i="9"/>
  <c r="AK753" i="9"/>
  <c r="Y753" i="9"/>
  <c r="AH753" i="9"/>
  <c r="W753" i="9"/>
  <c r="AJ752" i="9"/>
  <c r="AK752" i="9"/>
  <c r="AF752" i="9"/>
  <c r="AH752" i="9"/>
  <c r="AD752" i="9"/>
  <c r="W752" i="9"/>
  <c r="Y752" i="9"/>
  <c r="AI752" i="9"/>
  <c r="AN752" i="9"/>
  <c r="AO752" i="9"/>
  <c r="C743" i="9"/>
  <c r="G572" i="9" s="1"/>
  <c r="K13" i="9" s="1"/>
  <c r="AP752" i="9"/>
  <c r="AL752" i="9"/>
  <c r="X752" i="9"/>
  <c r="AM752" i="9"/>
  <c r="AB752" i="9"/>
  <c r="AA752" i="9"/>
  <c r="AG752" i="9"/>
  <c r="AE752" i="9"/>
  <c r="AC752" i="9"/>
  <c r="AD406" i="9"/>
  <c r="AJ641" i="9"/>
  <c r="AJ640" i="9"/>
  <c r="W626" i="9"/>
  <c r="B626" i="9" s="1"/>
  <c r="AU586" i="9" s="1"/>
  <c r="K22" i="9" s="1"/>
  <c r="Z53" i="9" s="1"/>
  <c r="B736" i="9"/>
  <c r="Y719" i="9"/>
  <c r="Y622" i="9" s="1"/>
  <c r="Y791" i="9"/>
  <c r="X793" i="9"/>
  <c r="X803" i="9" s="1"/>
  <c r="AC694" i="9"/>
  <c r="AC617" i="9" s="1"/>
  <c r="AD689" i="9"/>
  <c r="W806" i="9"/>
  <c r="X733" i="7"/>
  <c r="X731" i="7"/>
  <c r="X735" i="7"/>
  <c r="X734" i="7"/>
  <c r="X732" i="7"/>
  <c r="X643" i="7"/>
  <c r="X642" i="7"/>
  <c r="X639" i="7"/>
  <c r="X641" i="7"/>
  <c r="X708" i="7"/>
  <c r="X683" i="7"/>
  <c r="X658" i="7"/>
  <c r="X706" i="7"/>
  <c r="X681" i="7"/>
  <c r="X710" i="7"/>
  <c r="X718" i="7" s="1"/>
  <c r="X685" i="7"/>
  <c r="X693" i="7" s="1"/>
  <c r="X660" i="7"/>
  <c r="X668" i="7" s="1"/>
  <c r="X709" i="7"/>
  <c r="X717" i="7" s="1"/>
  <c r="X657" i="7"/>
  <c r="X684" i="7"/>
  <c r="X692" i="7" s="1"/>
  <c r="X682" i="7"/>
  <c r="X707" i="7"/>
  <c r="X659" i="7"/>
  <c r="X667" i="7" s="1"/>
  <c r="X656" i="7"/>
  <c r="X384" i="7"/>
  <c r="X381" i="7"/>
  <c r="X382" i="7"/>
  <c r="X380" i="7"/>
  <c r="X383" i="7"/>
  <c r="X449" i="7"/>
  <c r="X424" i="7"/>
  <c r="X399" i="7"/>
  <c r="X450" i="7"/>
  <c r="X458" i="7" s="1"/>
  <c r="X425" i="7"/>
  <c r="X433" i="7" s="1"/>
  <c r="X400" i="7"/>
  <c r="X408" i="7" s="1"/>
  <c r="X451" i="7"/>
  <c r="X459" i="7" s="1"/>
  <c r="X448" i="7"/>
  <c r="X447" i="7"/>
  <c r="X426" i="7"/>
  <c r="X434" i="7" s="1"/>
  <c r="X401" i="7"/>
  <c r="X409" i="7" s="1"/>
  <c r="X422" i="7"/>
  <c r="X423" i="7"/>
  <c r="X398" i="7"/>
  <c r="X397" i="7"/>
  <c r="Y634" i="7"/>
  <c r="Y372" i="7"/>
  <c r="Y635" i="7"/>
  <c r="Y373" i="7"/>
  <c r="Y375" i="7"/>
  <c r="Y374" i="7"/>
  <c r="Y376" i="7"/>
  <c r="Y631" i="7"/>
  <c r="Y632" i="7"/>
  <c r="Y633" i="7"/>
  <c r="W746" i="7"/>
  <c r="W755" i="7" s="1"/>
  <c r="V766" i="7"/>
  <c r="V794" i="7"/>
  <c r="W727" i="7"/>
  <c r="W623" i="7" s="1"/>
  <c r="V611" i="7"/>
  <c r="V612" i="7"/>
  <c r="Y730" i="7"/>
  <c r="Y663" i="7"/>
  <c r="Y671" i="7"/>
  <c r="Y646" i="7"/>
  <c r="Y688" i="7"/>
  <c r="Y630" i="7"/>
  <c r="Y721" i="7"/>
  <c r="Y713" i="7"/>
  <c r="Y680" i="7"/>
  <c r="Y638" i="7"/>
  <c r="Y705" i="7"/>
  <c r="Y655" i="7"/>
  <c r="Y696" i="7"/>
  <c r="W747" i="7"/>
  <c r="W756" i="7" s="1"/>
  <c r="W677" i="7"/>
  <c r="W613" i="7" s="1"/>
  <c r="V795" i="7"/>
  <c r="V805" i="7" s="1"/>
  <c r="W702" i="7"/>
  <c r="W618" i="7" s="1"/>
  <c r="X636" i="7"/>
  <c r="W765" i="7"/>
  <c r="W661" i="7"/>
  <c r="W602" i="7"/>
  <c r="W606" i="7"/>
  <c r="W711" i="7"/>
  <c r="W621" i="7" s="1"/>
  <c r="W764" i="7"/>
  <c r="U794" i="7"/>
  <c r="U804" i="7" s="1"/>
  <c r="W652" i="7"/>
  <c r="W608" i="7" s="1"/>
  <c r="X648" i="7"/>
  <c r="X647" i="7"/>
  <c r="X697" i="7"/>
  <c r="X725" i="7"/>
  <c r="X649" i="7"/>
  <c r="X672" i="7"/>
  <c r="X701" i="7"/>
  <c r="X675" i="7"/>
  <c r="X724" i="7"/>
  <c r="X700" i="7"/>
  <c r="X650" i="7"/>
  <c r="X673" i="7"/>
  <c r="X674" i="7"/>
  <c r="X651" i="7"/>
  <c r="X699" i="7"/>
  <c r="X676" i="7"/>
  <c r="X726" i="7"/>
  <c r="X698" i="7"/>
  <c r="X723" i="7"/>
  <c r="X722" i="7"/>
  <c r="W686" i="7"/>
  <c r="W616" i="7" s="1"/>
  <c r="W488" i="7"/>
  <c r="W506" i="7"/>
  <c r="W505" i="7"/>
  <c r="X217" i="7"/>
  <c r="X472" i="7"/>
  <c r="X474" i="7"/>
  <c r="X476" i="7"/>
  <c r="X473" i="7"/>
  <c r="X475" i="7"/>
  <c r="W347" i="7"/>
  <c r="W343" i="7"/>
  <c r="X377" i="7"/>
  <c r="Y412" i="7"/>
  <c r="Y421" i="7"/>
  <c r="Y471" i="7"/>
  <c r="Y396" i="7"/>
  <c r="Y379" i="7"/>
  <c r="Y429" i="7"/>
  <c r="Y454" i="7"/>
  <c r="Y404" i="7"/>
  <c r="Y387" i="7"/>
  <c r="Y371" i="7"/>
  <c r="Y437" i="7"/>
  <c r="Y446" i="7"/>
  <c r="Y462" i="7"/>
  <c r="X440" i="7"/>
  <c r="X389" i="7"/>
  <c r="X465" i="7"/>
  <c r="X416" i="7"/>
  <c r="X467" i="7"/>
  <c r="X441" i="7"/>
  <c r="X414" i="7"/>
  <c r="X392" i="7"/>
  <c r="X466" i="7"/>
  <c r="X442" i="7"/>
  <c r="X391" i="7"/>
  <c r="X439" i="7"/>
  <c r="X415" i="7"/>
  <c r="X464" i="7"/>
  <c r="X390" i="7"/>
  <c r="X417" i="7"/>
  <c r="W487" i="7"/>
  <c r="W496" i="7" s="1"/>
  <c r="W248" i="7"/>
  <c r="W230" i="7"/>
  <c r="W239" i="7" s="1"/>
  <c r="W249" i="7"/>
  <c r="W231" i="7"/>
  <c r="W240" i="7" s="1"/>
  <c r="X190" i="7"/>
  <c r="X191" i="7"/>
  <c r="X194" i="7"/>
  <c r="X202" i="7" s="1"/>
  <c r="X168" i="7"/>
  <c r="X176" i="7" s="1"/>
  <c r="X193" i="7"/>
  <c r="X201" i="7" s="1"/>
  <c r="X192" i="7"/>
  <c r="X167" i="7"/>
  <c r="X166" i="7"/>
  <c r="X169" i="7"/>
  <c r="X177" i="7" s="1"/>
  <c r="X165" i="7"/>
  <c r="X210" i="7"/>
  <c r="X207" i="7"/>
  <c r="X208" i="7"/>
  <c r="X209" i="7"/>
  <c r="X206" i="7"/>
  <c r="X216" i="7"/>
  <c r="X181" i="7"/>
  <c r="X182" i="7"/>
  <c r="X185" i="7"/>
  <c r="X184" i="7"/>
  <c r="X183" i="7"/>
  <c r="X215" i="7"/>
  <c r="X219" i="7"/>
  <c r="X218" i="7"/>
  <c r="U288" i="7"/>
  <c r="Y214" i="7"/>
  <c r="Y189" i="7"/>
  <c r="Y205" i="7"/>
  <c r="Y197" i="7"/>
  <c r="T289" i="7"/>
  <c r="U289" i="7"/>
  <c r="W151" i="7"/>
  <c r="V278" i="7" s="1"/>
  <c r="W86" i="7"/>
  <c r="W90" i="7"/>
  <c r="W152" i="7"/>
  <c r="V279" i="7" s="1"/>
  <c r="W170" i="7"/>
  <c r="W100" i="7" s="1"/>
  <c r="W186" i="7"/>
  <c r="W102" i="7" s="1"/>
  <c r="Y172" i="7"/>
  <c r="Y180" i="7"/>
  <c r="Y164" i="7"/>
  <c r="X135" i="7"/>
  <c r="V96" i="7"/>
  <c r="V95" i="7"/>
  <c r="W136" i="7"/>
  <c r="W92" i="7" s="1"/>
  <c r="W145" i="7"/>
  <c r="X144" i="7"/>
  <c r="X140" i="7"/>
  <c r="X141" i="7"/>
  <c r="X143" i="7"/>
  <c r="X142" i="7"/>
  <c r="Y155" i="7"/>
  <c r="Y117" i="7"/>
  <c r="Y116" i="7"/>
  <c r="Y115" i="7"/>
  <c r="Y119" i="7"/>
  <c r="Y118" i="7"/>
  <c r="X134" i="7"/>
  <c r="X157" i="7"/>
  <c r="X160" i="7"/>
  <c r="X156" i="7"/>
  <c r="X159" i="7"/>
  <c r="X158" i="7"/>
  <c r="W161" i="7"/>
  <c r="W97" i="7" s="1"/>
  <c r="X132" i="7"/>
  <c r="X131" i="7"/>
  <c r="X133" i="7"/>
  <c r="Y130" i="7"/>
  <c r="Y139" i="7"/>
  <c r="Y147" i="7"/>
  <c r="X127" i="7"/>
  <c r="X126" i="7"/>
  <c r="Y122" i="7"/>
  <c r="X120" i="7"/>
  <c r="Y85" i="7"/>
  <c r="Y114" i="7"/>
  <c r="Z84" i="7"/>
  <c r="U534" i="9" l="1"/>
  <c r="W457" i="9"/>
  <c r="X457" i="9" s="1"/>
  <c r="T364" i="9"/>
  <c r="B364" i="9" s="1"/>
  <c r="AU326" i="9" s="1"/>
  <c r="B468" i="9"/>
  <c r="V534" i="9"/>
  <c r="V544" i="9" s="1"/>
  <c r="T542" i="9"/>
  <c r="T547" i="9" s="1"/>
  <c r="T537" i="9"/>
  <c r="U544" i="9"/>
  <c r="U532" i="9"/>
  <c r="U542" i="9" s="1"/>
  <c r="W455" i="9"/>
  <c r="V460" i="9"/>
  <c r="V363" i="9" s="1"/>
  <c r="O285" i="9"/>
  <c r="O290" i="9" s="1"/>
  <c r="S153" i="9"/>
  <c r="T148" i="9"/>
  <c r="Q183" i="9"/>
  <c r="B183" i="9" s="1"/>
  <c r="R175" i="9"/>
  <c r="S175" i="9" s="1"/>
  <c r="T175" i="9" s="1"/>
  <c r="U175" i="9" s="1"/>
  <c r="V175" i="9" s="1"/>
  <c r="W175" i="9" s="1"/>
  <c r="X175" i="9" s="1"/>
  <c r="Y175" i="9" s="1"/>
  <c r="AA175" i="9" s="1"/>
  <c r="N290" i="9"/>
  <c r="R173" i="9"/>
  <c r="Q178" i="9"/>
  <c r="Q101" i="9" s="1"/>
  <c r="Q181" i="9"/>
  <c r="Q182" i="9"/>
  <c r="B182" i="9" s="1"/>
  <c r="R174" i="9"/>
  <c r="S174" i="9" s="1"/>
  <c r="T174" i="9" s="1"/>
  <c r="U174" i="9" s="1"/>
  <c r="V174" i="9" s="1"/>
  <c r="W174" i="9" s="1"/>
  <c r="X174" i="9" s="1"/>
  <c r="Y174" i="9" s="1"/>
  <c r="AA174" i="9" s="1"/>
  <c r="P275" i="9"/>
  <c r="P280" i="9" s="1"/>
  <c r="Y640" i="7"/>
  <c r="AD694" i="9"/>
  <c r="AD617" i="9" s="1"/>
  <c r="AE689" i="9"/>
  <c r="X50" i="9"/>
  <c r="AJ644" i="9"/>
  <c r="AJ607" i="9" s="1"/>
  <c r="AK639" i="9"/>
  <c r="AH125" i="9"/>
  <c r="AI382" i="9"/>
  <c r="AD410" i="9"/>
  <c r="AE405" i="9"/>
  <c r="AE406" i="9"/>
  <c r="AE691" i="9"/>
  <c r="AH124" i="9"/>
  <c r="AG666" i="9"/>
  <c r="AA716" i="9"/>
  <c r="Z793" i="9" s="1"/>
  <c r="Z803" i="9" s="1"/>
  <c r="AG665" i="9"/>
  <c r="Y456" i="9"/>
  <c r="X533" i="9" s="1"/>
  <c r="AK640" i="9"/>
  <c r="AK641" i="9"/>
  <c r="AE407" i="9"/>
  <c r="AD150" i="9"/>
  <c r="AB435" i="9"/>
  <c r="AB358" i="9" s="1"/>
  <c r="AC430" i="9"/>
  <c r="Y801" i="9"/>
  <c r="X49" i="9"/>
  <c r="E572" i="9"/>
  <c r="V48" i="9" s="1"/>
  <c r="W48" i="9"/>
  <c r="AF669" i="9"/>
  <c r="AG664" i="9"/>
  <c r="X806" i="9"/>
  <c r="AC432" i="9"/>
  <c r="AA715" i="9"/>
  <c r="Z792" i="9" s="1"/>
  <c r="Z802" i="9" s="1"/>
  <c r="AC431" i="9"/>
  <c r="E577" i="9"/>
  <c r="K10" i="9"/>
  <c r="W53" i="9"/>
  <c r="X796" i="9"/>
  <c r="AI381" i="9"/>
  <c r="AE690" i="9"/>
  <c r="AD149" i="9"/>
  <c r="AG128" i="9"/>
  <c r="AG91" i="9" s="1"/>
  <c r="AH123" i="9"/>
  <c r="Y457" i="9"/>
  <c r="X534" i="9" s="1"/>
  <c r="AA714" i="9"/>
  <c r="Z791" i="9" s="1"/>
  <c r="G577" i="9"/>
  <c r="K12" i="9" s="1"/>
  <c r="X48" i="9"/>
  <c r="C766" i="9"/>
  <c r="B572" i="9"/>
  <c r="AH385" i="9"/>
  <c r="AH348" i="9" s="1"/>
  <c r="AI380" i="9"/>
  <c r="Y793" i="9"/>
  <c r="Y803" i="9" s="1"/>
  <c r="Y639" i="7"/>
  <c r="Y642" i="7"/>
  <c r="Y709" i="7"/>
  <c r="Y717" i="7" s="1"/>
  <c r="Y684" i="7"/>
  <c r="Y692" i="7" s="1"/>
  <c r="Y659" i="7"/>
  <c r="Y667" i="7" s="1"/>
  <c r="Y710" i="7"/>
  <c r="Y718" i="7" s="1"/>
  <c r="Y685" i="7"/>
  <c r="Y693" i="7" s="1"/>
  <c r="Y660" i="7"/>
  <c r="Y668" i="7" s="1"/>
  <c r="Y656" i="7"/>
  <c r="Y706" i="7"/>
  <c r="Y683" i="7"/>
  <c r="Y682" i="7"/>
  <c r="Y681" i="7"/>
  <c r="Y657" i="7"/>
  <c r="Y707" i="7"/>
  <c r="Y708" i="7"/>
  <c r="Y658" i="7"/>
  <c r="Y734" i="7"/>
  <c r="Y735" i="7"/>
  <c r="Y732" i="7"/>
  <c r="Y731" i="7"/>
  <c r="Y733" i="7"/>
  <c r="Y643" i="7"/>
  <c r="Y641" i="7"/>
  <c r="Y381" i="7"/>
  <c r="Y384" i="7"/>
  <c r="Y382" i="7"/>
  <c r="Y383" i="7"/>
  <c r="Y380" i="7"/>
  <c r="Y450" i="7"/>
  <c r="Y458" i="7" s="1"/>
  <c r="Y425" i="7"/>
  <c r="Y433" i="7" s="1"/>
  <c r="Y400" i="7"/>
  <c r="Y408" i="7" s="1"/>
  <c r="Y451" i="7"/>
  <c r="Y459" i="7" s="1"/>
  <c r="Y426" i="7"/>
  <c r="Y434" i="7" s="1"/>
  <c r="Y401" i="7"/>
  <c r="Y409" i="7" s="1"/>
  <c r="Y448" i="7"/>
  <c r="Y423" i="7"/>
  <c r="Y398" i="7"/>
  <c r="Y447" i="7"/>
  <c r="Y422" i="7"/>
  <c r="Y397" i="7"/>
  <c r="Y399" i="7"/>
  <c r="Y449" i="7"/>
  <c r="Y424" i="7"/>
  <c r="Z635" i="7"/>
  <c r="Z373" i="7"/>
  <c r="Z376" i="7"/>
  <c r="Z374" i="7"/>
  <c r="Z375" i="7"/>
  <c r="Z631" i="7"/>
  <c r="Z632" i="7"/>
  <c r="Z633" i="7"/>
  <c r="Z634" i="7"/>
  <c r="Z372" i="7"/>
  <c r="W794" i="7"/>
  <c r="W804" i="7" s="1"/>
  <c r="X727" i="7"/>
  <c r="X623" i="7" s="1"/>
  <c r="X762" i="7"/>
  <c r="X765" i="7"/>
  <c r="X761" i="7"/>
  <c r="X677" i="7"/>
  <c r="X613" i="7" s="1"/>
  <c r="X763" i="7"/>
  <c r="X746" i="7"/>
  <c r="X755" i="7" s="1"/>
  <c r="X686" i="7"/>
  <c r="X616" i="7" s="1"/>
  <c r="X745" i="7"/>
  <c r="X747" i="7"/>
  <c r="X756" i="7" s="1"/>
  <c r="X764" i="7"/>
  <c r="X487" i="7"/>
  <c r="X496" i="7" s="1"/>
  <c r="X744" i="7"/>
  <c r="W611" i="7"/>
  <c r="W612" i="7"/>
  <c r="Y674" i="7"/>
  <c r="Y701" i="7"/>
  <c r="Y723" i="7"/>
  <c r="Y676" i="7"/>
  <c r="Y726" i="7"/>
  <c r="Y722" i="7"/>
  <c r="Y647" i="7"/>
  <c r="Y673" i="7"/>
  <c r="Y672" i="7"/>
  <c r="Y649" i="7"/>
  <c r="Y648" i="7"/>
  <c r="Y724" i="7"/>
  <c r="Y700" i="7"/>
  <c r="Y651" i="7"/>
  <c r="Y697" i="7"/>
  <c r="Y675" i="7"/>
  <c r="Y650" i="7"/>
  <c r="Y698" i="7"/>
  <c r="Y699" i="7"/>
  <c r="Y725" i="7"/>
  <c r="X702" i="7"/>
  <c r="X618" i="7" s="1"/>
  <c r="X711" i="7"/>
  <c r="X621" i="7" s="1"/>
  <c r="X602" i="7"/>
  <c r="X606" i="7"/>
  <c r="X652" i="7"/>
  <c r="X608" i="7" s="1"/>
  <c r="V804" i="7"/>
  <c r="Z671" i="7"/>
  <c r="Z680" i="7"/>
  <c r="Z688" i="7"/>
  <c r="Z663" i="7"/>
  <c r="Z630" i="7"/>
  <c r="Z638" i="7"/>
  <c r="Z696" i="7"/>
  <c r="Z705" i="7"/>
  <c r="Z655" i="7"/>
  <c r="Z721" i="7"/>
  <c r="Z713" i="7"/>
  <c r="Z646" i="7"/>
  <c r="Z730" i="7"/>
  <c r="Y636" i="7"/>
  <c r="X661" i="7"/>
  <c r="X736" i="7"/>
  <c r="X626" i="7" s="1"/>
  <c r="X743" i="7"/>
  <c r="X486" i="7"/>
  <c r="X488" i="7"/>
  <c r="X504" i="7"/>
  <c r="W535" i="7"/>
  <c r="X485" i="7"/>
  <c r="X503" i="7"/>
  <c r="X506" i="7"/>
  <c r="Y389" i="7"/>
  <c r="Y466" i="7"/>
  <c r="Y415" i="7"/>
  <c r="Y417" i="7"/>
  <c r="Y464" i="7"/>
  <c r="Y414" i="7"/>
  <c r="Y439" i="7"/>
  <c r="Y416" i="7"/>
  <c r="Y442" i="7"/>
  <c r="Y465" i="7"/>
  <c r="Y467" i="7"/>
  <c r="Y440" i="7"/>
  <c r="Y391" i="7"/>
  <c r="Y441" i="7"/>
  <c r="Y390" i="7"/>
  <c r="Y392" i="7"/>
  <c r="V535" i="7"/>
  <c r="V545" i="7" s="1"/>
  <c r="X505" i="7"/>
  <c r="Y377" i="7"/>
  <c r="Y215" i="7"/>
  <c r="Y472" i="7"/>
  <c r="Y473" i="7"/>
  <c r="Y475" i="7"/>
  <c r="Y474" i="7"/>
  <c r="Y476" i="7"/>
  <c r="X477" i="7"/>
  <c r="X367" i="7" s="1"/>
  <c r="X347" i="7"/>
  <c r="X343" i="7"/>
  <c r="Z421" i="7"/>
  <c r="Z429" i="7"/>
  <c r="Z454" i="7"/>
  <c r="Z404" i="7"/>
  <c r="Z387" i="7"/>
  <c r="Z446" i="7"/>
  <c r="Z371" i="7"/>
  <c r="Z471" i="7"/>
  <c r="Z379" i="7"/>
  <c r="Z437" i="7"/>
  <c r="Z396" i="7"/>
  <c r="Z462" i="7"/>
  <c r="Z412" i="7"/>
  <c r="Y218" i="7"/>
  <c r="Y217" i="7"/>
  <c r="X229" i="7"/>
  <c r="X247" i="7"/>
  <c r="X245" i="7"/>
  <c r="X227" i="7"/>
  <c r="X248" i="7"/>
  <c r="X230" i="7"/>
  <c r="X239" i="7" s="1"/>
  <c r="X246" i="7"/>
  <c r="X228" i="7"/>
  <c r="X249" i="7"/>
  <c r="X231" i="7"/>
  <c r="X240" i="7" s="1"/>
  <c r="Y191" i="7"/>
  <c r="Y192" i="7"/>
  <c r="Y168" i="7"/>
  <c r="Y176" i="7" s="1"/>
  <c r="Y193" i="7"/>
  <c r="Y201" i="7" s="1"/>
  <c r="Y167" i="7"/>
  <c r="Y165" i="7"/>
  <c r="Y190" i="7"/>
  <c r="Y169" i="7"/>
  <c r="Y177" i="7" s="1"/>
  <c r="Y166" i="7"/>
  <c r="Y194" i="7"/>
  <c r="Y202" i="7" s="1"/>
  <c r="Y208" i="7"/>
  <c r="Y210" i="7"/>
  <c r="Y207" i="7"/>
  <c r="Y209" i="7"/>
  <c r="Y206" i="7"/>
  <c r="Y219" i="7"/>
  <c r="Y182" i="7"/>
  <c r="Y181" i="7"/>
  <c r="Y185" i="7"/>
  <c r="Y183" i="7"/>
  <c r="Y184" i="7"/>
  <c r="Y216" i="7"/>
  <c r="Z214" i="7"/>
  <c r="Z189" i="7"/>
  <c r="Z197" i="7"/>
  <c r="Z205" i="7"/>
  <c r="V288" i="7"/>
  <c r="V289" i="7"/>
  <c r="X151" i="7"/>
  <c r="W278" i="7" s="1"/>
  <c r="X152" i="7"/>
  <c r="W279" i="7" s="1"/>
  <c r="X86" i="7"/>
  <c r="X90" i="7"/>
  <c r="X186" i="7"/>
  <c r="X102" i="7" s="1"/>
  <c r="X170" i="7"/>
  <c r="X100" i="7" s="1"/>
  <c r="Y133" i="7"/>
  <c r="Y134" i="7"/>
  <c r="Z172" i="7"/>
  <c r="Z180" i="7"/>
  <c r="Z164" i="7"/>
  <c r="Y132" i="7"/>
  <c r="W96" i="7"/>
  <c r="W95" i="7"/>
  <c r="X161" i="7"/>
  <c r="X97" i="7" s="1"/>
  <c r="Y142" i="7"/>
  <c r="Y144" i="7"/>
  <c r="Y143" i="7"/>
  <c r="Y141" i="7"/>
  <c r="Y140" i="7"/>
  <c r="X145" i="7"/>
  <c r="Y131" i="7"/>
  <c r="Y156" i="7"/>
  <c r="Y158" i="7"/>
  <c r="Y159" i="7"/>
  <c r="Y160" i="7"/>
  <c r="Y157" i="7"/>
  <c r="Z115" i="7"/>
  <c r="Z118" i="7"/>
  <c r="Z116" i="7"/>
  <c r="Z155" i="7"/>
  <c r="Z119" i="7"/>
  <c r="Z117" i="7"/>
  <c r="Y135" i="7"/>
  <c r="Z130" i="7"/>
  <c r="Z147" i="7"/>
  <c r="Z139" i="7"/>
  <c r="X136" i="7"/>
  <c r="X92" i="7" s="1"/>
  <c r="Y126" i="7"/>
  <c r="Y127" i="7"/>
  <c r="Z122" i="7"/>
  <c r="Z85" i="7"/>
  <c r="Z114" i="7"/>
  <c r="Y120" i="7"/>
  <c r="AA84" i="7"/>
  <c r="U547" i="9" l="1"/>
  <c r="V532" i="9"/>
  <c r="V537" i="9" s="1"/>
  <c r="W460" i="9"/>
  <c r="W363" i="9" s="1"/>
  <c r="X455" i="9"/>
  <c r="AV336" i="9"/>
  <c r="AW336" i="9" s="1"/>
  <c r="F317" i="9" s="1"/>
  <c r="AV337" i="9"/>
  <c r="AW337" i="9" s="1"/>
  <c r="F318" i="9" s="1"/>
  <c r="AV333" i="9"/>
  <c r="AV335" i="9"/>
  <c r="AW335" i="9" s="1"/>
  <c r="F316" i="9" s="1"/>
  <c r="AV334" i="9"/>
  <c r="AW334" i="9" s="1"/>
  <c r="F315" i="9" s="1"/>
  <c r="U537" i="9"/>
  <c r="Z796" i="9"/>
  <c r="Z801" i="9"/>
  <c r="Z806" i="9" s="1"/>
  <c r="AB174" i="9"/>
  <c r="AB175" i="9"/>
  <c r="S173" i="9"/>
  <c r="R178" i="9"/>
  <c r="R101" i="9" s="1"/>
  <c r="P285" i="9"/>
  <c r="P290" i="9" s="1"/>
  <c r="U148" i="9"/>
  <c r="T153" i="9"/>
  <c r="Q186" i="9"/>
  <c r="B181" i="9"/>
  <c r="Z642" i="7"/>
  <c r="AH128" i="9"/>
  <c r="AH91" i="9" s="1"/>
  <c r="AI123" i="9"/>
  <c r="AF690" i="9"/>
  <c r="AD431" i="9"/>
  <c r="Y806" i="9"/>
  <c r="AC435" i="9"/>
  <c r="AC358" i="9" s="1"/>
  <c r="AD430" i="9"/>
  <c r="AC175" i="9"/>
  <c r="AB716" i="9"/>
  <c r="AA793" i="9" s="1"/>
  <c r="AI124" i="9"/>
  <c r="AF406" i="9"/>
  <c r="AJ382" i="9"/>
  <c r="V53" i="9"/>
  <c r="K9" i="9"/>
  <c r="AG669" i="9"/>
  <c r="AH664" i="9"/>
  <c r="Y796" i="9"/>
  <c r="AE150" i="9"/>
  <c r="AL640" i="9"/>
  <c r="AK644" i="9"/>
  <c r="AK607" i="9" s="1"/>
  <c r="AL639" i="9"/>
  <c r="AJ381" i="9"/>
  <c r="Y533" i="9"/>
  <c r="X53" i="9"/>
  <c r="AB715" i="9"/>
  <c r="Y534" i="9"/>
  <c r="AC174" i="9"/>
  <c r="AF407" i="9"/>
  <c r="AD432" i="9"/>
  <c r="AL641" i="9"/>
  <c r="AH665" i="9"/>
  <c r="AH666" i="9"/>
  <c r="AF691" i="9"/>
  <c r="AI385" i="9"/>
  <c r="AI348" i="9" s="1"/>
  <c r="AJ380" i="9"/>
  <c r="B577" i="9"/>
  <c r="S48" i="9"/>
  <c r="AE149" i="9"/>
  <c r="AE410" i="9"/>
  <c r="AF405" i="9"/>
  <c r="AI125" i="9"/>
  <c r="AE694" i="9"/>
  <c r="AE617" i="9" s="1"/>
  <c r="AF689" i="9"/>
  <c r="AA719" i="9"/>
  <c r="AA622" i="9" s="1"/>
  <c r="AB714" i="9"/>
  <c r="AA791" i="9" s="1"/>
  <c r="Z640" i="7"/>
  <c r="Z641" i="7"/>
  <c r="Z643" i="7"/>
  <c r="Z735" i="7"/>
  <c r="Z734" i="7"/>
  <c r="Z732" i="7"/>
  <c r="Z733" i="7"/>
  <c r="Z731" i="7"/>
  <c r="Z710" i="7"/>
  <c r="Z718" i="7" s="1"/>
  <c r="Z685" i="7"/>
  <c r="Z693" i="7" s="1"/>
  <c r="Z660" i="7"/>
  <c r="Z668" i="7" s="1"/>
  <c r="Z657" i="7"/>
  <c r="Z709" i="7"/>
  <c r="Z717" i="7" s="1"/>
  <c r="Z684" i="7"/>
  <c r="Z692" i="7" s="1"/>
  <c r="Z682" i="7"/>
  <c r="Z707" i="7"/>
  <c r="Z681" i="7"/>
  <c r="Z656" i="7"/>
  <c r="Z659" i="7"/>
  <c r="Z667" i="7" s="1"/>
  <c r="Z706" i="7"/>
  <c r="Z683" i="7"/>
  <c r="Z658" i="7"/>
  <c r="Z708" i="7"/>
  <c r="Z639" i="7"/>
  <c r="Z380" i="7"/>
  <c r="Z381" i="7"/>
  <c r="Z451" i="7"/>
  <c r="Z459" i="7" s="1"/>
  <c r="Z426" i="7"/>
  <c r="Z434" i="7" s="1"/>
  <c r="Z401" i="7"/>
  <c r="Z409" i="7" s="1"/>
  <c r="Z449" i="7"/>
  <c r="Z400" i="7"/>
  <c r="Z408" i="7" s="1"/>
  <c r="Z450" i="7"/>
  <c r="Z458" i="7" s="1"/>
  <c r="Z447" i="7"/>
  <c r="Z422" i="7"/>
  <c r="Z397" i="7"/>
  <c r="Z448" i="7"/>
  <c r="Z425" i="7"/>
  <c r="Z433" i="7" s="1"/>
  <c r="Z424" i="7"/>
  <c r="Z423" i="7"/>
  <c r="Z399" i="7"/>
  <c r="Z398" i="7"/>
  <c r="Z383" i="7"/>
  <c r="Z382" i="7"/>
  <c r="Z384" i="7"/>
  <c r="AA374" i="7"/>
  <c r="AA631" i="7"/>
  <c r="AA375" i="7"/>
  <c r="AA376" i="7"/>
  <c r="AA632" i="7"/>
  <c r="AA633" i="7"/>
  <c r="AA634" i="7"/>
  <c r="AA635" i="7"/>
  <c r="AA372" i="7"/>
  <c r="AA373" i="7"/>
  <c r="X794" i="7"/>
  <c r="X804" i="7" s="1"/>
  <c r="Y747" i="7"/>
  <c r="Y756" i="7" s="1"/>
  <c r="Y744" i="7"/>
  <c r="Y762" i="7"/>
  <c r="Y761" i="7"/>
  <c r="Y765" i="7"/>
  <c r="Y763" i="7"/>
  <c r="Y764" i="7"/>
  <c r="X766" i="7"/>
  <c r="Y606" i="7"/>
  <c r="Y602" i="7"/>
  <c r="X535" i="7"/>
  <c r="X545" i="7" s="1"/>
  <c r="Z636" i="7"/>
  <c r="Y727" i="7"/>
  <c r="Y623" i="7" s="1"/>
  <c r="X611" i="7"/>
  <c r="X612" i="7"/>
  <c r="AA680" i="7"/>
  <c r="AA688" i="7"/>
  <c r="AA713" i="7"/>
  <c r="AA663" i="7"/>
  <c r="AA630" i="7"/>
  <c r="AA638" i="7"/>
  <c r="AA671" i="7"/>
  <c r="AA696" i="7"/>
  <c r="AA646" i="7"/>
  <c r="AA705" i="7"/>
  <c r="AA655" i="7"/>
  <c r="AA730" i="7"/>
  <c r="AA721" i="7"/>
  <c r="Y736" i="7"/>
  <c r="Y626" i="7" s="1"/>
  <c r="Y746" i="7"/>
  <c r="Y755" i="7" s="1"/>
  <c r="Y745" i="7"/>
  <c r="Y686" i="7"/>
  <c r="Y616" i="7" s="1"/>
  <c r="Y677" i="7"/>
  <c r="Y613" i="7" s="1"/>
  <c r="W795" i="7"/>
  <c r="W805" i="7" s="1"/>
  <c r="Y661" i="7"/>
  <c r="Y743" i="7"/>
  <c r="Z650" i="7"/>
  <c r="Z725" i="7"/>
  <c r="Z672" i="7"/>
  <c r="Z648" i="7"/>
  <c r="Z647" i="7"/>
  <c r="Z673" i="7"/>
  <c r="Z674" i="7"/>
  <c r="Z700" i="7"/>
  <c r="Z722" i="7"/>
  <c r="Z699" i="7"/>
  <c r="Z723" i="7"/>
  <c r="Z698" i="7"/>
  <c r="Z701" i="7"/>
  <c r="Z724" i="7"/>
  <c r="Z675" i="7"/>
  <c r="Z651" i="7"/>
  <c r="Z649" i="7"/>
  <c r="Z697" i="7"/>
  <c r="Z676" i="7"/>
  <c r="Z726" i="7"/>
  <c r="Y711" i="7"/>
  <c r="Y621" i="7" s="1"/>
  <c r="Y702" i="7"/>
  <c r="Y618" i="7" s="1"/>
  <c r="Y652" i="7"/>
  <c r="Y608" i="7" s="1"/>
  <c r="Y506" i="7"/>
  <c r="Y485" i="7"/>
  <c r="Y503" i="7"/>
  <c r="Y504" i="7"/>
  <c r="Y486" i="7"/>
  <c r="Y487" i="7"/>
  <c r="Y496" i="7" s="1"/>
  <c r="Z218" i="7"/>
  <c r="Z473" i="7"/>
  <c r="Z474" i="7"/>
  <c r="Z475" i="7"/>
  <c r="Z472" i="7"/>
  <c r="Z476" i="7"/>
  <c r="Y488" i="7"/>
  <c r="W545" i="7"/>
  <c r="Y477" i="7"/>
  <c r="Y367" i="7" s="1"/>
  <c r="Z439" i="7"/>
  <c r="Z415" i="7"/>
  <c r="Z416" i="7"/>
  <c r="Z442" i="7"/>
  <c r="Z440" i="7"/>
  <c r="Z464" i="7"/>
  <c r="Z392" i="7"/>
  <c r="Z390" i="7"/>
  <c r="Z391" i="7"/>
  <c r="Z441" i="7"/>
  <c r="Z417" i="7"/>
  <c r="Z466" i="7"/>
  <c r="Z414" i="7"/>
  <c r="Z467" i="7"/>
  <c r="Z389" i="7"/>
  <c r="Z465" i="7"/>
  <c r="Y347" i="7"/>
  <c r="Y343" i="7"/>
  <c r="AA429" i="7"/>
  <c r="AA437" i="7"/>
  <c r="AA454" i="7"/>
  <c r="AA404" i="7"/>
  <c r="AA387" i="7"/>
  <c r="AA471" i="7"/>
  <c r="AA421" i="7"/>
  <c r="AA396" i="7"/>
  <c r="AA379" i="7"/>
  <c r="AA371" i="7"/>
  <c r="AA446" i="7"/>
  <c r="AA462" i="7"/>
  <c r="AA412" i="7"/>
  <c r="Y505" i="7"/>
  <c r="Z377" i="7"/>
  <c r="Y229" i="7"/>
  <c r="Y247" i="7"/>
  <c r="Y245" i="7"/>
  <c r="Y227" i="7"/>
  <c r="Y246" i="7"/>
  <c r="Y228" i="7"/>
  <c r="Y230" i="7"/>
  <c r="Y239" i="7" s="1"/>
  <c r="Y248" i="7"/>
  <c r="Y249" i="7"/>
  <c r="Y231" i="7"/>
  <c r="Y240" i="7" s="1"/>
  <c r="Z192" i="7"/>
  <c r="Z193" i="7"/>
  <c r="Z201" i="7" s="1"/>
  <c r="Z167" i="7"/>
  <c r="Z165" i="7"/>
  <c r="Z169" i="7"/>
  <c r="Z177" i="7" s="1"/>
  <c r="Z194" i="7"/>
  <c r="Z202" i="7" s="1"/>
  <c r="Z190" i="7"/>
  <c r="Z191" i="7"/>
  <c r="Z168" i="7"/>
  <c r="Z176" i="7" s="1"/>
  <c r="Z166" i="7"/>
  <c r="Z210" i="7"/>
  <c r="Z209" i="7"/>
  <c r="Z208" i="7"/>
  <c r="Z206" i="7"/>
  <c r="Z207" i="7"/>
  <c r="Z215" i="7"/>
  <c r="Z217" i="7"/>
  <c r="Z216" i="7"/>
  <c r="Z182" i="7"/>
  <c r="Z181" i="7"/>
  <c r="Z183" i="7"/>
  <c r="Z184" i="7"/>
  <c r="Z185" i="7"/>
  <c r="Z219" i="7"/>
  <c r="AA214" i="7"/>
  <c r="AA197" i="7"/>
  <c r="AA189" i="7"/>
  <c r="AA205" i="7"/>
  <c r="W289" i="7"/>
  <c r="W288" i="7"/>
  <c r="X250" i="7"/>
  <c r="Y151" i="7"/>
  <c r="X278" i="7" s="1"/>
  <c r="Y152" i="7"/>
  <c r="X279" i="7" s="1"/>
  <c r="Y86" i="7"/>
  <c r="Y90" i="7"/>
  <c r="AA172" i="7"/>
  <c r="AA164" i="7"/>
  <c r="AA180" i="7"/>
  <c r="Y170" i="7"/>
  <c r="Y100" i="7" s="1"/>
  <c r="Z133" i="7"/>
  <c r="Y186" i="7"/>
  <c r="Y102" i="7" s="1"/>
  <c r="Y136" i="7"/>
  <c r="Y92" i="7" s="1"/>
  <c r="X96" i="7"/>
  <c r="X95" i="7"/>
  <c r="Z134" i="7"/>
  <c r="Y145" i="7"/>
  <c r="AA116" i="7"/>
  <c r="AA119" i="7"/>
  <c r="AA155" i="7"/>
  <c r="AA118" i="7"/>
  <c r="AA117" i="7"/>
  <c r="AA115" i="7"/>
  <c r="Y161" i="7"/>
  <c r="Y97" i="7" s="1"/>
  <c r="Z140" i="7"/>
  <c r="Z141" i="7"/>
  <c r="Z143" i="7"/>
  <c r="Z144" i="7"/>
  <c r="Z142" i="7"/>
  <c r="Z135" i="7"/>
  <c r="Z157" i="7"/>
  <c r="Z159" i="7"/>
  <c r="Z160" i="7"/>
  <c r="Z158" i="7"/>
  <c r="Z156" i="7"/>
  <c r="Z132" i="7"/>
  <c r="Z131" i="7"/>
  <c r="AA130" i="7"/>
  <c r="AA147" i="7"/>
  <c r="AA139" i="7"/>
  <c r="Z127" i="7"/>
  <c r="Z126" i="7"/>
  <c r="AA122" i="7"/>
  <c r="AA85" i="7"/>
  <c r="AA114" i="7"/>
  <c r="Z120" i="7"/>
  <c r="AB84" i="7"/>
  <c r="V542" i="9" l="1"/>
  <c r="V547" i="9" s="1"/>
  <c r="E315" i="9"/>
  <c r="V40" i="9" s="1"/>
  <c r="W40" i="9"/>
  <c r="E316" i="9"/>
  <c r="V41" i="9" s="1"/>
  <c r="W41" i="9"/>
  <c r="AW333" i="9"/>
  <c r="AV338" i="9"/>
  <c r="W43" i="9"/>
  <c r="E318" i="9"/>
  <c r="V43" i="9" s="1"/>
  <c r="E317" i="9"/>
  <c r="V42" i="9" s="1"/>
  <c r="W42" i="9"/>
  <c r="Y455" i="9"/>
  <c r="X460" i="9"/>
  <c r="X363" i="9" s="1"/>
  <c r="V148" i="9"/>
  <c r="U153" i="9"/>
  <c r="Q102" i="9"/>
  <c r="B102" i="9" s="1"/>
  <c r="AM69" i="9" s="1"/>
  <c r="B186" i="9"/>
  <c r="T173" i="9"/>
  <c r="S178" i="9"/>
  <c r="S101" i="9" s="1"/>
  <c r="AA803" i="9"/>
  <c r="AA801" i="9"/>
  <c r="AF410" i="9"/>
  <c r="AG405" i="9"/>
  <c r="AM640" i="9"/>
  <c r="AA455" i="9"/>
  <c r="Z532" i="9" s="1"/>
  <c r="AJ385" i="9"/>
  <c r="AJ348" i="9" s="1"/>
  <c r="AK380" i="9"/>
  <c r="AD174" i="9"/>
  <c r="AC715" i="9"/>
  <c r="AB792" i="9" s="1"/>
  <c r="AH669" i="9"/>
  <c r="AI664" i="9"/>
  <c r="AD435" i="9"/>
  <c r="AD358" i="9" s="1"/>
  <c r="AE430" i="9"/>
  <c r="AG690" i="9"/>
  <c r="AI666" i="9"/>
  <c r="AC716" i="9"/>
  <c r="AB793" i="9" s="1"/>
  <c r="AB803" i="9" s="1"/>
  <c r="AJ125" i="9"/>
  <c r="K5" i="9"/>
  <c r="S53" i="9"/>
  <c r="AI128" i="9"/>
  <c r="AI91" i="9" s="1"/>
  <c r="AJ123" i="9"/>
  <c r="AA457" i="9"/>
  <c r="Z534" i="9" s="1"/>
  <c r="AA456" i="9"/>
  <c r="Z533" i="9" s="1"/>
  <c r="AL644" i="9"/>
  <c r="AL607" i="9" s="1"/>
  <c r="AM639" i="9"/>
  <c r="AG406" i="9"/>
  <c r="AB719" i="9"/>
  <c r="AB622" i="9" s="1"/>
  <c r="AC714" i="9"/>
  <c r="AB791" i="9" s="1"/>
  <c r="AI665" i="9"/>
  <c r="AF150" i="9"/>
  <c r="AJ124" i="9"/>
  <c r="AE431" i="9"/>
  <c r="AM641" i="9"/>
  <c r="AE432" i="9"/>
  <c r="AG407" i="9"/>
  <c r="AD175" i="9"/>
  <c r="Y532" i="9"/>
  <c r="AF694" i="9"/>
  <c r="AF617" i="9" s="1"/>
  <c r="AG689" i="9"/>
  <c r="AF149" i="9"/>
  <c r="AG691" i="9"/>
  <c r="AA792" i="9"/>
  <c r="AA802" i="9" s="1"/>
  <c r="AK381" i="9"/>
  <c r="AK382" i="9"/>
  <c r="AA643" i="7"/>
  <c r="AA642" i="7"/>
  <c r="AA639" i="7"/>
  <c r="AA657" i="7"/>
  <c r="AA709" i="7"/>
  <c r="AA717" i="7" s="1"/>
  <c r="AA684" i="7"/>
  <c r="AA692" i="7" s="1"/>
  <c r="AA659" i="7"/>
  <c r="AA667" i="7" s="1"/>
  <c r="AA681" i="7"/>
  <c r="AA660" i="7"/>
  <c r="AA668" i="7" s="1"/>
  <c r="AA685" i="7"/>
  <c r="AA693" i="7" s="1"/>
  <c r="AA707" i="7"/>
  <c r="AA656" i="7"/>
  <c r="AA658" i="7"/>
  <c r="AA710" i="7"/>
  <c r="AA718" i="7" s="1"/>
  <c r="AA708" i="7"/>
  <c r="AA706" i="7"/>
  <c r="AA683" i="7"/>
  <c r="AA682" i="7"/>
  <c r="AA640" i="7"/>
  <c r="AA732" i="7"/>
  <c r="AA733" i="7"/>
  <c r="AA734" i="7"/>
  <c r="AA735" i="7"/>
  <c r="AA731" i="7"/>
  <c r="AA641" i="7"/>
  <c r="AA384" i="7"/>
  <c r="AA447" i="7"/>
  <c r="AA422" i="7"/>
  <c r="AA397" i="7"/>
  <c r="AA449" i="7"/>
  <c r="AA424" i="7"/>
  <c r="AA399" i="7"/>
  <c r="AA450" i="7"/>
  <c r="AA458" i="7" s="1"/>
  <c r="AA448" i="7"/>
  <c r="AA426" i="7"/>
  <c r="AA434" i="7" s="1"/>
  <c r="AA425" i="7"/>
  <c r="AA433" i="7" s="1"/>
  <c r="AA423" i="7"/>
  <c r="AA401" i="7"/>
  <c r="AA409" i="7" s="1"/>
  <c r="AA400" i="7"/>
  <c r="AA408" i="7" s="1"/>
  <c r="AA398" i="7"/>
  <c r="AA451" i="7"/>
  <c r="AA459" i="7" s="1"/>
  <c r="AA381" i="7"/>
  <c r="AA380" i="7"/>
  <c r="AA382" i="7"/>
  <c r="AA383" i="7"/>
  <c r="AB375" i="7"/>
  <c r="AB632" i="7"/>
  <c r="AB376" i="7"/>
  <c r="AB631" i="7"/>
  <c r="AB633" i="7"/>
  <c r="AB634" i="7"/>
  <c r="AB372" i="7"/>
  <c r="AB635" i="7"/>
  <c r="AB373" i="7"/>
  <c r="AB374" i="7"/>
  <c r="Y766" i="7"/>
  <c r="Z743" i="7"/>
  <c r="Z763" i="7"/>
  <c r="Z727" i="7"/>
  <c r="Z623" i="7" s="1"/>
  <c r="Z762" i="7"/>
  <c r="Z746" i="7"/>
  <c r="Z755" i="7" s="1"/>
  <c r="Z744" i="7"/>
  <c r="Z745" i="7"/>
  <c r="Z686" i="7"/>
  <c r="Z616" i="7" s="1"/>
  <c r="Z702" i="7"/>
  <c r="Z618" i="7" s="1"/>
  <c r="Z747" i="7"/>
  <c r="Z756" i="7" s="1"/>
  <c r="AA636" i="7"/>
  <c r="Z606" i="7"/>
  <c r="Z602" i="7"/>
  <c r="Z765" i="7"/>
  <c r="Z661" i="7"/>
  <c r="AA647" i="7"/>
  <c r="AA723" i="7"/>
  <c r="AA649" i="7"/>
  <c r="AA672" i="7"/>
  <c r="AA648" i="7"/>
  <c r="AA697" i="7"/>
  <c r="AA651" i="7"/>
  <c r="AA725" i="7"/>
  <c r="AA698" i="7"/>
  <c r="AA726" i="7"/>
  <c r="AA675" i="7"/>
  <c r="AA701" i="7"/>
  <c r="AA650" i="7"/>
  <c r="AA724" i="7"/>
  <c r="AA673" i="7"/>
  <c r="AA676" i="7"/>
  <c r="AA699" i="7"/>
  <c r="AA700" i="7"/>
  <c r="AA674" i="7"/>
  <c r="AA722" i="7"/>
  <c r="Y611" i="7"/>
  <c r="Y612" i="7"/>
  <c r="Y794" i="7"/>
  <c r="Y804" i="7" s="1"/>
  <c r="Z711" i="7"/>
  <c r="Z621" i="7" s="1"/>
  <c r="Z488" i="7"/>
  <c r="Z736" i="7"/>
  <c r="Z626" i="7" s="1"/>
  <c r="Z652" i="7"/>
  <c r="Z608" i="7" s="1"/>
  <c r="Z764" i="7"/>
  <c r="X795" i="7"/>
  <c r="X805" i="7" s="1"/>
  <c r="AB688" i="7"/>
  <c r="AB696" i="7"/>
  <c r="AB721" i="7"/>
  <c r="AB638" i="7"/>
  <c r="AB730" i="7"/>
  <c r="AB671" i="7"/>
  <c r="AB713" i="7"/>
  <c r="AB630" i="7"/>
  <c r="AB705" i="7"/>
  <c r="AB646" i="7"/>
  <c r="AB663" i="7"/>
  <c r="AB680" i="7"/>
  <c r="AB655" i="7"/>
  <c r="Z677" i="7"/>
  <c r="Z613" i="7" s="1"/>
  <c r="Z761" i="7"/>
  <c r="Z477" i="7"/>
  <c r="Z367" i="7" s="1"/>
  <c r="Z487" i="7"/>
  <c r="Z496" i="7" s="1"/>
  <c r="Z486" i="7"/>
  <c r="Z503" i="7"/>
  <c r="Z504" i="7"/>
  <c r="Z506" i="7"/>
  <c r="Z505" i="7"/>
  <c r="AB437" i="7"/>
  <c r="AB446" i="7"/>
  <c r="AB429" i="7"/>
  <c r="AB462" i="7"/>
  <c r="AB412" i="7"/>
  <c r="AB396" i="7"/>
  <c r="AB371" i="7"/>
  <c r="AB454" i="7"/>
  <c r="AB404" i="7"/>
  <c r="AB387" i="7"/>
  <c r="AB471" i="7"/>
  <c r="AB421" i="7"/>
  <c r="AB379" i="7"/>
  <c r="AA415" i="7"/>
  <c r="AA389" i="7"/>
  <c r="AA442" i="7"/>
  <c r="AA465" i="7"/>
  <c r="AA416" i="7"/>
  <c r="AA467" i="7"/>
  <c r="AA391" i="7"/>
  <c r="AA439" i="7"/>
  <c r="AA417" i="7"/>
  <c r="AA414" i="7"/>
  <c r="AA464" i="7"/>
  <c r="AA392" i="7"/>
  <c r="AA440" i="7"/>
  <c r="AA466" i="7"/>
  <c r="AA390" i="7"/>
  <c r="AA441" i="7"/>
  <c r="Z485" i="7"/>
  <c r="Z347" i="7"/>
  <c r="Z343" i="7"/>
  <c r="AA219" i="7"/>
  <c r="AA474" i="7"/>
  <c r="AA475" i="7"/>
  <c r="AA472" i="7"/>
  <c r="AA473" i="7"/>
  <c r="AA476" i="7"/>
  <c r="AA377" i="7"/>
  <c r="AA218" i="7"/>
  <c r="AA216" i="7"/>
  <c r="Z249" i="7"/>
  <c r="Z231" i="7"/>
  <c r="Z240" i="7" s="1"/>
  <c r="Z230" i="7"/>
  <c r="Z239" i="7" s="1"/>
  <c r="Z248" i="7"/>
  <c r="Z245" i="7"/>
  <c r="Z227" i="7"/>
  <c r="Z246" i="7"/>
  <c r="Z228" i="7"/>
  <c r="Z247" i="7"/>
  <c r="Z229" i="7"/>
  <c r="AA193" i="7"/>
  <c r="AA201" i="7" s="1"/>
  <c r="AA167" i="7"/>
  <c r="AA165" i="7"/>
  <c r="AA191" i="7"/>
  <c r="AA190" i="7"/>
  <c r="AA166" i="7"/>
  <c r="AA168" i="7"/>
  <c r="AA176" i="7" s="1"/>
  <c r="AA169" i="7"/>
  <c r="AA177" i="7" s="1"/>
  <c r="AA194" i="7"/>
  <c r="AA202" i="7" s="1"/>
  <c r="AA192" i="7"/>
  <c r="AA210" i="7"/>
  <c r="AA209" i="7"/>
  <c r="AA206" i="7"/>
  <c r="AA208" i="7"/>
  <c r="AA207" i="7"/>
  <c r="AA217" i="7"/>
  <c r="AA215" i="7"/>
  <c r="AA183" i="7"/>
  <c r="AA181" i="7"/>
  <c r="AA182" i="7"/>
  <c r="AA184" i="7"/>
  <c r="AA185" i="7"/>
  <c r="AB214" i="7"/>
  <c r="AB197" i="7"/>
  <c r="AB205" i="7"/>
  <c r="AB189" i="7"/>
  <c r="Y250" i="7"/>
  <c r="Z151" i="7"/>
  <c r="Y278" i="7" s="1"/>
  <c r="Z152" i="7"/>
  <c r="Y279" i="7" s="1"/>
  <c r="Z86" i="7"/>
  <c r="Z90" i="7"/>
  <c r="AB180" i="7"/>
  <c r="AB172" i="7"/>
  <c r="AB164" i="7"/>
  <c r="AA133" i="7"/>
  <c r="Z186" i="7"/>
  <c r="Z102" i="7" s="1"/>
  <c r="Z170" i="7"/>
  <c r="Z100" i="7" s="1"/>
  <c r="Z145" i="7"/>
  <c r="Y96" i="7"/>
  <c r="Y95" i="7"/>
  <c r="Z136" i="7"/>
  <c r="Z92" i="7" s="1"/>
  <c r="AB115" i="7"/>
  <c r="AB117" i="7"/>
  <c r="AB155" i="7"/>
  <c r="AB116" i="7"/>
  <c r="AB118" i="7"/>
  <c r="AB119" i="7"/>
  <c r="AA144" i="7"/>
  <c r="AA143" i="7"/>
  <c r="AA142" i="7"/>
  <c r="AA141" i="7"/>
  <c r="AA140" i="7"/>
  <c r="AA134" i="7"/>
  <c r="AA158" i="7"/>
  <c r="AA159" i="7"/>
  <c r="AA160" i="7"/>
  <c r="AA157" i="7"/>
  <c r="AA156" i="7"/>
  <c r="Z161" i="7"/>
  <c r="Z97" i="7" s="1"/>
  <c r="AA132" i="7"/>
  <c r="AA135" i="7"/>
  <c r="AA131" i="7"/>
  <c r="AB130" i="7"/>
  <c r="AB147" i="7"/>
  <c r="AB139" i="7"/>
  <c r="AA126" i="7"/>
  <c r="AA127" i="7"/>
  <c r="AB122" i="7"/>
  <c r="AB85" i="7"/>
  <c r="AB114" i="7"/>
  <c r="AA120" i="7"/>
  <c r="AC84" i="7"/>
  <c r="AW338" i="9" l="1"/>
  <c r="F319" i="9" s="1"/>
  <c r="F314" i="9"/>
  <c r="X532" i="9"/>
  <c r="X537" i="9" s="1"/>
  <c r="Y460" i="9"/>
  <c r="Y363" i="9" s="1"/>
  <c r="Z537" i="9"/>
  <c r="T178" i="9"/>
  <c r="T101" i="9" s="1"/>
  <c r="U173" i="9"/>
  <c r="R192" i="9"/>
  <c r="R191" i="9"/>
  <c r="R190" i="9"/>
  <c r="V153" i="9"/>
  <c r="W148" i="9"/>
  <c r="AB802" i="9"/>
  <c r="AJ128" i="9"/>
  <c r="AJ91" i="9" s="1"/>
  <c r="AK123" i="9"/>
  <c r="AL382" i="9"/>
  <c r="AG149" i="9"/>
  <c r="AH690" i="9"/>
  <c r="AM644" i="9"/>
  <c r="AM607" i="9" s="1"/>
  <c r="AN639" i="9"/>
  <c r="AF432" i="9"/>
  <c r="AC719" i="9"/>
  <c r="AC622" i="9" s="1"/>
  <c r="AD714" i="9"/>
  <c r="AE174" i="9"/>
  <c r="AN640" i="9"/>
  <c r="AB796" i="9"/>
  <c r="AB801" i="9"/>
  <c r="AI669" i="9"/>
  <c r="AJ664" i="9"/>
  <c r="AL381" i="9"/>
  <c r="AG694" i="9"/>
  <c r="AG617" i="9" s="1"/>
  <c r="AH689" i="9"/>
  <c r="AE175" i="9"/>
  <c r="AN641" i="9"/>
  <c r="AG150" i="9"/>
  <c r="AD716" i="9"/>
  <c r="AC793" i="9" s="1"/>
  <c r="AC803" i="9" s="1"/>
  <c r="AE435" i="9"/>
  <c r="AE358" i="9" s="1"/>
  <c r="AF430" i="9"/>
  <c r="AG410" i="9"/>
  <c r="AH405" i="9"/>
  <c r="Y537" i="9"/>
  <c r="AF431" i="9"/>
  <c r="AJ665" i="9"/>
  <c r="AB457" i="9"/>
  <c r="AA806" i="9"/>
  <c r="AH691" i="9"/>
  <c r="AH407" i="9"/>
  <c r="AH406" i="9"/>
  <c r="AB456" i="9"/>
  <c r="AA533" i="9" s="1"/>
  <c r="AK125" i="9"/>
  <c r="AD715" i="9"/>
  <c r="AC792" i="9" s="1"/>
  <c r="AC802" i="9" s="1"/>
  <c r="AK385" i="9"/>
  <c r="AK348" i="9" s="1"/>
  <c r="AL380" i="9"/>
  <c r="AA796" i="9"/>
  <c r="AK124" i="9"/>
  <c r="AJ666" i="9"/>
  <c r="AA460" i="9"/>
  <c r="AA363" i="9" s="1"/>
  <c r="AB455" i="9"/>
  <c r="AA532" i="9" s="1"/>
  <c r="AB643" i="7"/>
  <c r="AB640" i="7"/>
  <c r="AB731" i="7"/>
  <c r="AB733" i="7"/>
  <c r="AB734" i="7"/>
  <c r="AB735" i="7"/>
  <c r="AB732" i="7"/>
  <c r="AB642" i="7"/>
  <c r="AB639" i="7"/>
  <c r="AB706" i="7"/>
  <c r="AB681" i="7"/>
  <c r="AB709" i="7"/>
  <c r="AB717" i="7" s="1"/>
  <c r="AB684" i="7"/>
  <c r="AB692" i="7" s="1"/>
  <c r="AB659" i="7"/>
  <c r="AB667" i="7" s="1"/>
  <c r="AB708" i="7"/>
  <c r="AB707" i="7"/>
  <c r="AB660" i="7"/>
  <c r="AB668" i="7" s="1"/>
  <c r="AB657" i="7"/>
  <c r="AB656" i="7"/>
  <c r="AB685" i="7"/>
  <c r="AB693" i="7" s="1"/>
  <c r="AB710" i="7"/>
  <c r="AB718" i="7" s="1"/>
  <c r="AB658" i="7"/>
  <c r="AB682" i="7"/>
  <c r="AB683" i="7"/>
  <c r="AB641" i="7"/>
  <c r="AB380" i="7"/>
  <c r="AB384" i="7"/>
  <c r="AB382" i="7"/>
  <c r="AB447" i="7"/>
  <c r="AB422" i="7"/>
  <c r="AB397" i="7"/>
  <c r="AB450" i="7"/>
  <c r="AB458" i="7" s="1"/>
  <c r="AB425" i="7"/>
  <c r="AB433" i="7" s="1"/>
  <c r="AB400" i="7"/>
  <c r="AB408" i="7" s="1"/>
  <c r="AB451" i="7"/>
  <c r="AB459" i="7" s="1"/>
  <c r="AB448" i="7"/>
  <c r="AB426" i="7"/>
  <c r="AB434" i="7" s="1"/>
  <c r="AB398" i="7"/>
  <c r="AB423" i="7"/>
  <c r="AB401" i="7"/>
  <c r="AB409" i="7" s="1"/>
  <c r="AB449" i="7"/>
  <c r="AB424" i="7"/>
  <c r="AB399" i="7"/>
  <c r="AB381" i="7"/>
  <c r="AB383" i="7"/>
  <c r="AC376" i="7"/>
  <c r="AC631" i="7"/>
  <c r="AC633" i="7"/>
  <c r="AC632" i="7"/>
  <c r="AC374" i="7"/>
  <c r="AC634" i="7"/>
  <c r="AC372" i="7"/>
  <c r="AC635" i="7"/>
  <c r="AC373" i="7"/>
  <c r="AC375" i="7"/>
  <c r="Y795" i="7"/>
  <c r="Y805" i="7" s="1"/>
  <c r="Z795" i="7"/>
  <c r="AA727" i="7"/>
  <c r="AA623" i="7" s="1"/>
  <c r="AA505" i="7"/>
  <c r="AA744" i="7"/>
  <c r="AA762" i="7"/>
  <c r="AA745" i="7"/>
  <c r="AA765" i="7"/>
  <c r="AA677" i="7"/>
  <c r="AA613" i="7" s="1"/>
  <c r="Z766" i="7"/>
  <c r="AA747" i="7"/>
  <c r="AA756" i="7" s="1"/>
  <c r="AA763" i="7"/>
  <c r="AA661" i="7"/>
  <c r="AA652" i="7"/>
  <c r="AA608" i="7" s="1"/>
  <c r="AA746" i="7"/>
  <c r="AA755" i="7" s="1"/>
  <c r="AB636" i="7"/>
  <c r="AA602" i="7"/>
  <c r="AA606" i="7"/>
  <c r="AB650" i="7"/>
  <c r="AB725" i="7"/>
  <c r="AB724" i="7"/>
  <c r="AB697" i="7"/>
  <c r="AB673" i="7"/>
  <c r="AB723" i="7"/>
  <c r="AB649" i="7"/>
  <c r="AB647" i="7"/>
  <c r="AB672" i="7"/>
  <c r="AB701" i="7"/>
  <c r="AB726" i="7"/>
  <c r="AB698" i="7"/>
  <c r="AB675" i="7"/>
  <c r="AB676" i="7"/>
  <c r="AB651" i="7"/>
  <c r="AB674" i="7"/>
  <c r="AB700" i="7"/>
  <c r="AB699" i="7"/>
  <c r="AB648" i="7"/>
  <c r="AB722" i="7"/>
  <c r="AA764" i="7"/>
  <c r="Z612" i="7"/>
  <c r="Z611" i="7"/>
  <c r="AA686" i="7"/>
  <c r="AA616" i="7" s="1"/>
  <c r="AA743" i="7"/>
  <c r="AC696" i="7"/>
  <c r="AC705" i="7"/>
  <c r="AC730" i="7"/>
  <c r="AC721" i="7"/>
  <c r="AC713" i="7"/>
  <c r="AC671" i="7"/>
  <c r="AC655" i="7"/>
  <c r="AC663" i="7"/>
  <c r="AC630" i="7"/>
  <c r="AC646" i="7"/>
  <c r="AC688" i="7"/>
  <c r="AC638" i="7"/>
  <c r="AC680" i="7"/>
  <c r="AA761" i="7"/>
  <c r="AA736" i="7"/>
  <c r="AA626" i="7" s="1"/>
  <c r="AA702" i="7"/>
  <c r="AA618" i="7" s="1"/>
  <c r="AA711" i="7"/>
  <c r="AA621" i="7" s="1"/>
  <c r="AA488" i="7"/>
  <c r="AA485" i="7"/>
  <c r="AA486" i="7"/>
  <c r="AA506" i="7"/>
  <c r="AA503" i="7"/>
  <c r="AA504" i="7"/>
  <c r="AA347" i="7"/>
  <c r="AA343" i="7"/>
  <c r="AA477" i="7"/>
  <c r="AA367" i="7" s="1"/>
  <c r="AA487" i="7"/>
  <c r="AA496" i="7" s="1"/>
  <c r="AB377" i="7"/>
  <c r="Y535" i="7"/>
  <c r="Y545" i="7" s="1"/>
  <c r="AC446" i="7"/>
  <c r="AC454" i="7"/>
  <c r="AC462" i="7"/>
  <c r="AC412" i="7"/>
  <c r="AC437" i="7"/>
  <c r="AC404" i="7"/>
  <c r="AC387" i="7"/>
  <c r="AC429" i="7"/>
  <c r="AC371" i="7"/>
  <c r="AC396" i="7"/>
  <c r="AC471" i="7"/>
  <c r="AC421" i="7"/>
  <c r="AC379" i="7"/>
  <c r="AB391" i="7"/>
  <c r="AB390" i="7"/>
  <c r="AB466" i="7"/>
  <c r="AB440" i="7"/>
  <c r="AB416" i="7"/>
  <c r="AB415" i="7"/>
  <c r="AB389" i="7"/>
  <c r="AB464" i="7"/>
  <c r="AB392" i="7"/>
  <c r="AB442" i="7"/>
  <c r="AB439" i="7"/>
  <c r="AB414" i="7"/>
  <c r="AB465" i="7"/>
  <c r="AB441" i="7"/>
  <c r="AB467" i="7"/>
  <c r="AB417" i="7"/>
  <c r="AB219" i="7"/>
  <c r="AB475" i="7"/>
  <c r="AB476" i="7"/>
  <c r="AB472" i="7"/>
  <c r="AB474" i="7"/>
  <c r="AB473" i="7"/>
  <c r="AB216" i="7"/>
  <c r="AB218" i="7"/>
  <c r="AB217" i="7"/>
  <c r="AA230" i="7"/>
  <c r="AA239" i="7" s="1"/>
  <c r="AA248" i="7"/>
  <c r="AA228" i="7"/>
  <c r="AA246" i="7"/>
  <c r="AA231" i="7"/>
  <c r="AA240" i="7" s="1"/>
  <c r="AA249" i="7"/>
  <c r="AA227" i="7"/>
  <c r="AA245" i="7"/>
  <c r="AA247" i="7"/>
  <c r="AA229" i="7"/>
  <c r="AB193" i="7"/>
  <c r="AB201" i="7" s="1"/>
  <c r="AB166" i="7"/>
  <c r="AB194" i="7"/>
  <c r="AB202" i="7" s="1"/>
  <c r="AB191" i="7"/>
  <c r="AB190" i="7"/>
  <c r="AB169" i="7"/>
  <c r="AB177" i="7" s="1"/>
  <c r="AB165" i="7"/>
  <c r="AB192" i="7"/>
  <c r="AB167" i="7"/>
  <c r="AB168" i="7"/>
  <c r="AB176" i="7" s="1"/>
  <c r="AB210" i="7"/>
  <c r="AB209" i="7"/>
  <c r="AB206" i="7"/>
  <c r="AB208" i="7"/>
  <c r="AB207" i="7"/>
  <c r="AB184" i="7"/>
  <c r="AB183" i="7"/>
  <c r="AB182" i="7"/>
  <c r="AB185" i="7"/>
  <c r="AB181" i="7"/>
  <c r="AC214" i="7"/>
  <c r="AC197" i="7"/>
  <c r="AC205" i="7"/>
  <c r="AC189" i="7"/>
  <c r="AB215" i="7"/>
  <c r="Y289" i="7"/>
  <c r="X289" i="7"/>
  <c r="X288" i="7"/>
  <c r="Z250" i="7"/>
  <c r="AA151" i="7"/>
  <c r="Z278" i="7" s="1"/>
  <c r="AA152" i="7"/>
  <c r="Z279" i="7" s="1"/>
  <c r="AA86" i="7"/>
  <c r="AA90" i="7"/>
  <c r="AA186" i="7"/>
  <c r="AA102" i="7" s="1"/>
  <c r="AC164" i="7"/>
  <c r="AC180" i="7"/>
  <c r="AC172" i="7"/>
  <c r="AB132" i="7"/>
  <c r="AA170" i="7"/>
  <c r="AA100" i="7" s="1"/>
  <c r="AA145" i="7"/>
  <c r="AA96" i="7" s="1"/>
  <c r="Z96" i="7"/>
  <c r="Z95" i="7"/>
  <c r="AB133" i="7"/>
  <c r="AA161" i="7"/>
  <c r="AA97" i="7" s="1"/>
  <c r="AC116" i="7"/>
  <c r="AC118" i="7"/>
  <c r="AC115" i="7"/>
  <c r="AC155" i="7"/>
  <c r="AC119" i="7"/>
  <c r="AC117" i="7"/>
  <c r="AB141" i="7"/>
  <c r="AB142" i="7"/>
  <c r="AB144" i="7"/>
  <c r="AB143" i="7"/>
  <c r="AB140" i="7"/>
  <c r="AB135" i="7"/>
  <c r="AB159" i="7"/>
  <c r="AB160" i="7"/>
  <c r="AB156" i="7"/>
  <c r="AB158" i="7"/>
  <c r="AB157" i="7"/>
  <c r="AA136" i="7"/>
  <c r="AA92" i="7" s="1"/>
  <c r="AB134" i="7"/>
  <c r="AB131" i="7"/>
  <c r="AC130" i="7"/>
  <c r="AC147" i="7"/>
  <c r="AC139" i="7"/>
  <c r="AB127" i="7"/>
  <c r="AB126" i="7"/>
  <c r="AC122" i="7"/>
  <c r="AC85" i="7"/>
  <c r="AC114" i="7"/>
  <c r="AB120" i="7"/>
  <c r="AD84" i="7"/>
  <c r="E314" i="9" l="1"/>
  <c r="V39" i="9" s="1"/>
  <c r="W39" i="9"/>
  <c r="E319" i="9"/>
  <c r="W44" i="9"/>
  <c r="J10" i="9"/>
  <c r="AB806" i="9"/>
  <c r="R227" i="9"/>
  <c r="B190" i="9"/>
  <c r="R198" i="9"/>
  <c r="R195" i="9"/>
  <c r="R245" i="9"/>
  <c r="B191" i="9"/>
  <c r="R199" i="9"/>
  <c r="R246" i="9"/>
  <c r="R228" i="9"/>
  <c r="B192" i="9"/>
  <c r="R229" i="9"/>
  <c r="R200" i="9"/>
  <c r="R247" i="9"/>
  <c r="U178" i="9"/>
  <c r="U101" i="9" s="1"/>
  <c r="V173" i="9"/>
  <c r="W153" i="9"/>
  <c r="X148" i="9"/>
  <c r="AI691" i="9"/>
  <c r="AF435" i="9"/>
  <c r="AF358" i="9" s="1"/>
  <c r="AG430" i="9"/>
  <c r="AH150" i="9"/>
  <c r="AB460" i="9"/>
  <c r="AB363" i="9" s="1"/>
  <c r="AC455" i="9"/>
  <c r="AB532" i="9" s="1"/>
  <c r="AL125" i="9"/>
  <c r="AI406" i="9"/>
  <c r="AC457" i="9"/>
  <c r="AB534" i="9" s="1"/>
  <c r="AG431" i="9"/>
  <c r="AH694" i="9"/>
  <c r="AH617" i="9" s="1"/>
  <c r="AI689" i="9"/>
  <c r="AO640" i="9"/>
  <c r="AD719" i="9"/>
  <c r="AD622" i="9" s="1"/>
  <c r="AE714" i="9"/>
  <c r="AD791" i="9" s="1"/>
  <c r="AH410" i="9"/>
  <c r="AI405" i="9"/>
  <c r="AJ669" i="9"/>
  <c r="AK664" i="9"/>
  <c r="AK128" i="9"/>
  <c r="AK91" i="9" s="1"/>
  <c r="AL123" i="9"/>
  <c r="AE715" i="9"/>
  <c r="AD792" i="9" s="1"/>
  <c r="AD802" i="9" s="1"/>
  <c r="AI407" i="9"/>
  <c r="AE716" i="9"/>
  <c r="AD793" i="9" s="1"/>
  <c r="AD803" i="9" s="1"/>
  <c r="AM381" i="9"/>
  <c r="AH149" i="9"/>
  <c r="AL385" i="9"/>
  <c r="AL348" i="9" s="1"/>
  <c r="AM380" i="9"/>
  <c r="AK665" i="9"/>
  <c r="AO641" i="9"/>
  <c r="AG432" i="9"/>
  <c r="AI690" i="9"/>
  <c r="AC456" i="9"/>
  <c r="AB533" i="9" s="1"/>
  <c r="AF175" i="9"/>
  <c r="AF174" i="9"/>
  <c r="AM382" i="9"/>
  <c r="AK666" i="9"/>
  <c r="AL124" i="9"/>
  <c r="AA534" i="9"/>
  <c r="AC791" i="9"/>
  <c r="AN644" i="9"/>
  <c r="AN607" i="9" s="1"/>
  <c r="AO639" i="9"/>
  <c r="AC639" i="7"/>
  <c r="AC643" i="7"/>
  <c r="AC734" i="7"/>
  <c r="AC733" i="7"/>
  <c r="AC732" i="7"/>
  <c r="AC735" i="7"/>
  <c r="AC731" i="7"/>
  <c r="AC640" i="7"/>
  <c r="AC642" i="7"/>
  <c r="AC708" i="7"/>
  <c r="AC683" i="7"/>
  <c r="AC658" i="7"/>
  <c r="AC707" i="7"/>
  <c r="AC684" i="7"/>
  <c r="AC692" i="7" s="1"/>
  <c r="AC660" i="7"/>
  <c r="AC668" i="7" s="1"/>
  <c r="AC657" i="7"/>
  <c r="AC656" i="7"/>
  <c r="AC685" i="7"/>
  <c r="AC693" i="7" s="1"/>
  <c r="AC659" i="7"/>
  <c r="AC667" i="7" s="1"/>
  <c r="AC710" i="7"/>
  <c r="AC718" i="7" s="1"/>
  <c r="AC709" i="7"/>
  <c r="AC717" i="7" s="1"/>
  <c r="AC681" i="7"/>
  <c r="AC682" i="7"/>
  <c r="AC706" i="7"/>
  <c r="AC641" i="7"/>
  <c r="AC383" i="7"/>
  <c r="Z805" i="7"/>
  <c r="AC382" i="7"/>
  <c r="AC381" i="7"/>
  <c r="AC384" i="7"/>
  <c r="AC448" i="7"/>
  <c r="AC423" i="7"/>
  <c r="AC398" i="7"/>
  <c r="AC451" i="7"/>
  <c r="AC459" i="7" s="1"/>
  <c r="AC426" i="7"/>
  <c r="AC434" i="7" s="1"/>
  <c r="AC401" i="7"/>
  <c r="AC409" i="7" s="1"/>
  <c r="AC447" i="7"/>
  <c r="AC425" i="7"/>
  <c r="AC433" i="7" s="1"/>
  <c r="AC424" i="7"/>
  <c r="AC422" i="7"/>
  <c r="AC399" i="7"/>
  <c r="AC397" i="7"/>
  <c r="AC450" i="7"/>
  <c r="AC458" i="7" s="1"/>
  <c r="AC400" i="7"/>
  <c r="AC408" i="7" s="1"/>
  <c r="AC449" i="7"/>
  <c r="AC380" i="7"/>
  <c r="AB763" i="7"/>
  <c r="AD631" i="7"/>
  <c r="AD373" i="7"/>
  <c r="AD632" i="7"/>
  <c r="AD372" i="7"/>
  <c r="AD633" i="7"/>
  <c r="AD634" i="7"/>
  <c r="AD635" i="7"/>
  <c r="AD374" i="7"/>
  <c r="AD375" i="7"/>
  <c r="AD376" i="7"/>
  <c r="AB747" i="7"/>
  <c r="AB756" i="7" s="1"/>
  <c r="AA766" i="7"/>
  <c r="AB727" i="7"/>
  <c r="AB623" i="7" s="1"/>
  <c r="AB762" i="7"/>
  <c r="AB745" i="7"/>
  <c r="Z794" i="7"/>
  <c r="Z804" i="7" s="1"/>
  <c r="AB746" i="7"/>
  <c r="AB755" i="7" s="1"/>
  <c r="AB765" i="7"/>
  <c r="AB702" i="7"/>
  <c r="AB618" i="7" s="1"/>
  <c r="AB686" i="7"/>
  <c r="AB616" i="7" s="1"/>
  <c r="AB743" i="7"/>
  <c r="AD705" i="7"/>
  <c r="AD713" i="7"/>
  <c r="AD671" i="7"/>
  <c r="AD680" i="7"/>
  <c r="AD696" i="7"/>
  <c r="AD730" i="7"/>
  <c r="AD721" i="7"/>
  <c r="AD655" i="7"/>
  <c r="AD646" i="7"/>
  <c r="AD688" i="7"/>
  <c r="AD638" i="7"/>
  <c r="AD663" i="7"/>
  <c r="AD630" i="7"/>
  <c r="AB606" i="7"/>
  <c r="AB602" i="7"/>
  <c r="AB711" i="7"/>
  <c r="AB621" i="7" s="1"/>
  <c r="AA611" i="7"/>
  <c r="AA612" i="7"/>
  <c r="AA535" i="7"/>
  <c r="AB652" i="7"/>
  <c r="AB608" i="7" s="1"/>
  <c r="AB764" i="7"/>
  <c r="AC723" i="7"/>
  <c r="AC722" i="7"/>
  <c r="AC647" i="7"/>
  <c r="AC674" i="7"/>
  <c r="AC724" i="7"/>
  <c r="AC649" i="7"/>
  <c r="AC648" i="7"/>
  <c r="AC672" i="7"/>
  <c r="AC701" i="7"/>
  <c r="AC673" i="7"/>
  <c r="AC650" i="7"/>
  <c r="AC676" i="7"/>
  <c r="AC699" i="7"/>
  <c r="AC726" i="7"/>
  <c r="AC675" i="7"/>
  <c r="AC651" i="7"/>
  <c r="AC698" i="7"/>
  <c r="AC725" i="7"/>
  <c r="AC697" i="7"/>
  <c r="AC700" i="7"/>
  <c r="AB677" i="7"/>
  <c r="AB613" i="7" s="1"/>
  <c r="AB761" i="7"/>
  <c r="AB661" i="7"/>
  <c r="AB736" i="7"/>
  <c r="AB626" i="7" s="1"/>
  <c r="AB744" i="7"/>
  <c r="AC216" i="7"/>
  <c r="AC215" i="7"/>
  <c r="AC636" i="7"/>
  <c r="AB505" i="7"/>
  <c r="AB503" i="7"/>
  <c r="AB487" i="7"/>
  <c r="AB496" i="7" s="1"/>
  <c r="AB486" i="7"/>
  <c r="AB488" i="7"/>
  <c r="AD454" i="7"/>
  <c r="AD387" i="7"/>
  <c r="AD462" i="7"/>
  <c r="AD412" i="7"/>
  <c r="AD437" i="7"/>
  <c r="AD371" i="7"/>
  <c r="AD429" i="7"/>
  <c r="AD404" i="7"/>
  <c r="AD396" i="7"/>
  <c r="AD446" i="7"/>
  <c r="AD471" i="7"/>
  <c r="AD421" i="7"/>
  <c r="AD379" i="7"/>
  <c r="AB506" i="7"/>
  <c r="AC415" i="7"/>
  <c r="AC416" i="7"/>
  <c r="AC465" i="7"/>
  <c r="AC442" i="7"/>
  <c r="AC440" i="7"/>
  <c r="AC467" i="7"/>
  <c r="AC441" i="7"/>
  <c r="AC417" i="7"/>
  <c r="AC391" i="7"/>
  <c r="AC466" i="7"/>
  <c r="AC390" i="7"/>
  <c r="AC389" i="7"/>
  <c r="AC439" i="7"/>
  <c r="AC464" i="7"/>
  <c r="AC392" i="7"/>
  <c r="AC414" i="7"/>
  <c r="AB485" i="7"/>
  <c r="AB504" i="7"/>
  <c r="Z535" i="7"/>
  <c r="Z545" i="7" s="1"/>
  <c r="AC377" i="7"/>
  <c r="AB477" i="7"/>
  <c r="AB367" i="7" s="1"/>
  <c r="AB347" i="7"/>
  <c r="AB343" i="7"/>
  <c r="AC218" i="7"/>
  <c r="AC476" i="7"/>
  <c r="AC475" i="7"/>
  <c r="AC473" i="7"/>
  <c r="AC472" i="7"/>
  <c r="AC474" i="7"/>
  <c r="AB227" i="7"/>
  <c r="AB245" i="7"/>
  <c r="AB231" i="7"/>
  <c r="AB240" i="7" s="1"/>
  <c r="AB249" i="7"/>
  <c r="AB248" i="7"/>
  <c r="AB230" i="7"/>
  <c r="AB239" i="7" s="1"/>
  <c r="AB246" i="7"/>
  <c r="AB228" i="7"/>
  <c r="AB247" i="7"/>
  <c r="AB229" i="7"/>
  <c r="AC167" i="7"/>
  <c r="AC194" i="7"/>
  <c r="AC202" i="7" s="1"/>
  <c r="AC191" i="7"/>
  <c r="AC190" i="7"/>
  <c r="AC166" i="7"/>
  <c r="AC169" i="7"/>
  <c r="AC177" i="7" s="1"/>
  <c r="AC192" i="7"/>
  <c r="AC165" i="7"/>
  <c r="AC193" i="7"/>
  <c r="AC201" i="7" s="1"/>
  <c r="AC168" i="7"/>
  <c r="AC176" i="7" s="1"/>
  <c r="AC207" i="7"/>
  <c r="AC206" i="7"/>
  <c r="AC208" i="7"/>
  <c r="AC209" i="7"/>
  <c r="AC210" i="7"/>
  <c r="AC217" i="7"/>
  <c r="AC185" i="7"/>
  <c r="AC184" i="7"/>
  <c r="AC183" i="7"/>
  <c r="AC182" i="7"/>
  <c r="AC181" i="7"/>
  <c r="AC219" i="7"/>
  <c r="Z289" i="7"/>
  <c r="AD214" i="7"/>
  <c r="AD197" i="7"/>
  <c r="AD205" i="7"/>
  <c r="AD189" i="7"/>
  <c r="Z288" i="7"/>
  <c r="Y288" i="7"/>
  <c r="AA250" i="7"/>
  <c r="AB151" i="7"/>
  <c r="AA278" i="7" s="1"/>
  <c r="AB152" i="7"/>
  <c r="AA279" i="7" s="1"/>
  <c r="AB86" i="7"/>
  <c r="AB90" i="7"/>
  <c r="AB170" i="7"/>
  <c r="AB100" i="7" s="1"/>
  <c r="AD164" i="7"/>
  <c r="AD172" i="7"/>
  <c r="AD180" i="7"/>
  <c r="AC133" i="7"/>
  <c r="AA95" i="7"/>
  <c r="AB186" i="7"/>
  <c r="AB102" i="7" s="1"/>
  <c r="AB136" i="7"/>
  <c r="AB92" i="7" s="1"/>
  <c r="AB145" i="7"/>
  <c r="AC134" i="7"/>
  <c r="AC132" i="7"/>
  <c r="AC160" i="7"/>
  <c r="AC157" i="7"/>
  <c r="AC158" i="7"/>
  <c r="AC156" i="7"/>
  <c r="AC159" i="7"/>
  <c r="AD117" i="7"/>
  <c r="AD119" i="7"/>
  <c r="AD155" i="7"/>
  <c r="AD118" i="7"/>
  <c r="AD115" i="7"/>
  <c r="AD116" i="7"/>
  <c r="AC143" i="7"/>
  <c r="AC140" i="7"/>
  <c r="AC144" i="7"/>
  <c r="AC142" i="7"/>
  <c r="AC141" i="7"/>
  <c r="AB161" i="7"/>
  <c r="AB97" i="7" s="1"/>
  <c r="AC131" i="7"/>
  <c r="AC135" i="7"/>
  <c r="AD130" i="7"/>
  <c r="AD139" i="7"/>
  <c r="AD147" i="7"/>
  <c r="AC126" i="7"/>
  <c r="AC127" i="7"/>
  <c r="AD122" i="7"/>
  <c r="AD85" i="7"/>
  <c r="AD114" i="7"/>
  <c r="AC120" i="7"/>
  <c r="AE84" i="7"/>
  <c r="J9" i="9" l="1"/>
  <c r="V44" i="9"/>
  <c r="V178" i="9"/>
  <c r="V101" i="9" s="1"/>
  <c r="W173" i="9"/>
  <c r="S199" i="9"/>
  <c r="R276" i="9" s="1"/>
  <c r="Q276" i="9"/>
  <c r="R250" i="9"/>
  <c r="S200" i="9"/>
  <c r="Q277" i="9"/>
  <c r="R105" i="9"/>
  <c r="B105" i="9" s="1"/>
  <c r="AM70" i="9" s="1"/>
  <c r="B195" i="9"/>
  <c r="R238" i="9"/>
  <c r="S238" i="9"/>
  <c r="T238" i="9"/>
  <c r="V238" i="9"/>
  <c r="U238" i="9"/>
  <c r="R203" i="9"/>
  <c r="R106" i="9" s="1"/>
  <c r="S198" i="9"/>
  <c r="R275" i="9" s="1"/>
  <c r="Q275" i="9"/>
  <c r="Y148" i="9"/>
  <c r="X153" i="9"/>
  <c r="S237" i="9"/>
  <c r="U237" i="9"/>
  <c r="V237" i="9"/>
  <c r="T237" i="9"/>
  <c r="R237" i="9"/>
  <c r="T236" i="9"/>
  <c r="V236" i="9"/>
  <c r="S236" i="9"/>
  <c r="R236" i="9"/>
  <c r="U236" i="9"/>
  <c r="AD796" i="9"/>
  <c r="AD801" i="9"/>
  <c r="AD806" i="9" s="1"/>
  <c r="AH432" i="9"/>
  <c r="AN381" i="9"/>
  <c r="AJ407" i="9"/>
  <c r="AH431" i="9"/>
  <c r="AM125" i="9"/>
  <c r="AJ691" i="9"/>
  <c r="AP641" i="9"/>
  <c r="AL666" i="9"/>
  <c r="AL128" i="9"/>
  <c r="AL91" i="9" s="1"/>
  <c r="AM123" i="9"/>
  <c r="AI410" i="9"/>
  <c r="AJ405" i="9"/>
  <c r="AO644" i="9"/>
  <c r="AO607" i="9" s="1"/>
  <c r="AP639" i="9"/>
  <c r="AK669" i="9"/>
  <c r="AL664" i="9"/>
  <c r="AE719" i="9"/>
  <c r="AE622" i="9" s="1"/>
  <c r="AF714" i="9"/>
  <c r="AE791" i="9" s="1"/>
  <c r="AI694" i="9"/>
  <c r="AI617" i="9" s="1"/>
  <c r="AJ689" i="9"/>
  <c r="AD457" i="9"/>
  <c r="AC534" i="9" s="1"/>
  <c r="AB537" i="9"/>
  <c r="AI150" i="9"/>
  <c r="AM124" i="9"/>
  <c r="AN382" i="9"/>
  <c r="AG174" i="9"/>
  <c r="AJ690" i="9"/>
  <c r="AF716" i="9"/>
  <c r="AE793" i="9" s="1"/>
  <c r="AE803" i="9" s="1"/>
  <c r="AC460" i="9"/>
  <c r="AC363" i="9" s="1"/>
  <c r="AD455" i="9"/>
  <c r="AC532" i="9" s="1"/>
  <c r="AG435" i="9"/>
  <c r="AG358" i="9" s="1"/>
  <c r="AH430" i="9"/>
  <c r="AL665" i="9"/>
  <c r="AF715" i="9"/>
  <c r="AP640" i="9"/>
  <c r="AJ406" i="9"/>
  <c r="AC796" i="9"/>
  <c r="AC801" i="9"/>
  <c r="AC806" i="9" s="1"/>
  <c r="AG175" i="9"/>
  <c r="AD456" i="9"/>
  <c r="AC533" i="9" s="1"/>
  <c r="AM385" i="9"/>
  <c r="AM348" i="9" s="1"/>
  <c r="AN380" i="9"/>
  <c r="AI149" i="9"/>
  <c r="AA537" i="9"/>
  <c r="AD643" i="7"/>
  <c r="AD639" i="7"/>
  <c r="AD732" i="7"/>
  <c r="AD734" i="7"/>
  <c r="AD735" i="7"/>
  <c r="AD733" i="7"/>
  <c r="AD731" i="7"/>
  <c r="AD642" i="7"/>
  <c r="AD641" i="7"/>
  <c r="AD707" i="7"/>
  <c r="AD682" i="7"/>
  <c r="AD708" i="7"/>
  <c r="AD683" i="7"/>
  <c r="AD658" i="7"/>
  <c r="AD710" i="7"/>
  <c r="AD718" i="7" s="1"/>
  <c r="AD685" i="7"/>
  <c r="AD693" i="7" s="1"/>
  <c r="AD659" i="7"/>
  <c r="AD667" i="7" s="1"/>
  <c r="AD706" i="7"/>
  <c r="AD709" i="7"/>
  <c r="AD717" i="7" s="1"/>
  <c r="AD681" i="7"/>
  <c r="AD684" i="7"/>
  <c r="AD692" i="7" s="1"/>
  <c r="AD656" i="7"/>
  <c r="AD660" i="7"/>
  <c r="AD668" i="7" s="1"/>
  <c r="AD657" i="7"/>
  <c r="AD640" i="7"/>
  <c r="AC736" i="7"/>
  <c r="AC626" i="7" s="1"/>
  <c r="AD380" i="7"/>
  <c r="AD384" i="7"/>
  <c r="AD381" i="7"/>
  <c r="AD383" i="7"/>
  <c r="AD448" i="7"/>
  <c r="AD423" i="7"/>
  <c r="AD398" i="7"/>
  <c r="AD450" i="7"/>
  <c r="AD458" i="7" s="1"/>
  <c r="AD447" i="7"/>
  <c r="AD426" i="7"/>
  <c r="AD434" i="7" s="1"/>
  <c r="AD425" i="7"/>
  <c r="AD433" i="7" s="1"/>
  <c r="AD424" i="7"/>
  <c r="AD422" i="7"/>
  <c r="AD401" i="7"/>
  <c r="AD409" i="7" s="1"/>
  <c r="AD400" i="7"/>
  <c r="AD408" i="7" s="1"/>
  <c r="AD399" i="7"/>
  <c r="AD397" i="7"/>
  <c r="AD451" i="7"/>
  <c r="AD459" i="7" s="1"/>
  <c r="AD449" i="7"/>
  <c r="AD382" i="7"/>
  <c r="AE632" i="7"/>
  <c r="AE633" i="7"/>
  <c r="AE634" i="7"/>
  <c r="AE372" i="7"/>
  <c r="AE373" i="7"/>
  <c r="AE635" i="7"/>
  <c r="AE374" i="7"/>
  <c r="AE375" i="7"/>
  <c r="AE376" i="7"/>
  <c r="AE631" i="7"/>
  <c r="AA794" i="7"/>
  <c r="AA804" i="7" s="1"/>
  <c r="AC743" i="7"/>
  <c r="AC764" i="7"/>
  <c r="AC765" i="7"/>
  <c r="AC763" i="7"/>
  <c r="AC744" i="7"/>
  <c r="AC746" i="7"/>
  <c r="AC755" i="7" s="1"/>
  <c r="AC652" i="7"/>
  <c r="AC608" i="7" s="1"/>
  <c r="AC702" i="7"/>
  <c r="AC618" i="7" s="1"/>
  <c r="AC745" i="7"/>
  <c r="AD636" i="7"/>
  <c r="AC762" i="7"/>
  <c r="AA795" i="7"/>
  <c r="AA805" i="7" s="1"/>
  <c r="AC747" i="7"/>
  <c r="AC756" i="7" s="1"/>
  <c r="AC661" i="7"/>
  <c r="AC727" i="7"/>
  <c r="AC623" i="7" s="1"/>
  <c r="AE713" i="7"/>
  <c r="AE646" i="7"/>
  <c r="AE721" i="7"/>
  <c r="AE655" i="7"/>
  <c r="AE696" i="7"/>
  <c r="AE705" i="7"/>
  <c r="AE730" i="7"/>
  <c r="AE680" i="7"/>
  <c r="AE688" i="7"/>
  <c r="AE663" i="7"/>
  <c r="AE638" i="7"/>
  <c r="AE630" i="7"/>
  <c r="AE671" i="7"/>
  <c r="AC677" i="7"/>
  <c r="AC613" i="7" s="1"/>
  <c r="AC606" i="7"/>
  <c r="AC602" i="7"/>
  <c r="AC686" i="7"/>
  <c r="AC616" i="7" s="1"/>
  <c r="AB611" i="7"/>
  <c r="AB612" i="7"/>
  <c r="AD647" i="7"/>
  <c r="AD697" i="7"/>
  <c r="AD650" i="7"/>
  <c r="AD649" i="7"/>
  <c r="AD701" i="7"/>
  <c r="AD700" i="7"/>
  <c r="AD672" i="7"/>
  <c r="AD673" i="7"/>
  <c r="AD674" i="7"/>
  <c r="AD648" i="7"/>
  <c r="AD698" i="7"/>
  <c r="AD651" i="7"/>
  <c r="AD675" i="7"/>
  <c r="AD722" i="7"/>
  <c r="AD676" i="7"/>
  <c r="AD726" i="7"/>
  <c r="AD723" i="7"/>
  <c r="AD724" i="7"/>
  <c r="AD725" i="7"/>
  <c r="AD699" i="7"/>
  <c r="AB535" i="7"/>
  <c r="AB545" i="7" s="1"/>
  <c r="AC761" i="7"/>
  <c r="AB766" i="7"/>
  <c r="AC711" i="7"/>
  <c r="AC621" i="7" s="1"/>
  <c r="AC477" i="7"/>
  <c r="AC367" i="7" s="1"/>
  <c r="AC504" i="7"/>
  <c r="AC485" i="7"/>
  <c r="AC506" i="7"/>
  <c r="AD219" i="7"/>
  <c r="AD473" i="7"/>
  <c r="AD476" i="7"/>
  <c r="AD472" i="7"/>
  <c r="AD474" i="7"/>
  <c r="AD475" i="7"/>
  <c r="AC503" i="7"/>
  <c r="AA545" i="7"/>
  <c r="AC487" i="7"/>
  <c r="AC496" i="7" s="1"/>
  <c r="AC505" i="7"/>
  <c r="AC488" i="7"/>
  <c r="AE462" i="7"/>
  <c r="AE396" i="7"/>
  <c r="AE471" i="7"/>
  <c r="AE404" i="7"/>
  <c r="AE437" i="7"/>
  <c r="AE371" i="7"/>
  <c r="AE421" i="7"/>
  <c r="AE379" i="7"/>
  <c r="AE454" i="7"/>
  <c r="AE387" i="7"/>
  <c r="AE446" i="7"/>
  <c r="AE412" i="7"/>
  <c r="AE429" i="7"/>
  <c r="AC486" i="7"/>
  <c r="AD215" i="7"/>
  <c r="AC347" i="7"/>
  <c r="AC343" i="7"/>
  <c r="AD377" i="7"/>
  <c r="AD415" i="7"/>
  <c r="AD416" i="7"/>
  <c r="AD440" i="7"/>
  <c r="AD465" i="7"/>
  <c r="AD464" i="7"/>
  <c r="AD414" i="7"/>
  <c r="AD391" i="7"/>
  <c r="AD389" i="7"/>
  <c r="AD442" i="7"/>
  <c r="AD466" i="7"/>
  <c r="AD441" i="7"/>
  <c r="AD439" i="7"/>
  <c r="AD467" i="7"/>
  <c r="AD390" i="7"/>
  <c r="AD417" i="7"/>
  <c r="AD392" i="7"/>
  <c r="AD218" i="7"/>
  <c r="AC248" i="7"/>
  <c r="AC230" i="7"/>
  <c r="AC239" i="7" s="1"/>
  <c r="AC228" i="7"/>
  <c r="AC246" i="7"/>
  <c r="AC229" i="7"/>
  <c r="AC247" i="7"/>
  <c r="AC231" i="7"/>
  <c r="AC240" i="7" s="1"/>
  <c r="AC249" i="7"/>
  <c r="AC227" i="7"/>
  <c r="AC245" i="7"/>
  <c r="AD194" i="7"/>
  <c r="AD202" i="7" s="1"/>
  <c r="AD168" i="7"/>
  <c r="AD176" i="7" s="1"/>
  <c r="AD166" i="7"/>
  <c r="AD169" i="7"/>
  <c r="AD177" i="7" s="1"/>
  <c r="AD192" i="7"/>
  <c r="AD191" i="7"/>
  <c r="AD165" i="7"/>
  <c r="AD193" i="7"/>
  <c r="AD201" i="7" s="1"/>
  <c r="AD190" i="7"/>
  <c r="AD167" i="7"/>
  <c r="AD208" i="7"/>
  <c r="AD209" i="7"/>
  <c r="AD206" i="7"/>
  <c r="AD207" i="7"/>
  <c r="AD210" i="7"/>
  <c r="AD217" i="7"/>
  <c r="AD216" i="7"/>
  <c r="AD185" i="7"/>
  <c r="AD184" i="7"/>
  <c r="AD181" i="7"/>
  <c r="AD183" i="7"/>
  <c r="AD182" i="7"/>
  <c r="AE214" i="7"/>
  <c r="AE205" i="7"/>
  <c r="AE189" i="7"/>
  <c r="AE197" i="7"/>
  <c r="AA288" i="7"/>
  <c r="AB250" i="7"/>
  <c r="AC152" i="7"/>
  <c r="AB279" i="7" s="1"/>
  <c r="AC151" i="7"/>
  <c r="AB278" i="7" s="1"/>
  <c r="AC86" i="7"/>
  <c r="AC90" i="7"/>
  <c r="AD133" i="7"/>
  <c r="AC170" i="7"/>
  <c r="AC100" i="7" s="1"/>
  <c r="AE172" i="7"/>
  <c r="AE180" i="7"/>
  <c r="AE164" i="7"/>
  <c r="AC186" i="7"/>
  <c r="AC102" i="7" s="1"/>
  <c r="AC136" i="7"/>
  <c r="AC92" i="7" s="1"/>
  <c r="AB96" i="7"/>
  <c r="AB95" i="7"/>
  <c r="AD135" i="7"/>
  <c r="AC145" i="7"/>
  <c r="AE118" i="7"/>
  <c r="AE155" i="7"/>
  <c r="AE115" i="7"/>
  <c r="AE119" i="7"/>
  <c r="AE117" i="7"/>
  <c r="AE116" i="7"/>
  <c r="AD132" i="7"/>
  <c r="AD158" i="7"/>
  <c r="AD157" i="7"/>
  <c r="AD156" i="7"/>
  <c r="AD160" i="7"/>
  <c r="AD159" i="7"/>
  <c r="AC161" i="7"/>
  <c r="AC97" i="7" s="1"/>
  <c r="AD142" i="7"/>
  <c r="AD144" i="7"/>
  <c r="AD143" i="7"/>
  <c r="AD141" i="7"/>
  <c r="AD140" i="7"/>
  <c r="AD134" i="7"/>
  <c r="AD131" i="7"/>
  <c r="AE130" i="7"/>
  <c r="AE139" i="7"/>
  <c r="AE147" i="7"/>
  <c r="AD127" i="7"/>
  <c r="AD126" i="7"/>
  <c r="AE122" i="7"/>
  <c r="AE85" i="7"/>
  <c r="AE114" i="7"/>
  <c r="AD120" i="7"/>
  <c r="AF84" i="7"/>
  <c r="Y153" i="9" l="1"/>
  <c r="Q286" i="9"/>
  <c r="R286" i="9"/>
  <c r="Q280" i="9"/>
  <c r="Q285" i="9"/>
  <c r="R285" i="9"/>
  <c r="T199" i="9"/>
  <c r="S276" i="9" s="1"/>
  <c r="S203" i="9"/>
  <c r="S106" i="9" s="1"/>
  <c r="T198" i="9"/>
  <c r="S275" i="9" s="1"/>
  <c r="T200" i="9"/>
  <c r="S277" i="9" s="1"/>
  <c r="R277" i="9"/>
  <c r="R287" i="9" s="1"/>
  <c r="W178" i="9"/>
  <c r="W101" i="9" s="1"/>
  <c r="X173" i="9"/>
  <c r="Q287" i="9"/>
  <c r="AN385" i="9"/>
  <c r="AN348" i="9" s="1"/>
  <c r="AO380" i="9"/>
  <c r="AK406" i="9"/>
  <c r="AM666" i="9"/>
  <c r="AK691" i="9"/>
  <c r="AH175" i="9"/>
  <c r="AG715" i="9"/>
  <c r="AF792" i="9" s="1"/>
  <c r="AN124" i="9"/>
  <c r="AE801" i="9"/>
  <c r="AN125" i="9"/>
  <c r="AI432" i="9"/>
  <c r="AH435" i="9"/>
  <c r="AH358" i="9" s="1"/>
  <c r="AI430" i="9"/>
  <c r="AP644" i="9"/>
  <c r="AP607" i="9" s="1"/>
  <c r="AJ410" i="9"/>
  <c r="AK405" i="9"/>
  <c r="AK407" i="9"/>
  <c r="AH174" i="9"/>
  <c r="AF719" i="9"/>
  <c r="AF622" i="9" s="1"/>
  <c r="AG714" i="9"/>
  <c r="AF791" i="9" s="1"/>
  <c r="AC537" i="9"/>
  <c r="AE457" i="9"/>
  <c r="AD534" i="9" s="1"/>
  <c r="AO381" i="9"/>
  <c r="AM665" i="9"/>
  <c r="AG716" i="9"/>
  <c r="AF793" i="9" s="1"/>
  <c r="AF803" i="9" s="1"/>
  <c r="AO382" i="9"/>
  <c r="AM128" i="9"/>
  <c r="AM91" i="9" s="1"/>
  <c r="AN123" i="9"/>
  <c r="AI431" i="9"/>
  <c r="AD460" i="9"/>
  <c r="AD363" i="9" s="1"/>
  <c r="AE455" i="9"/>
  <c r="AD532" i="9" s="1"/>
  <c r="AJ149" i="9"/>
  <c r="AE456" i="9"/>
  <c r="AD533" i="9" s="1"/>
  <c r="AE792" i="9"/>
  <c r="AE802" i="9" s="1"/>
  <c r="AK690" i="9"/>
  <c r="AJ150" i="9"/>
  <c r="AJ694" i="9"/>
  <c r="AJ617" i="9" s="1"/>
  <c r="AK689" i="9"/>
  <c r="AL669" i="9"/>
  <c r="AM664" i="9"/>
  <c r="AE639" i="7"/>
  <c r="AE640" i="7"/>
  <c r="AE642" i="7"/>
  <c r="AE219" i="7"/>
  <c r="AE735" i="7"/>
  <c r="AE732" i="7"/>
  <c r="AE731" i="7"/>
  <c r="AE733" i="7"/>
  <c r="AE734" i="7"/>
  <c r="AE641" i="7"/>
  <c r="AE643" i="7"/>
  <c r="AE707" i="7"/>
  <c r="AE682" i="7"/>
  <c r="AE706" i="7"/>
  <c r="AE685" i="7"/>
  <c r="AE693" i="7" s="1"/>
  <c r="AE659" i="7"/>
  <c r="AE667" i="7" s="1"/>
  <c r="AE683" i="7"/>
  <c r="AE658" i="7"/>
  <c r="AE708" i="7"/>
  <c r="AE684" i="7"/>
  <c r="AE692" i="7" s="1"/>
  <c r="AE660" i="7"/>
  <c r="AE668" i="7" s="1"/>
  <c r="AE657" i="7"/>
  <c r="AE656" i="7"/>
  <c r="AE710" i="7"/>
  <c r="AE718" i="7" s="1"/>
  <c r="AE709" i="7"/>
  <c r="AE717" i="7" s="1"/>
  <c r="AE681" i="7"/>
  <c r="AE380" i="7"/>
  <c r="AE381" i="7"/>
  <c r="AE449" i="7"/>
  <c r="AE424" i="7"/>
  <c r="AE399" i="7"/>
  <c r="AE447" i="7"/>
  <c r="AE422" i="7"/>
  <c r="AE397" i="7"/>
  <c r="AE450" i="7"/>
  <c r="AE458" i="7" s="1"/>
  <c r="AE426" i="7"/>
  <c r="AE434" i="7" s="1"/>
  <c r="AE425" i="7"/>
  <c r="AE433" i="7" s="1"/>
  <c r="AE401" i="7"/>
  <c r="AE409" i="7" s="1"/>
  <c r="AE400" i="7"/>
  <c r="AE408" i="7" s="1"/>
  <c r="AE448" i="7"/>
  <c r="AE423" i="7"/>
  <c r="AE398" i="7"/>
  <c r="AE451" i="7"/>
  <c r="AE459" i="7" s="1"/>
  <c r="AE382" i="7"/>
  <c r="AE384" i="7"/>
  <c r="AE383" i="7"/>
  <c r="AF633" i="7"/>
  <c r="AF634" i="7"/>
  <c r="AF372" i="7"/>
  <c r="AF635" i="7"/>
  <c r="AF373" i="7"/>
  <c r="AF374" i="7"/>
  <c r="AF375" i="7"/>
  <c r="AF376" i="7"/>
  <c r="AF631" i="7"/>
  <c r="AF632" i="7"/>
  <c r="AB795" i="7"/>
  <c r="AB805" i="7" s="1"/>
  <c r="AD761" i="7"/>
  <c r="AD743" i="7"/>
  <c r="AD763" i="7"/>
  <c r="AD744" i="7"/>
  <c r="AD746" i="7"/>
  <c r="AD755" i="7" s="1"/>
  <c r="AC535" i="7"/>
  <c r="AC545" i="7" s="1"/>
  <c r="AD745" i="7"/>
  <c r="AF721" i="7"/>
  <c r="AF655" i="7"/>
  <c r="AF730" i="7"/>
  <c r="AF663" i="7"/>
  <c r="AF680" i="7"/>
  <c r="AF713" i="7"/>
  <c r="AF705" i="7"/>
  <c r="AF646" i="7"/>
  <c r="AF671" i="7"/>
  <c r="AF630" i="7"/>
  <c r="AF696" i="7"/>
  <c r="AF688" i="7"/>
  <c r="AF638" i="7"/>
  <c r="AE673" i="7"/>
  <c r="AE701" i="7"/>
  <c r="AE723" i="7"/>
  <c r="AE650" i="7"/>
  <c r="AE648" i="7"/>
  <c r="AE647" i="7"/>
  <c r="AE649" i="7"/>
  <c r="AE672" i="7"/>
  <c r="AE674" i="7"/>
  <c r="AE722" i="7"/>
  <c r="AE697" i="7"/>
  <c r="AE726" i="7"/>
  <c r="AE724" i="7"/>
  <c r="AE698" i="7"/>
  <c r="AE676" i="7"/>
  <c r="AE700" i="7"/>
  <c r="AE651" i="7"/>
  <c r="AE699" i="7"/>
  <c r="AE725" i="7"/>
  <c r="AE675" i="7"/>
  <c r="AD736" i="7"/>
  <c r="AD626" i="7" s="1"/>
  <c r="AD727" i="7"/>
  <c r="AD623" i="7" s="1"/>
  <c r="AD661" i="7"/>
  <c r="AE636" i="7"/>
  <c r="AD747" i="7"/>
  <c r="AD756" i="7" s="1"/>
  <c r="AD764" i="7"/>
  <c r="AD677" i="7"/>
  <c r="AD613" i="7" s="1"/>
  <c r="AC766" i="7"/>
  <c r="AD762" i="7"/>
  <c r="AB794" i="7"/>
  <c r="AB804" i="7" s="1"/>
  <c r="AD765" i="7"/>
  <c r="AD702" i="7"/>
  <c r="AD618" i="7" s="1"/>
  <c r="AD686" i="7"/>
  <c r="AD616" i="7" s="1"/>
  <c r="AC611" i="7"/>
  <c r="AC612" i="7"/>
  <c r="AD711" i="7"/>
  <c r="AD621" i="7" s="1"/>
  <c r="AD652" i="7"/>
  <c r="AD608" i="7" s="1"/>
  <c r="AD606" i="7"/>
  <c r="AD602" i="7"/>
  <c r="AD488" i="7"/>
  <c r="AD486" i="7"/>
  <c r="AD503" i="7"/>
  <c r="AD485" i="7"/>
  <c r="AD506" i="7"/>
  <c r="AD343" i="7"/>
  <c r="AD347" i="7"/>
  <c r="AD505" i="7"/>
  <c r="AD504" i="7"/>
  <c r="AF471" i="7"/>
  <c r="AF404" i="7"/>
  <c r="AF412" i="7"/>
  <c r="AF462" i="7"/>
  <c r="AF371" i="7"/>
  <c r="AF421" i="7"/>
  <c r="AF379" i="7"/>
  <c r="AF446" i="7"/>
  <c r="AF396" i="7"/>
  <c r="AF437" i="7"/>
  <c r="AF387" i="7"/>
  <c r="AF454" i="7"/>
  <c r="AF429" i="7"/>
  <c r="AE440" i="7"/>
  <c r="AE391" i="7"/>
  <c r="AE465" i="7"/>
  <c r="AE415" i="7"/>
  <c r="AE467" i="7"/>
  <c r="AE442" i="7"/>
  <c r="AE416" i="7"/>
  <c r="AE439" i="7"/>
  <c r="AE466" i="7"/>
  <c r="AE417" i="7"/>
  <c r="AE390" i="7"/>
  <c r="AE464" i="7"/>
  <c r="AE414" i="7"/>
  <c r="AE392" i="7"/>
  <c r="AE389" i="7"/>
  <c r="AE441" i="7"/>
  <c r="AD487" i="7"/>
  <c r="AD496" i="7" s="1"/>
  <c r="AD477" i="7"/>
  <c r="AD367" i="7" s="1"/>
  <c r="AE216" i="7"/>
  <c r="AE473" i="7"/>
  <c r="AE476" i="7"/>
  <c r="AE475" i="7"/>
  <c r="AE474" i="7"/>
  <c r="AE472" i="7"/>
  <c r="AE377" i="7"/>
  <c r="AE215" i="7"/>
  <c r="AD249" i="7"/>
  <c r="AD231" i="7"/>
  <c r="AD240" i="7" s="1"/>
  <c r="AD228" i="7"/>
  <c r="AD246" i="7"/>
  <c r="AD247" i="7"/>
  <c r="AD229" i="7"/>
  <c r="AD245" i="7"/>
  <c r="AD227" i="7"/>
  <c r="AD248" i="7"/>
  <c r="AD230" i="7"/>
  <c r="AD239" i="7" s="1"/>
  <c r="AE169" i="7"/>
  <c r="AE177" i="7" s="1"/>
  <c r="AE192" i="7"/>
  <c r="AE193" i="7"/>
  <c r="AE201" i="7" s="1"/>
  <c r="AE168" i="7"/>
  <c r="AE176" i="7" s="1"/>
  <c r="AE165" i="7"/>
  <c r="AE166" i="7"/>
  <c r="AE191" i="7"/>
  <c r="AE190" i="7"/>
  <c r="AE167" i="7"/>
  <c r="AE194" i="7"/>
  <c r="AE202" i="7" s="1"/>
  <c r="AE209" i="7"/>
  <c r="AE210" i="7"/>
  <c r="AE208" i="7"/>
  <c r="AE207" i="7"/>
  <c r="AE206" i="7"/>
  <c r="AE217" i="7"/>
  <c r="AE218" i="7"/>
  <c r="AE181" i="7"/>
  <c r="AE183" i="7"/>
  <c r="AE185" i="7"/>
  <c r="AE184" i="7"/>
  <c r="AE182" i="7"/>
  <c r="AF214" i="7"/>
  <c r="AF189" i="7"/>
  <c r="AF197" i="7"/>
  <c r="AF205" i="7"/>
  <c r="AB289" i="7"/>
  <c r="AA289" i="7"/>
  <c r="AC250" i="7"/>
  <c r="AD151" i="7"/>
  <c r="AC278" i="7" s="1"/>
  <c r="AD152" i="7"/>
  <c r="AC279" i="7" s="1"/>
  <c r="AD86" i="7"/>
  <c r="AD90" i="7"/>
  <c r="AD186" i="7"/>
  <c r="AD102" i="7" s="1"/>
  <c r="AF180" i="7"/>
  <c r="AF164" i="7"/>
  <c r="AF172" i="7"/>
  <c r="AD170" i="7"/>
  <c r="AD100" i="7" s="1"/>
  <c r="AD136" i="7"/>
  <c r="AD92" i="7" s="1"/>
  <c r="AC96" i="7"/>
  <c r="AC95" i="7"/>
  <c r="AD145" i="7"/>
  <c r="AE133" i="7"/>
  <c r="AE156" i="7"/>
  <c r="AE159" i="7"/>
  <c r="AE158" i="7"/>
  <c r="AE157" i="7"/>
  <c r="AE160" i="7"/>
  <c r="AF119" i="7"/>
  <c r="AF116" i="7"/>
  <c r="AF155" i="7"/>
  <c r="AF118" i="7"/>
  <c r="AF117" i="7"/>
  <c r="AF115" i="7"/>
  <c r="AD161" i="7"/>
  <c r="AD97" i="7" s="1"/>
  <c r="AE143" i="7"/>
  <c r="AE141" i="7"/>
  <c r="AE144" i="7"/>
  <c r="AE140" i="7"/>
  <c r="AE142" i="7"/>
  <c r="AE135" i="7"/>
  <c r="AE132" i="7"/>
  <c r="AE131" i="7"/>
  <c r="AE134" i="7"/>
  <c r="AF130" i="7"/>
  <c r="AF139" i="7"/>
  <c r="AF147" i="7"/>
  <c r="AE126" i="7"/>
  <c r="AE127" i="7"/>
  <c r="AF122" i="7"/>
  <c r="AF85" i="7"/>
  <c r="AF114" i="7"/>
  <c r="AE120" i="7"/>
  <c r="AG84" i="7"/>
  <c r="S286" i="9" l="1"/>
  <c r="S280" i="9"/>
  <c r="S285" i="9"/>
  <c r="R280" i="9"/>
  <c r="T207" i="9"/>
  <c r="B207" i="9" s="1"/>
  <c r="U199" i="9"/>
  <c r="S287" i="9"/>
  <c r="R290" i="9"/>
  <c r="U200" i="9"/>
  <c r="T208" i="9"/>
  <c r="B208" i="9" s="1"/>
  <c r="Y173" i="9"/>
  <c r="X178" i="9"/>
  <c r="X101" i="9" s="1"/>
  <c r="AA148" i="9"/>
  <c r="T203" i="9"/>
  <c r="T106" i="9" s="1"/>
  <c r="T206" i="9"/>
  <c r="U198" i="9"/>
  <c r="Q290" i="9"/>
  <c r="AF641" i="7"/>
  <c r="AF802" i="9"/>
  <c r="AF796" i="9"/>
  <c r="AF801" i="9"/>
  <c r="AI175" i="9"/>
  <c r="AP381" i="9"/>
  <c r="AL407" i="9"/>
  <c r="AL406" i="9"/>
  <c r="AO125" i="9"/>
  <c r="AK150" i="9"/>
  <c r="AH716" i="9"/>
  <c r="AG793" i="9" s="1"/>
  <c r="AG803" i="9" s="1"/>
  <c r="AF457" i="9"/>
  <c r="AE534" i="9" s="1"/>
  <c r="AO385" i="9"/>
  <c r="AO348" i="9" s="1"/>
  <c r="AP380" i="9"/>
  <c r="AM669" i="9"/>
  <c r="AN664" i="9"/>
  <c r="AI435" i="9"/>
  <c r="AI358" i="9" s="1"/>
  <c r="AJ430" i="9"/>
  <c r="AE806" i="9"/>
  <c r="AL691" i="9"/>
  <c r="AK410" i="9"/>
  <c r="AL405" i="9"/>
  <c r="AE796" i="9"/>
  <c r="AH715" i="9"/>
  <c r="AG792" i="9" s="1"/>
  <c r="AG802" i="9" s="1"/>
  <c r="AN128" i="9"/>
  <c r="AN91" i="9" s="1"/>
  <c r="AO123" i="9"/>
  <c r="AF456" i="9"/>
  <c r="AE533" i="9" s="1"/>
  <c r="AP382" i="9"/>
  <c r="AI174" i="9"/>
  <c r="AG719" i="9"/>
  <c r="AG622" i="9" s="1"/>
  <c r="AH714" i="9"/>
  <c r="AG791" i="9" s="1"/>
  <c r="AK694" i="9"/>
  <c r="AK617" i="9" s="1"/>
  <c r="AL689" i="9"/>
  <c r="AD537" i="9"/>
  <c r="AJ431" i="9"/>
  <c r="AN665" i="9"/>
  <c r="AN666" i="9"/>
  <c r="AL690" i="9"/>
  <c r="AK149" i="9"/>
  <c r="AE460" i="9"/>
  <c r="AE363" i="9" s="1"/>
  <c r="AF455" i="9"/>
  <c r="AJ432" i="9"/>
  <c r="AO124" i="9"/>
  <c r="AF639" i="7"/>
  <c r="AF640" i="7"/>
  <c r="AF219" i="7"/>
  <c r="AF733" i="7"/>
  <c r="AF732" i="7"/>
  <c r="AF731" i="7"/>
  <c r="AF734" i="7"/>
  <c r="AF735" i="7"/>
  <c r="AF643" i="7"/>
  <c r="AF708" i="7"/>
  <c r="AF683" i="7"/>
  <c r="AF658" i="7"/>
  <c r="AF707" i="7"/>
  <c r="AF682" i="7"/>
  <c r="AF706" i="7"/>
  <c r="AF681" i="7"/>
  <c r="AF710" i="7"/>
  <c r="AF718" i="7" s="1"/>
  <c r="AF685" i="7"/>
  <c r="AF693" i="7" s="1"/>
  <c r="AF709" i="7"/>
  <c r="AF717" i="7" s="1"/>
  <c r="AF659" i="7"/>
  <c r="AF667" i="7" s="1"/>
  <c r="AF656" i="7"/>
  <c r="AF660" i="7"/>
  <c r="AF668" i="7" s="1"/>
  <c r="AF684" i="7"/>
  <c r="AF692" i="7" s="1"/>
  <c r="AF657" i="7"/>
  <c r="AF642" i="7"/>
  <c r="AF380" i="7"/>
  <c r="AF381" i="7"/>
  <c r="AF382" i="7"/>
  <c r="AF449" i="7"/>
  <c r="AF424" i="7"/>
  <c r="AF399" i="7"/>
  <c r="AF450" i="7"/>
  <c r="AF458" i="7" s="1"/>
  <c r="AF425" i="7"/>
  <c r="AF433" i="7" s="1"/>
  <c r="AF400" i="7"/>
  <c r="AF408" i="7" s="1"/>
  <c r="AF426" i="7"/>
  <c r="AF434" i="7" s="1"/>
  <c r="AF401" i="7"/>
  <c r="AF409" i="7" s="1"/>
  <c r="AF448" i="7"/>
  <c r="AF447" i="7"/>
  <c r="AF423" i="7"/>
  <c r="AF422" i="7"/>
  <c r="AF398" i="7"/>
  <c r="AF397" i="7"/>
  <c r="AF451" i="7"/>
  <c r="AF459" i="7" s="1"/>
  <c r="AF384" i="7"/>
  <c r="AF383" i="7"/>
  <c r="AC795" i="7"/>
  <c r="AC805" i="7" s="1"/>
  <c r="AG634" i="7"/>
  <c r="AG372" i="7"/>
  <c r="AG375" i="7"/>
  <c r="AG632" i="7"/>
  <c r="AG635" i="7"/>
  <c r="AG373" i="7"/>
  <c r="AG374" i="7"/>
  <c r="AG376" i="7"/>
  <c r="AG631" i="7"/>
  <c r="AG633" i="7"/>
  <c r="AD795" i="7"/>
  <c r="AE746" i="7"/>
  <c r="AE755" i="7" s="1"/>
  <c r="AE761" i="7"/>
  <c r="AD535" i="7"/>
  <c r="AD545" i="7" s="1"/>
  <c r="AE736" i="7"/>
  <c r="AE626" i="7" s="1"/>
  <c r="AE702" i="7"/>
  <c r="AE618" i="7" s="1"/>
  <c r="AE762" i="7"/>
  <c r="AE743" i="7"/>
  <c r="AE763" i="7"/>
  <c r="AD766" i="7"/>
  <c r="AE602" i="7"/>
  <c r="AE606" i="7"/>
  <c r="AE744" i="7"/>
  <c r="AC794" i="7"/>
  <c r="AC804" i="7" s="1"/>
  <c r="AE711" i="7"/>
  <c r="AE621" i="7" s="1"/>
  <c r="AE677" i="7"/>
  <c r="AE613" i="7" s="1"/>
  <c r="AE686" i="7"/>
  <c r="AE616" i="7" s="1"/>
  <c r="AE745" i="7"/>
  <c r="AE765" i="7"/>
  <c r="AD612" i="7"/>
  <c r="AD611" i="7"/>
  <c r="AF636" i="7"/>
  <c r="AG730" i="7"/>
  <c r="AG663" i="7"/>
  <c r="AG671" i="7"/>
  <c r="AG680" i="7"/>
  <c r="AG721" i="7"/>
  <c r="AG713" i="7"/>
  <c r="AG705" i="7"/>
  <c r="AG655" i="7"/>
  <c r="AG646" i="7"/>
  <c r="AG630" i="7"/>
  <c r="AG688" i="7"/>
  <c r="AG696" i="7"/>
  <c r="AG638" i="7"/>
  <c r="AF649" i="7"/>
  <c r="AF647" i="7"/>
  <c r="AF672" i="7"/>
  <c r="AF648" i="7"/>
  <c r="AF697" i="7"/>
  <c r="AF674" i="7"/>
  <c r="AF651" i="7"/>
  <c r="AF724" i="7"/>
  <c r="AF701" i="7"/>
  <c r="AF673" i="7"/>
  <c r="AF675" i="7"/>
  <c r="AF723" i="7"/>
  <c r="AF725" i="7"/>
  <c r="AF676" i="7"/>
  <c r="AF726" i="7"/>
  <c r="AF722" i="7"/>
  <c r="AF698" i="7"/>
  <c r="AF650" i="7"/>
  <c r="AF700" i="7"/>
  <c r="AF699" i="7"/>
  <c r="AE764" i="7"/>
  <c r="AE652" i="7"/>
  <c r="AE608" i="7" s="1"/>
  <c r="AE727" i="7"/>
  <c r="AE623" i="7" s="1"/>
  <c r="AE747" i="7"/>
  <c r="AE756" i="7" s="1"/>
  <c r="AE661" i="7"/>
  <c r="AE477" i="7"/>
  <c r="AE367" i="7" s="1"/>
  <c r="AE503" i="7"/>
  <c r="AE504" i="7"/>
  <c r="AE488" i="7"/>
  <c r="AE486" i="7"/>
  <c r="AF390" i="7"/>
  <c r="AF465" i="7"/>
  <c r="AF415" i="7"/>
  <c r="AF391" i="7"/>
  <c r="AF414" i="7"/>
  <c r="AF467" i="7"/>
  <c r="AF416" i="7"/>
  <c r="AF466" i="7"/>
  <c r="AF440" i="7"/>
  <c r="AF464" i="7"/>
  <c r="AF389" i="7"/>
  <c r="AF392" i="7"/>
  <c r="AF442" i="7"/>
  <c r="AF439" i="7"/>
  <c r="AF417" i="7"/>
  <c r="AF441" i="7"/>
  <c r="AE487" i="7"/>
  <c r="AE496" i="7" s="1"/>
  <c r="AE505" i="7"/>
  <c r="AF217" i="7"/>
  <c r="AF472" i="7"/>
  <c r="AF476" i="7"/>
  <c r="AF474" i="7"/>
  <c r="AF473" i="7"/>
  <c r="AF475" i="7"/>
  <c r="AE343" i="7"/>
  <c r="AE347" i="7"/>
  <c r="AE485" i="7"/>
  <c r="AE506" i="7"/>
  <c r="AF377" i="7"/>
  <c r="AG412" i="7"/>
  <c r="AG421" i="7"/>
  <c r="AG379" i="7"/>
  <c r="AG446" i="7"/>
  <c r="AG396" i="7"/>
  <c r="AG471" i="7"/>
  <c r="AG437" i="7"/>
  <c r="AG371" i="7"/>
  <c r="AG387" i="7"/>
  <c r="AG454" i="7"/>
  <c r="AG404" i="7"/>
  <c r="AG462" i="7"/>
  <c r="AG429" i="7"/>
  <c r="AF216" i="7"/>
  <c r="AE229" i="7"/>
  <c r="AE247" i="7"/>
  <c r="AE245" i="7"/>
  <c r="AE227" i="7"/>
  <c r="AE249" i="7"/>
  <c r="AE231" i="7"/>
  <c r="AE240" i="7" s="1"/>
  <c r="AE228" i="7"/>
  <c r="AE246" i="7"/>
  <c r="AE230" i="7"/>
  <c r="AE239" i="7" s="1"/>
  <c r="AE248" i="7"/>
  <c r="AF190" i="7"/>
  <c r="AF191" i="7"/>
  <c r="AF192" i="7"/>
  <c r="AF169" i="7"/>
  <c r="AF177" i="7" s="1"/>
  <c r="AF168" i="7"/>
  <c r="AF176" i="7" s="1"/>
  <c r="AF166" i="7"/>
  <c r="AF194" i="7"/>
  <c r="AF202" i="7" s="1"/>
  <c r="AF193" i="7"/>
  <c r="AF201" i="7" s="1"/>
  <c r="AF167" i="7"/>
  <c r="AF165" i="7"/>
  <c r="AF210" i="7"/>
  <c r="AF207" i="7"/>
  <c r="AF209" i="7"/>
  <c r="AF206" i="7"/>
  <c r="AF208" i="7"/>
  <c r="AF218" i="7"/>
  <c r="AF215" i="7"/>
  <c r="AF181" i="7"/>
  <c r="AF184" i="7"/>
  <c r="AF182" i="7"/>
  <c r="AF185" i="7"/>
  <c r="AF183" i="7"/>
  <c r="AG214" i="7"/>
  <c r="AG189" i="7"/>
  <c r="AG205" i="7"/>
  <c r="AG197" i="7"/>
  <c r="AC289" i="7"/>
  <c r="AB288" i="7"/>
  <c r="AC288" i="7"/>
  <c r="AD250" i="7"/>
  <c r="AE152" i="7"/>
  <c r="AD279" i="7" s="1"/>
  <c r="AE151" i="7"/>
  <c r="AD278" i="7" s="1"/>
  <c r="AE86" i="7"/>
  <c r="AE90" i="7"/>
  <c r="AE186" i="7"/>
  <c r="AE102" i="7" s="1"/>
  <c r="AF131" i="7"/>
  <c r="AE170" i="7"/>
  <c r="AE100" i="7" s="1"/>
  <c r="AG164" i="7"/>
  <c r="AG172" i="7"/>
  <c r="AG180" i="7"/>
  <c r="AD96" i="7"/>
  <c r="AD95" i="7"/>
  <c r="AE145" i="7"/>
  <c r="AE161" i="7"/>
  <c r="AE97" i="7" s="1"/>
  <c r="AG155" i="7"/>
  <c r="AG117" i="7"/>
  <c r="AG119" i="7"/>
  <c r="AG118" i="7"/>
  <c r="AG115" i="7"/>
  <c r="AG116" i="7"/>
  <c r="AF144" i="7"/>
  <c r="AF140" i="7"/>
  <c r="AF143" i="7"/>
  <c r="AF142" i="7"/>
  <c r="AF141" i="7"/>
  <c r="AF132" i="7"/>
  <c r="AF157" i="7"/>
  <c r="AF160" i="7"/>
  <c r="AF156" i="7"/>
  <c r="AF158" i="7"/>
  <c r="AF159" i="7"/>
  <c r="AE136" i="7"/>
  <c r="AE92" i="7" s="1"/>
  <c r="AF134" i="7"/>
  <c r="AF133" i="7"/>
  <c r="AF135" i="7"/>
  <c r="AG130" i="7"/>
  <c r="AG139" i="7"/>
  <c r="AG147" i="7"/>
  <c r="AF127" i="7"/>
  <c r="AF126" i="7"/>
  <c r="AG122" i="7"/>
  <c r="AG85" i="7"/>
  <c r="AG114" i="7"/>
  <c r="AF120" i="7"/>
  <c r="AH84" i="7"/>
  <c r="T276" i="9" l="1"/>
  <c r="T286" i="9" s="1"/>
  <c r="T275" i="9"/>
  <c r="T285" i="9" s="1"/>
  <c r="AF806" i="9"/>
  <c r="S290" i="9"/>
  <c r="V198" i="9"/>
  <c r="U203" i="9"/>
  <c r="U106" i="9" s="1"/>
  <c r="U275" i="9"/>
  <c r="Y178" i="9"/>
  <c r="Y101" i="9" s="1"/>
  <c r="V199" i="9"/>
  <c r="W199" i="9" s="1"/>
  <c r="T211" i="9"/>
  <c r="B206" i="9"/>
  <c r="V200" i="9"/>
  <c r="U277" i="9" s="1"/>
  <c r="T277" i="9"/>
  <c r="AA153" i="9"/>
  <c r="AB148" i="9"/>
  <c r="AG639" i="7"/>
  <c r="AP124" i="9"/>
  <c r="AM690" i="9"/>
  <c r="AF460" i="9"/>
  <c r="AF363" i="9" s="1"/>
  <c r="AG455" i="9"/>
  <c r="AF532" i="9" s="1"/>
  <c r="AL150" i="9"/>
  <c r="AM407" i="9"/>
  <c r="AO666" i="9"/>
  <c r="AL694" i="9"/>
  <c r="AL617" i="9" s="1"/>
  <c r="AM689" i="9"/>
  <c r="AJ174" i="9"/>
  <c r="AO665" i="9"/>
  <c r="AN669" i="9"/>
  <c r="AO664" i="9"/>
  <c r="AG457" i="9"/>
  <c r="AF534" i="9" s="1"/>
  <c r="AM406" i="9"/>
  <c r="AJ175" i="9"/>
  <c r="AG796" i="9"/>
  <c r="AG801" i="9"/>
  <c r="AG806" i="9" s="1"/>
  <c r="AM691" i="9"/>
  <c r="AK432" i="9"/>
  <c r="AL149" i="9"/>
  <c r="AK431" i="9"/>
  <c r="AG456" i="9"/>
  <c r="AF533" i="9" s="1"/>
  <c r="AL410" i="9"/>
  <c r="AM405" i="9"/>
  <c r="AH719" i="9"/>
  <c r="AH622" i="9" s="1"/>
  <c r="AI714" i="9"/>
  <c r="AI715" i="9"/>
  <c r="AH792" i="9" s="1"/>
  <c r="AH802" i="9" s="1"/>
  <c r="AP385" i="9"/>
  <c r="AP348" i="9" s="1"/>
  <c r="AI716" i="9"/>
  <c r="AP125" i="9"/>
  <c r="AE532" i="9"/>
  <c r="AO128" i="9"/>
  <c r="AO91" i="9" s="1"/>
  <c r="AP123" i="9"/>
  <c r="AJ435" i="9"/>
  <c r="AJ358" i="9" s="1"/>
  <c r="AK430" i="9"/>
  <c r="AG641" i="7"/>
  <c r="AG734" i="7"/>
  <c r="AG731" i="7"/>
  <c r="AG735" i="7"/>
  <c r="AG733" i="7"/>
  <c r="AG732" i="7"/>
  <c r="AG643" i="7"/>
  <c r="AG640" i="7"/>
  <c r="AG709" i="7"/>
  <c r="AG717" i="7" s="1"/>
  <c r="AG684" i="7"/>
  <c r="AG692" i="7" s="1"/>
  <c r="AG659" i="7"/>
  <c r="AG667" i="7" s="1"/>
  <c r="AG706" i="7"/>
  <c r="AG681" i="7"/>
  <c r="AG656" i="7"/>
  <c r="AG710" i="7"/>
  <c r="AG718" i="7" s="1"/>
  <c r="AG685" i="7"/>
  <c r="AG693" i="7" s="1"/>
  <c r="AG660" i="7"/>
  <c r="AG668" i="7" s="1"/>
  <c r="AG708" i="7"/>
  <c r="AG682" i="7"/>
  <c r="AG658" i="7"/>
  <c r="AG683" i="7"/>
  <c r="AG657" i="7"/>
  <c r="AG707" i="7"/>
  <c r="AG642" i="7"/>
  <c r="AD805" i="7"/>
  <c r="AG381" i="7"/>
  <c r="AG382" i="7"/>
  <c r="AG380" i="7"/>
  <c r="AG383" i="7"/>
  <c r="AG450" i="7"/>
  <c r="AG458" i="7" s="1"/>
  <c r="AG425" i="7"/>
  <c r="AG433" i="7" s="1"/>
  <c r="AG400" i="7"/>
  <c r="AG408" i="7" s="1"/>
  <c r="AG451" i="7"/>
  <c r="AG459" i="7" s="1"/>
  <c r="AG426" i="7"/>
  <c r="AG434" i="7" s="1"/>
  <c r="AG401" i="7"/>
  <c r="AG409" i="7" s="1"/>
  <c r="AG448" i="7"/>
  <c r="AG423" i="7"/>
  <c r="AG398" i="7"/>
  <c r="AG447" i="7"/>
  <c r="AG422" i="7"/>
  <c r="AG397" i="7"/>
  <c r="AG449" i="7"/>
  <c r="AG424" i="7"/>
  <c r="AG399" i="7"/>
  <c r="AG384" i="7"/>
  <c r="AH635" i="7"/>
  <c r="AH373" i="7"/>
  <c r="AH376" i="7"/>
  <c r="AH374" i="7"/>
  <c r="AH375" i="7"/>
  <c r="AH631" i="7"/>
  <c r="AH632" i="7"/>
  <c r="AH633" i="7"/>
  <c r="AH372" i="7"/>
  <c r="AH634" i="7"/>
  <c r="AF745" i="7"/>
  <c r="AF762" i="7"/>
  <c r="AE766" i="7"/>
  <c r="AF744" i="7"/>
  <c r="AF763" i="7"/>
  <c r="AF765" i="7"/>
  <c r="AF764" i="7"/>
  <c r="AF661" i="7"/>
  <c r="AE611" i="7"/>
  <c r="AE612" i="7"/>
  <c r="AF727" i="7"/>
  <c r="AF623" i="7" s="1"/>
  <c r="AF747" i="7"/>
  <c r="AF756" i="7" s="1"/>
  <c r="AF711" i="7"/>
  <c r="AF621" i="7" s="1"/>
  <c r="AF702" i="7"/>
  <c r="AF618" i="7" s="1"/>
  <c r="AF602" i="7"/>
  <c r="AF606" i="7"/>
  <c r="AF746" i="7"/>
  <c r="AF755" i="7" s="1"/>
  <c r="AG636" i="7"/>
  <c r="AF761" i="7"/>
  <c r="AG697" i="7"/>
  <c r="AG647" i="7"/>
  <c r="AG701" i="7"/>
  <c r="AG649" i="7"/>
  <c r="AG648" i="7"/>
  <c r="AG673" i="7"/>
  <c r="AG674" i="7"/>
  <c r="AG724" i="7"/>
  <c r="AG700" i="7"/>
  <c r="AG699" i="7"/>
  <c r="AG651" i="7"/>
  <c r="AG676" i="7"/>
  <c r="AG726" i="7"/>
  <c r="AG672" i="7"/>
  <c r="AG723" i="7"/>
  <c r="AG650" i="7"/>
  <c r="AG722" i="7"/>
  <c r="AG725" i="7"/>
  <c r="AG675" i="7"/>
  <c r="AG698" i="7"/>
  <c r="AF486" i="7"/>
  <c r="AF677" i="7"/>
  <c r="AF613" i="7" s="1"/>
  <c r="AF743" i="7"/>
  <c r="AH671" i="7"/>
  <c r="AH680" i="7"/>
  <c r="AH705" i="7"/>
  <c r="AH730" i="7"/>
  <c r="AH721" i="7"/>
  <c r="AH713" i="7"/>
  <c r="AH655" i="7"/>
  <c r="AH646" i="7"/>
  <c r="AH630" i="7"/>
  <c r="AH688" i="7"/>
  <c r="AH638" i="7"/>
  <c r="AH663" i="7"/>
  <c r="AH696" i="7"/>
  <c r="AF736" i="7"/>
  <c r="AF626" i="7" s="1"/>
  <c r="AF686" i="7"/>
  <c r="AF616" i="7" s="1"/>
  <c r="AF652" i="7"/>
  <c r="AF608" i="7" s="1"/>
  <c r="AD794" i="7"/>
  <c r="AD804" i="7" s="1"/>
  <c r="AF506" i="7"/>
  <c r="AF485" i="7"/>
  <c r="AF504" i="7"/>
  <c r="AF487" i="7"/>
  <c r="AF496" i="7" s="1"/>
  <c r="AF488" i="7"/>
  <c r="AF503" i="7"/>
  <c r="AE535" i="7"/>
  <c r="AE545" i="7" s="1"/>
  <c r="AG217" i="7"/>
  <c r="AG472" i="7"/>
  <c r="AG473" i="7"/>
  <c r="AG474" i="7"/>
  <c r="AG475" i="7"/>
  <c r="AG476" i="7"/>
  <c r="AF347" i="7"/>
  <c r="AF343" i="7"/>
  <c r="AG377" i="7"/>
  <c r="AH421" i="7"/>
  <c r="AH429" i="7"/>
  <c r="AH446" i="7"/>
  <c r="AH396" i="7"/>
  <c r="AH471" i="7"/>
  <c r="AH387" i="7"/>
  <c r="AH462" i="7"/>
  <c r="AH412" i="7"/>
  <c r="AH371" i="7"/>
  <c r="AH454" i="7"/>
  <c r="AH404" i="7"/>
  <c r="AH379" i="7"/>
  <c r="AH437" i="7"/>
  <c r="AF505" i="7"/>
  <c r="AG415" i="7"/>
  <c r="AG416" i="7"/>
  <c r="AG389" i="7"/>
  <c r="AG465" i="7"/>
  <c r="AG440" i="7"/>
  <c r="AG442" i="7"/>
  <c r="AG392" i="7"/>
  <c r="AG439" i="7"/>
  <c r="AG464" i="7"/>
  <c r="AG441" i="7"/>
  <c r="AG391" i="7"/>
  <c r="AG414" i="7"/>
  <c r="AG467" i="7"/>
  <c r="AG390" i="7"/>
  <c r="AG466" i="7"/>
  <c r="AG417" i="7"/>
  <c r="AF477" i="7"/>
  <c r="AF367" i="7" s="1"/>
  <c r="AG218" i="7"/>
  <c r="AG219" i="7"/>
  <c r="AD289" i="7"/>
  <c r="AF246" i="7"/>
  <c r="AF228" i="7"/>
  <c r="AF229" i="7"/>
  <c r="AF247" i="7"/>
  <c r="AF248" i="7"/>
  <c r="AF230" i="7"/>
  <c r="AF239" i="7" s="1"/>
  <c r="AF245" i="7"/>
  <c r="AF227" i="7"/>
  <c r="AF249" i="7"/>
  <c r="AF231" i="7"/>
  <c r="AF240" i="7" s="1"/>
  <c r="AG207" i="7"/>
  <c r="AG206" i="7"/>
  <c r="AG209" i="7"/>
  <c r="AG210" i="7"/>
  <c r="AG208" i="7"/>
  <c r="AG216" i="7"/>
  <c r="AG191" i="7"/>
  <c r="AG192" i="7"/>
  <c r="AG168" i="7"/>
  <c r="AG176" i="7" s="1"/>
  <c r="AG194" i="7"/>
  <c r="AG202" i="7" s="1"/>
  <c r="AG165" i="7"/>
  <c r="AG169" i="7"/>
  <c r="AG177" i="7" s="1"/>
  <c r="AG193" i="7"/>
  <c r="AG201" i="7" s="1"/>
  <c r="AG167" i="7"/>
  <c r="AG190" i="7"/>
  <c r="AG166" i="7"/>
  <c r="AG215" i="7"/>
  <c r="AG182" i="7"/>
  <c r="AG185" i="7"/>
  <c r="AG181" i="7"/>
  <c r="AG183" i="7"/>
  <c r="AG184" i="7"/>
  <c r="AH214" i="7"/>
  <c r="AH189" i="7"/>
  <c r="AH197" i="7"/>
  <c r="AH205" i="7"/>
  <c r="AD288" i="7"/>
  <c r="AE250" i="7"/>
  <c r="AF151" i="7"/>
  <c r="AE278" i="7" s="1"/>
  <c r="AF152" i="7"/>
  <c r="AE279" i="7" s="1"/>
  <c r="AF86" i="7"/>
  <c r="AF90" i="7"/>
  <c r="AF170" i="7"/>
  <c r="AF100" i="7" s="1"/>
  <c r="AF186" i="7"/>
  <c r="AF102" i="7" s="1"/>
  <c r="AH164" i="7"/>
  <c r="AH172" i="7"/>
  <c r="AH180" i="7"/>
  <c r="AG133" i="7"/>
  <c r="AE96" i="7"/>
  <c r="AE95" i="7"/>
  <c r="AF145" i="7"/>
  <c r="AG131" i="7"/>
  <c r="AG156" i="7"/>
  <c r="AG158" i="7"/>
  <c r="AG157" i="7"/>
  <c r="AG160" i="7"/>
  <c r="AG159" i="7"/>
  <c r="AG142" i="7"/>
  <c r="AG144" i="7"/>
  <c r="AG143" i="7"/>
  <c r="AG141" i="7"/>
  <c r="AG140" i="7"/>
  <c r="AF161" i="7"/>
  <c r="AF97" i="7" s="1"/>
  <c r="AH115" i="7"/>
  <c r="AH118" i="7"/>
  <c r="AH155" i="7"/>
  <c r="AH119" i="7"/>
  <c r="AH117" i="7"/>
  <c r="AH116" i="7"/>
  <c r="AG134" i="7"/>
  <c r="AF136" i="7"/>
  <c r="AF92" i="7" s="1"/>
  <c r="AG132" i="7"/>
  <c r="AH130" i="7"/>
  <c r="AH147" i="7"/>
  <c r="AH139" i="7"/>
  <c r="AG135" i="7"/>
  <c r="AG126" i="7"/>
  <c r="AG127" i="7"/>
  <c r="AH122" i="7"/>
  <c r="AG120" i="7"/>
  <c r="AH85" i="7"/>
  <c r="AH114" i="7"/>
  <c r="AI84" i="7"/>
  <c r="U287" i="9" l="1"/>
  <c r="AB153" i="9"/>
  <c r="AC148" i="9"/>
  <c r="V276" i="9"/>
  <c r="X199" i="9"/>
  <c r="W200" i="9"/>
  <c r="T107" i="9"/>
  <c r="B107" i="9" s="1"/>
  <c r="AU69" i="9" s="1"/>
  <c r="B211" i="9"/>
  <c r="V203" i="9"/>
  <c r="V106" i="9" s="1"/>
  <c r="W198" i="9"/>
  <c r="AA173" i="9"/>
  <c r="U285" i="9"/>
  <c r="T287" i="9"/>
  <c r="T290" i="9" s="1"/>
  <c r="U276" i="9"/>
  <c r="T280" i="9"/>
  <c r="AI719" i="9"/>
  <c r="AI622" i="9" s="1"/>
  <c r="AJ714" i="9"/>
  <c r="AI791" i="9" s="1"/>
  <c r="AM149" i="9"/>
  <c r="AN407" i="9"/>
  <c r="AP128" i="9"/>
  <c r="AP91" i="9" s="1"/>
  <c r="AJ716" i="9"/>
  <c r="AI793" i="9" s="1"/>
  <c r="AM410" i="9"/>
  <c r="AN405" i="9"/>
  <c r="AF537" i="9"/>
  <c r="AN690" i="9"/>
  <c r="AL432" i="9"/>
  <c r="AN406" i="9"/>
  <c r="AM150" i="9"/>
  <c r="AG460" i="9"/>
  <c r="AG363" i="9" s="1"/>
  <c r="AH455" i="9"/>
  <c r="AJ715" i="9"/>
  <c r="AI792" i="9" s="1"/>
  <c r="AI802" i="9" s="1"/>
  <c r="AO669" i="9"/>
  <c r="AP664" i="9"/>
  <c r="AK174" i="9"/>
  <c r="AL431" i="9"/>
  <c r="AN691" i="9"/>
  <c r="AP666" i="9"/>
  <c r="AE537" i="9"/>
  <c r="AK435" i="9"/>
  <c r="AK358" i="9" s="1"/>
  <c r="AL430" i="9"/>
  <c r="AH791" i="9"/>
  <c r="AH456" i="9"/>
  <c r="AG533" i="9" s="1"/>
  <c r="AH457" i="9"/>
  <c r="AM694" i="9"/>
  <c r="AM617" i="9" s="1"/>
  <c r="AN689" i="9"/>
  <c r="AH793" i="9"/>
  <c r="AH803" i="9" s="1"/>
  <c r="AK175" i="9"/>
  <c r="AP665" i="9"/>
  <c r="AH640" i="7"/>
  <c r="AH639" i="7"/>
  <c r="AH643" i="7"/>
  <c r="AH735" i="7"/>
  <c r="AH733" i="7"/>
  <c r="AH731" i="7"/>
  <c r="AH734" i="7"/>
  <c r="AH732" i="7"/>
  <c r="AH641" i="7"/>
  <c r="AH642" i="7"/>
  <c r="AH710" i="7"/>
  <c r="AH718" i="7" s="1"/>
  <c r="AH685" i="7"/>
  <c r="AH693" i="7" s="1"/>
  <c r="AH660" i="7"/>
  <c r="AH668" i="7" s="1"/>
  <c r="AH658" i="7"/>
  <c r="AH708" i="7"/>
  <c r="AH709" i="7"/>
  <c r="AH717" i="7" s="1"/>
  <c r="AH682" i="7"/>
  <c r="AH684" i="7"/>
  <c r="AH692" i="7" s="1"/>
  <c r="AH683" i="7"/>
  <c r="AH706" i="7"/>
  <c r="AH657" i="7"/>
  <c r="AH681" i="7"/>
  <c r="AH707" i="7"/>
  <c r="AH659" i="7"/>
  <c r="AH667" i="7" s="1"/>
  <c r="AH656" i="7"/>
  <c r="AH384" i="7"/>
  <c r="AH382" i="7"/>
  <c r="AH383" i="7"/>
  <c r="AH451" i="7"/>
  <c r="AH459" i="7" s="1"/>
  <c r="AH426" i="7"/>
  <c r="AH434" i="7" s="1"/>
  <c r="AH401" i="7"/>
  <c r="AH409" i="7" s="1"/>
  <c r="AH449" i="7"/>
  <c r="AH448" i="7"/>
  <c r="AH425" i="7"/>
  <c r="AH433" i="7" s="1"/>
  <c r="AH424" i="7"/>
  <c r="AH423" i="7"/>
  <c r="AH400" i="7"/>
  <c r="AH408" i="7" s="1"/>
  <c r="AH399" i="7"/>
  <c r="AH398" i="7"/>
  <c r="AH422" i="7"/>
  <c r="AH447" i="7"/>
  <c r="AH450" i="7"/>
  <c r="AH458" i="7" s="1"/>
  <c r="AH397" i="7"/>
  <c r="AH381" i="7"/>
  <c r="AH380" i="7"/>
  <c r="AI374" i="7"/>
  <c r="AI631" i="7"/>
  <c r="AI375" i="7"/>
  <c r="AI376" i="7"/>
  <c r="AI632" i="7"/>
  <c r="AI633" i="7"/>
  <c r="AI634" i="7"/>
  <c r="AI635" i="7"/>
  <c r="AI373" i="7"/>
  <c r="AI372" i="7"/>
  <c r="AG764" i="7"/>
  <c r="AG762" i="7"/>
  <c r="AG763" i="7"/>
  <c r="AF766" i="7"/>
  <c r="AG744" i="7"/>
  <c r="AG745" i="7"/>
  <c r="AG761" i="7"/>
  <c r="AH636" i="7"/>
  <c r="AG677" i="7"/>
  <c r="AG613" i="7" s="1"/>
  <c r="AG711" i="7"/>
  <c r="AG621" i="7" s="1"/>
  <c r="AG765" i="7"/>
  <c r="AE794" i="7"/>
  <c r="AE804" i="7" s="1"/>
  <c r="AG727" i="7"/>
  <c r="AG623" i="7" s="1"/>
  <c r="AG702" i="7"/>
  <c r="AG618" i="7" s="1"/>
  <c r="AG746" i="7"/>
  <c r="AG755" i="7" s="1"/>
  <c r="AG686" i="7"/>
  <c r="AG616" i="7" s="1"/>
  <c r="AI680" i="7"/>
  <c r="AI688" i="7"/>
  <c r="AI713" i="7"/>
  <c r="AI705" i="7"/>
  <c r="AI630" i="7"/>
  <c r="AI638" i="7"/>
  <c r="AI663" i="7"/>
  <c r="AI696" i="7"/>
  <c r="AI655" i="7"/>
  <c r="AI671" i="7"/>
  <c r="AI730" i="7"/>
  <c r="AI721" i="7"/>
  <c r="AI646" i="7"/>
  <c r="AG652" i="7"/>
  <c r="AG608" i="7" s="1"/>
  <c r="AG747" i="7"/>
  <c r="AG756" i="7" s="1"/>
  <c r="AF611" i="7"/>
  <c r="AF612" i="7"/>
  <c r="AE795" i="7"/>
  <c r="AE805" i="7" s="1"/>
  <c r="AG743" i="7"/>
  <c r="AG736" i="7"/>
  <c r="AG626" i="7" s="1"/>
  <c r="AG602" i="7"/>
  <c r="AG606" i="7"/>
  <c r="AH648" i="7"/>
  <c r="AH674" i="7"/>
  <c r="AH673" i="7"/>
  <c r="AH725" i="7"/>
  <c r="AH722" i="7"/>
  <c r="AH672" i="7"/>
  <c r="AH647" i="7"/>
  <c r="AH649" i="7"/>
  <c r="AH701" i="7"/>
  <c r="AH699" i="7"/>
  <c r="AH697" i="7"/>
  <c r="AH650" i="7"/>
  <c r="AH698" i="7"/>
  <c r="AH724" i="7"/>
  <c r="AH676" i="7"/>
  <c r="AH726" i="7"/>
  <c r="AH700" i="7"/>
  <c r="AH651" i="7"/>
  <c r="AH723" i="7"/>
  <c r="AH675" i="7"/>
  <c r="AG661" i="7"/>
  <c r="AF795" i="7"/>
  <c r="AG477" i="7"/>
  <c r="AG367" i="7" s="1"/>
  <c r="AG488" i="7"/>
  <c r="AG486" i="7"/>
  <c r="AG504" i="7"/>
  <c r="AG506" i="7"/>
  <c r="AF535" i="7"/>
  <c r="AF545" i="7" s="1"/>
  <c r="AG485" i="7"/>
  <c r="AH218" i="7"/>
  <c r="AH473" i="7"/>
  <c r="AH474" i="7"/>
  <c r="AH476" i="7"/>
  <c r="AH475" i="7"/>
  <c r="AH472" i="7"/>
  <c r="AG343" i="7"/>
  <c r="AG347" i="7"/>
  <c r="AH377" i="7"/>
  <c r="AG505" i="7"/>
  <c r="AI429" i="7"/>
  <c r="AI437" i="7"/>
  <c r="AI471" i="7"/>
  <c r="AI421" i="7"/>
  <c r="AI387" i="7"/>
  <c r="AI454" i="7"/>
  <c r="AI404" i="7"/>
  <c r="AI379" i="7"/>
  <c r="AI446" i="7"/>
  <c r="AI396" i="7"/>
  <c r="AI412" i="7"/>
  <c r="AI462" i="7"/>
  <c r="AI371" i="7"/>
  <c r="AH390" i="7"/>
  <c r="AH466" i="7"/>
  <c r="AH465" i="7"/>
  <c r="AH415" i="7"/>
  <c r="AH417" i="7"/>
  <c r="AH464" i="7"/>
  <c r="AH414" i="7"/>
  <c r="AH416" i="7"/>
  <c r="AH389" i="7"/>
  <c r="AH441" i="7"/>
  <c r="AH440" i="7"/>
  <c r="AH439" i="7"/>
  <c r="AH442" i="7"/>
  <c r="AH391" i="7"/>
  <c r="AH392" i="7"/>
  <c r="AH467" i="7"/>
  <c r="AG487" i="7"/>
  <c r="AG496" i="7" s="1"/>
  <c r="AG503" i="7"/>
  <c r="AG246" i="7"/>
  <c r="AG228" i="7"/>
  <c r="AG230" i="7"/>
  <c r="AG239" i="7" s="1"/>
  <c r="AG248" i="7"/>
  <c r="AG249" i="7"/>
  <c r="AG231" i="7"/>
  <c r="AG240" i="7" s="1"/>
  <c r="AG229" i="7"/>
  <c r="AG247" i="7"/>
  <c r="AG227" i="7"/>
  <c r="AG245" i="7"/>
  <c r="AH192" i="7"/>
  <c r="AH168" i="7"/>
  <c r="AH176" i="7" s="1"/>
  <c r="AH194" i="7"/>
  <c r="AH202" i="7" s="1"/>
  <c r="AH165" i="7"/>
  <c r="AH193" i="7"/>
  <c r="AH201" i="7" s="1"/>
  <c r="AH167" i="7"/>
  <c r="AH190" i="7"/>
  <c r="AH166" i="7"/>
  <c r="AH169" i="7"/>
  <c r="AH177" i="7" s="1"/>
  <c r="AH191" i="7"/>
  <c r="AH207" i="7"/>
  <c r="AH209" i="7"/>
  <c r="AH210" i="7"/>
  <c r="AH206" i="7"/>
  <c r="AH208" i="7"/>
  <c r="AH182" i="7"/>
  <c r="AH183" i="7"/>
  <c r="AH181" i="7"/>
  <c r="AH184" i="7"/>
  <c r="AH185" i="7"/>
  <c r="AH215" i="7"/>
  <c r="AH217" i="7"/>
  <c r="AH219" i="7"/>
  <c r="AH216" i="7"/>
  <c r="AI214" i="7"/>
  <c r="AI197" i="7"/>
  <c r="AI205" i="7"/>
  <c r="AI189" i="7"/>
  <c r="AE288" i="7"/>
  <c r="AF250" i="7"/>
  <c r="AG152" i="7"/>
  <c r="AF279" i="7" s="1"/>
  <c r="AG151" i="7"/>
  <c r="AF278" i="7" s="1"/>
  <c r="AG86" i="7"/>
  <c r="AG90" i="7"/>
  <c r="AG170" i="7"/>
  <c r="AG100" i="7" s="1"/>
  <c r="AG186" i="7"/>
  <c r="AG102" i="7" s="1"/>
  <c r="AI172" i="7"/>
  <c r="AI164" i="7"/>
  <c r="AI180" i="7"/>
  <c r="AF96" i="7"/>
  <c r="AF95" i="7"/>
  <c r="AG145" i="7"/>
  <c r="AI116" i="7"/>
  <c r="AI119" i="7"/>
  <c r="AI118" i="7"/>
  <c r="AI117" i="7"/>
  <c r="AI115" i="7"/>
  <c r="AI155" i="7"/>
  <c r="AG161" i="7"/>
  <c r="AG97" i="7" s="1"/>
  <c r="AH140" i="7"/>
  <c r="AH141" i="7"/>
  <c r="AH143" i="7"/>
  <c r="AH144" i="7"/>
  <c r="AH142" i="7"/>
  <c r="AH132" i="7"/>
  <c r="AH157" i="7"/>
  <c r="AH159" i="7"/>
  <c r="AH160" i="7"/>
  <c r="AH158" i="7"/>
  <c r="AH156" i="7"/>
  <c r="AG136" i="7"/>
  <c r="AG92" i="7" s="1"/>
  <c r="AH134" i="7"/>
  <c r="AI130" i="7"/>
  <c r="AI147" i="7"/>
  <c r="AI139" i="7"/>
  <c r="AH131" i="7"/>
  <c r="AH135" i="7"/>
  <c r="AH133" i="7"/>
  <c r="AH127" i="7"/>
  <c r="AH126" i="7"/>
  <c r="AI122" i="7"/>
  <c r="AH120" i="7"/>
  <c r="AI85" i="7"/>
  <c r="AI114" i="7"/>
  <c r="AJ84" i="7"/>
  <c r="X200" i="9" l="1"/>
  <c r="V277" i="9"/>
  <c r="Y199" i="9"/>
  <c r="X276" i="9"/>
  <c r="V275" i="9"/>
  <c r="W203" i="9"/>
  <c r="W106" i="9" s="1"/>
  <c r="X198" i="9"/>
  <c r="AV79" i="9"/>
  <c r="AW79" i="9" s="1"/>
  <c r="F61" i="9" s="1"/>
  <c r="AV76" i="9"/>
  <c r="W474" i="9"/>
  <c r="AV77" i="9"/>
  <c r="AW77" i="9" s="1"/>
  <c r="F59" i="9" s="1"/>
  <c r="AV78" i="9"/>
  <c r="AW78" i="9" s="1"/>
  <c r="F60" i="9" s="1"/>
  <c r="W217" i="9"/>
  <c r="W473" i="9"/>
  <c r="I22" i="9"/>
  <c r="Z35" i="9" s="1"/>
  <c r="W472" i="9"/>
  <c r="AV80" i="9"/>
  <c r="AW80" i="9" s="1"/>
  <c r="F62" i="9" s="1"/>
  <c r="W216" i="9"/>
  <c r="W215" i="9"/>
  <c r="AC153" i="9"/>
  <c r="AD148" i="9"/>
  <c r="U286" i="9"/>
  <c r="U290" i="9" s="1"/>
  <c r="V286" i="9"/>
  <c r="AA178" i="9"/>
  <c r="AA101" i="9" s="1"/>
  <c r="AB173" i="9"/>
  <c r="U280" i="9"/>
  <c r="AI639" i="7"/>
  <c r="AI796" i="9"/>
  <c r="AI801" i="9"/>
  <c r="AI457" i="9"/>
  <c r="AP669" i="9"/>
  <c r="AI803" i="9"/>
  <c r="AM431" i="9"/>
  <c r="AL174" i="9"/>
  <c r="AH460" i="9"/>
  <c r="AH363" i="9" s="1"/>
  <c r="AI455" i="9"/>
  <c r="AH532" i="9" s="1"/>
  <c r="AO406" i="9"/>
  <c r="AL175" i="9"/>
  <c r="AN694" i="9"/>
  <c r="AN617" i="9" s="1"/>
  <c r="AO689" i="9"/>
  <c r="AK716" i="9"/>
  <c r="AJ793" i="9" s="1"/>
  <c r="AJ803" i="9" s="1"/>
  <c r="AI456" i="9"/>
  <c r="AH533" i="9" s="1"/>
  <c r="AL435" i="9"/>
  <c r="AL358" i="9" s="1"/>
  <c r="AM430" i="9"/>
  <c r="AO407" i="9"/>
  <c r="AN149" i="9"/>
  <c r="AG534" i="9"/>
  <c r="AH796" i="9"/>
  <c r="AH801" i="9"/>
  <c r="AH806" i="9" s="1"/>
  <c r="AK715" i="9"/>
  <c r="AJ792" i="9" s="1"/>
  <c r="AJ802" i="9" s="1"/>
  <c r="AM432" i="9"/>
  <c r="AO691" i="9"/>
  <c r="AN150" i="9"/>
  <c r="AO690" i="9"/>
  <c r="AN410" i="9"/>
  <c r="AO405" i="9"/>
  <c r="AJ719" i="9"/>
  <c r="AJ622" i="9" s="1"/>
  <c r="AK714" i="9"/>
  <c r="AG532" i="9"/>
  <c r="AI643" i="7"/>
  <c r="AI710" i="7"/>
  <c r="AI718" i="7" s="1"/>
  <c r="AI685" i="7"/>
  <c r="AI693" i="7" s="1"/>
  <c r="AI660" i="7"/>
  <c r="AI668" i="7" s="1"/>
  <c r="AI657" i="7"/>
  <c r="AI709" i="7"/>
  <c r="AI717" i="7" s="1"/>
  <c r="AI684" i="7"/>
  <c r="AI692" i="7" s="1"/>
  <c r="AI708" i="7"/>
  <c r="AI706" i="7"/>
  <c r="AI682" i="7"/>
  <c r="AI683" i="7"/>
  <c r="AI681" i="7"/>
  <c r="AI656" i="7"/>
  <c r="AI658" i="7"/>
  <c r="AI707" i="7"/>
  <c r="AI659" i="7"/>
  <c r="AI667" i="7" s="1"/>
  <c r="AI735" i="7"/>
  <c r="AI734" i="7"/>
  <c r="AI731" i="7"/>
  <c r="AI732" i="7"/>
  <c r="AI733" i="7"/>
  <c r="AI641" i="7"/>
  <c r="AI642" i="7"/>
  <c r="AI640" i="7"/>
  <c r="AI381" i="7"/>
  <c r="AI382" i="7"/>
  <c r="AI384" i="7"/>
  <c r="AI383" i="7"/>
  <c r="AI447" i="7"/>
  <c r="AI422" i="7"/>
  <c r="AI397" i="7"/>
  <c r="AI449" i="7"/>
  <c r="AI424" i="7"/>
  <c r="AI399" i="7"/>
  <c r="AI450" i="7"/>
  <c r="AI458" i="7" s="1"/>
  <c r="AI451" i="7"/>
  <c r="AI459" i="7" s="1"/>
  <c r="AI426" i="7"/>
  <c r="AI434" i="7" s="1"/>
  <c r="AI398" i="7"/>
  <c r="AI400" i="7"/>
  <c r="AI408" i="7" s="1"/>
  <c r="AI423" i="7"/>
  <c r="AI425" i="7"/>
  <c r="AI433" i="7" s="1"/>
  <c r="AI401" i="7"/>
  <c r="AI409" i="7" s="1"/>
  <c r="AI448" i="7"/>
  <c r="AI380" i="7"/>
  <c r="AJ375" i="7"/>
  <c r="AJ632" i="7"/>
  <c r="AJ376" i="7"/>
  <c r="AJ631" i="7"/>
  <c r="AJ373" i="7"/>
  <c r="AJ633" i="7"/>
  <c r="AJ634" i="7"/>
  <c r="AJ372" i="7"/>
  <c r="AJ635" i="7"/>
  <c r="AJ374" i="7"/>
  <c r="AG766" i="7"/>
  <c r="AH763" i="7"/>
  <c r="AH762" i="7"/>
  <c r="AF805" i="7"/>
  <c r="AF794" i="7"/>
  <c r="AF804" i="7" s="1"/>
  <c r="AH745" i="7"/>
  <c r="AH702" i="7"/>
  <c r="AH618" i="7" s="1"/>
  <c r="AH765" i="7"/>
  <c r="AH744" i="7"/>
  <c r="AH746" i="7"/>
  <c r="AH755" i="7" s="1"/>
  <c r="AH677" i="7"/>
  <c r="AH613" i="7" s="1"/>
  <c r="AI636" i="7"/>
  <c r="AH602" i="7"/>
  <c r="AH606" i="7"/>
  <c r="AI647" i="7"/>
  <c r="AI649" i="7"/>
  <c r="AI650" i="7"/>
  <c r="AI672" i="7"/>
  <c r="AI648" i="7"/>
  <c r="AI697" i="7"/>
  <c r="AI674" i="7"/>
  <c r="AI673" i="7"/>
  <c r="AI723" i="7"/>
  <c r="AI722" i="7"/>
  <c r="AI699" i="7"/>
  <c r="AI701" i="7"/>
  <c r="AI676" i="7"/>
  <c r="AI726" i="7"/>
  <c r="AI725" i="7"/>
  <c r="AI700" i="7"/>
  <c r="AI675" i="7"/>
  <c r="AI698" i="7"/>
  <c r="AI724" i="7"/>
  <c r="AI651" i="7"/>
  <c r="AH736" i="7"/>
  <c r="AH626" i="7" s="1"/>
  <c r="AH727" i="7"/>
  <c r="AH623" i="7" s="1"/>
  <c r="AH764" i="7"/>
  <c r="AH686" i="7"/>
  <c r="AH616" i="7" s="1"/>
  <c r="AH747" i="7"/>
  <c r="AH756" i="7" s="1"/>
  <c r="AH661" i="7"/>
  <c r="AH711" i="7"/>
  <c r="AH621" i="7" s="1"/>
  <c r="AJ688" i="7"/>
  <c r="AJ696" i="7"/>
  <c r="AJ721" i="7"/>
  <c r="AJ638" i="7"/>
  <c r="AJ663" i="7"/>
  <c r="AJ730" i="7"/>
  <c r="AJ655" i="7"/>
  <c r="AJ646" i="7"/>
  <c r="AJ705" i="7"/>
  <c r="AJ630" i="7"/>
  <c r="AJ671" i="7"/>
  <c r="AJ680" i="7"/>
  <c r="AJ713" i="7"/>
  <c r="AH743" i="7"/>
  <c r="AG612" i="7"/>
  <c r="AG611" i="7"/>
  <c r="AH652" i="7"/>
  <c r="AH608" i="7" s="1"/>
  <c r="AH761" i="7"/>
  <c r="AH505" i="7"/>
  <c r="AH506" i="7"/>
  <c r="AG535" i="7"/>
  <c r="AG545" i="7" s="1"/>
  <c r="AI218" i="7"/>
  <c r="AI474" i="7"/>
  <c r="AI475" i="7"/>
  <c r="AI473" i="7"/>
  <c r="AI476" i="7"/>
  <c r="AI472" i="7"/>
  <c r="AH488" i="7"/>
  <c r="AJ437" i="7"/>
  <c r="AJ446" i="7"/>
  <c r="AJ387" i="7"/>
  <c r="AJ454" i="7"/>
  <c r="AJ404" i="7"/>
  <c r="AJ429" i="7"/>
  <c r="AJ396" i="7"/>
  <c r="AJ379" i="7"/>
  <c r="AJ462" i="7"/>
  <c r="AJ412" i="7"/>
  <c r="AJ471" i="7"/>
  <c r="AJ421" i="7"/>
  <c r="AJ371" i="7"/>
  <c r="AH504" i="7"/>
  <c r="AI377" i="7"/>
  <c r="AH487" i="7"/>
  <c r="AH496" i="7" s="1"/>
  <c r="AH486" i="7"/>
  <c r="AH477" i="7"/>
  <c r="AH367" i="7" s="1"/>
  <c r="AH485" i="7"/>
  <c r="AI415" i="7"/>
  <c r="AI465" i="7"/>
  <c r="AI416" i="7"/>
  <c r="AI442" i="7"/>
  <c r="AI439" i="7"/>
  <c r="AI390" i="7"/>
  <c r="AI440" i="7"/>
  <c r="AI389" i="7"/>
  <c r="AI391" i="7"/>
  <c r="AI417" i="7"/>
  <c r="AI414" i="7"/>
  <c r="AI392" i="7"/>
  <c r="AI466" i="7"/>
  <c r="AI467" i="7"/>
  <c r="AI441" i="7"/>
  <c r="AI464" i="7"/>
  <c r="AH343" i="7"/>
  <c r="AH347" i="7"/>
  <c r="AH503" i="7"/>
  <c r="AI215" i="7"/>
  <c r="AI219" i="7"/>
  <c r="AH230" i="7"/>
  <c r="AH239" i="7" s="1"/>
  <c r="AH248" i="7"/>
  <c r="AH246" i="7"/>
  <c r="AH228" i="7"/>
  <c r="AH247" i="7"/>
  <c r="AH229" i="7"/>
  <c r="AH249" i="7"/>
  <c r="AH231" i="7"/>
  <c r="AH240" i="7" s="1"/>
  <c r="AH245" i="7"/>
  <c r="AH227" i="7"/>
  <c r="AI193" i="7"/>
  <c r="AI201" i="7" s="1"/>
  <c r="AI194" i="7"/>
  <c r="AI202" i="7" s="1"/>
  <c r="AI165" i="7"/>
  <c r="AI167" i="7"/>
  <c r="AI190" i="7"/>
  <c r="AI192" i="7"/>
  <c r="AI166" i="7"/>
  <c r="AI191" i="7"/>
  <c r="AI168" i="7"/>
  <c r="AI176" i="7" s="1"/>
  <c r="AI169" i="7"/>
  <c r="AI177" i="7" s="1"/>
  <c r="AI209" i="7"/>
  <c r="AI206" i="7"/>
  <c r="AI207" i="7"/>
  <c r="AI210" i="7"/>
  <c r="AI208" i="7"/>
  <c r="AI216" i="7"/>
  <c r="AI217" i="7"/>
  <c r="AI183" i="7"/>
  <c r="AI182" i="7"/>
  <c r="AI184" i="7"/>
  <c r="AI181" i="7"/>
  <c r="AI185" i="7"/>
  <c r="AJ214" i="7"/>
  <c r="AJ197" i="7"/>
  <c r="AJ205" i="7"/>
  <c r="AJ189" i="7"/>
  <c r="AE289" i="7"/>
  <c r="AG250" i="7"/>
  <c r="AH152" i="7"/>
  <c r="AG279" i="7" s="1"/>
  <c r="AH151" i="7"/>
  <c r="AG278" i="7" s="1"/>
  <c r="AH86" i="7"/>
  <c r="AH90" i="7"/>
  <c r="AH170" i="7"/>
  <c r="AH100" i="7" s="1"/>
  <c r="AH186" i="7"/>
  <c r="AH102" i="7" s="1"/>
  <c r="AJ172" i="7"/>
  <c r="AJ164" i="7"/>
  <c r="AJ180" i="7"/>
  <c r="AH145" i="7"/>
  <c r="AH96" i="7" s="1"/>
  <c r="AG96" i="7"/>
  <c r="AG95" i="7"/>
  <c r="AI133" i="7"/>
  <c r="AI158" i="7"/>
  <c r="AI159" i="7"/>
  <c r="AI160" i="7"/>
  <c r="AI157" i="7"/>
  <c r="AI156" i="7"/>
  <c r="AI144" i="7"/>
  <c r="AI143" i="7"/>
  <c r="AI142" i="7"/>
  <c r="AI141" i="7"/>
  <c r="AI140" i="7"/>
  <c r="AH161" i="7"/>
  <c r="AH97" i="7" s="1"/>
  <c r="AJ115" i="7"/>
  <c r="AJ117" i="7"/>
  <c r="AJ155" i="7"/>
  <c r="AJ118" i="7"/>
  <c r="AJ116" i="7"/>
  <c r="AJ119" i="7"/>
  <c r="AI132" i="7"/>
  <c r="AH136" i="7"/>
  <c r="AH92" i="7" s="1"/>
  <c r="AI131" i="7"/>
  <c r="AI135" i="7"/>
  <c r="AJ130" i="7"/>
  <c r="AJ147" i="7"/>
  <c r="AJ139" i="7"/>
  <c r="AI134" i="7"/>
  <c r="AI126" i="7"/>
  <c r="AI127" i="7"/>
  <c r="AJ122" i="7"/>
  <c r="AJ85" i="7"/>
  <c r="AJ114" i="7"/>
  <c r="AI120" i="7"/>
  <c r="AK84" i="7"/>
  <c r="E60" i="9" l="1"/>
  <c r="V32" i="9" s="1"/>
  <c r="W32" i="9"/>
  <c r="V280" i="9"/>
  <c r="V285" i="9"/>
  <c r="B215" i="9"/>
  <c r="W220" i="9"/>
  <c r="W227" i="9"/>
  <c r="Z236" i="9" s="1"/>
  <c r="W245" i="9"/>
  <c r="E59" i="9"/>
  <c r="V31" i="9" s="1"/>
  <c r="W31" i="9"/>
  <c r="AC173" i="9"/>
  <c r="AB178" i="9"/>
  <c r="AB101" i="9" s="1"/>
  <c r="W228" i="9"/>
  <c r="Z237" i="9" s="1"/>
  <c r="W246" i="9"/>
  <c r="C246" i="9" s="1"/>
  <c r="B59" i="9" s="1"/>
  <c r="S31" i="9" s="1"/>
  <c r="B216" i="9"/>
  <c r="W276" i="9"/>
  <c r="W534" i="9"/>
  <c r="Z544" i="9" s="1"/>
  <c r="W486" i="9"/>
  <c r="Z495" i="9" s="1"/>
  <c r="B474" i="9"/>
  <c r="W504" i="9"/>
  <c r="C504" i="9" s="1"/>
  <c r="B316" i="9" s="1"/>
  <c r="S41" i="9" s="1"/>
  <c r="Y276" i="9"/>
  <c r="W34" i="9"/>
  <c r="E62" i="9"/>
  <c r="V34" i="9" s="1"/>
  <c r="AW76" i="9"/>
  <c r="AV81" i="9"/>
  <c r="AD153" i="9"/>
  <c r="AE148" i="9"/>
  <c r="W484" i="9"/>
  <c r="Z493" i="9" s="1"/>
  <c r="W502" i="9"/>
  <c r="W532" i="9"/>
  <c r="B472" i="9"/>
  <c r="W477" i="9"/>
  <c r="W33" i="9"/>
  <c r="E61" i="9"/>
  <c r="V33" i="9" s="1"/>
  <c r="V287" i="9"/>
  <c r="B217" i="9"/>
  <c r="W229" i="9"/>
  <c r="Z238" i="9" s="1"/>
  <c r="W247" i="9"/>
  <c r="C247" i="9" s="1"/>
  <c r="B60" i="9" s="1"/>
  <c r="S32" i="9" s="1"/>
  <c r="W275" i="9"/>
  <c r="W285" i="9" s="1"/>
  <c r="W277" i="9"/>
  <c r="W287" i="9" s="1"/>
  <c r="W485" i="9"/>
  <c r="Z494" i="9" s="1"/>
  <c r="B473" i="9"/>
  <c r="W533" i="9"/>
  <c r="W503" i="9"/>
  <c r="C503" i="9" s="1"/>
  <c r="B315" i="9" s="1"/>
  <c r="S40" i="9" s="1"/>
  <c r="Y198" i="9"/>
  <c r="X275" i="9" s="1"/>
  <c r="X203" i="9"/>
  <c r="X106" i="9" s="1"/>
  <c r="Y200" i="9"/>
  <c r="X277" i="9" s="1"/>
  <c r="AJ643" i="7"/>
  <c r="AP691" i="9"/>
  <c r="AP406" i="9"/>
  <c r="AM435" i="9"/>
  <c r="AM358" i="9" s="1"/>
  <c r="AN430" i="9"/>
  <c r="AN431" i="9"/>
  <c r="AJ457" i="9"/>
  <c r="AI534" i="9" s="1"/>
  <c r="AK719" i="9"/>
  <c r="AK622" i="9" s="1"/>
  <c r="AL714" i="9"/>
  <c r="AG537" i="9"/>
  <c r="AO410" i="9"/>
  <c r="AP405" i="9"/>
  <c r="AO150" i="9"/>
  <c r="AN432" i="9"/>
  <c r="AP407" i="9"/>
  <c r="AL716" i="9"/>
  <c r="AK793" i="9" s="1"/>
  <c r="AK803" i="9" s="1"/>
  <c r="AM175" i="9"/>
  <c r="AI460" i="9"/>
  <c r="AI363" i="9" s="1"/>
  <c r="AJ455" i="9"/>
  <c r="AI532" i="9" s="1"/>
  <c r="AI806" i="9"/>
  <c r="AJ456" i="9"/>
  <c r="AI533" i="9" s="1"/>
  <c r="AO694" i="9"/>
  <c r="AO617" i="9" s="1"/>
  <c r="AP689" i="9"/>
  <c r="AL715" i="9"/>
  <c r="AO149" i="9"/>
  <c r="AM174" i="9"/>
  <c r="AJ791" i="9"/>
  <c r="AP690" i="9"/>
  <c r="AH534" i="9"/>
  <c r="AJ639" i="7"/>
  <c r="AJ640" i="7"/>
  <c r="AJ706" i="7"/>
  <c r="AJ681" i="7"/>
  <c r="AJ709" i="7"/>
  <c r="AJ717" i="7" s="1"/>
  <c r="AJ684" i="7"/>
  <c r="AJ692" i="7" s="1"/>
  <c r="AJ659" i="7"/>
  <c r="AJ667" i="7" s="1"/>
  <c r="AJ683" i="7"/>
  <c r="AJ656" i="7"/>
  <c r="AJ660" i="7"/>
  <c r="AJ668" i="7" s="1"/>
  <c r="AJ682" i="7"/>
  <c r="AJ657" i="7"/>
  <c r="AJ707" i="7"/>
  <c r="AJ710" i="7"/>
  <c r="AJ718" i="7" s="1"/>
  <c r="AJ658" i="7"/>
  <c r="AJ708" i="7"/>
  <c r="AJ685" i="7"/>
  <c r="AJ693" i="7" s="1"/>
  <c r="AJ731" i="7"/>
  <c r="AJ735" i="7"/>
  <c r="AJ734" i="7"/>
  <c r="AJ732" i="7"/>
  <c r="AJ733" i="7"/>
  <c r="AJ642" i="7"/>
  <c r="AJ641" i="7"/>
  <c r="AJ383" i="7"/>
  <c r="AJ380" i="7"/>
  <c r="AJ381" i="7"/>
  <c r="AG794" i="7"/>
  <c r="AG804" i="7" s="1"/>
  <c r="AJ384" i="7"/>
  <c r="AJ382" i="7"/>
  <c r="AJ447" i="7"/>
  <c r="AJ422" i="7"/>
  <c r="AJ397" i="7"/>
  <c r="AJ450" i="7"/>
  <c r="AJ458" i="7" s="1"/>
  <c r="AJ425" i="7"/>
  <c r="AJ433" i="7" s="1"/>
  <c r="AJ400" i="7"/>
  <c r="AJ408" i="7" s="1"/>
  <c r="AJ451" i="7"/>
  <c r="AJ459" i="7" s="1"/>
  <c r="AJ448" i="7"/>
  <c r="AJ449" i="7"/>
  <c r="AJ423" i="7"/>
  <c r="AJ424" i="7"/>
  <c r="AJ401" i="7"/>
  <c r="AJ409" i="7" s="1"/>
  <c r="AJ399" i="7"/>
  <c r="AJ426" i="7"/>
  <c r="AJ434" i="7" s="1"/>
  <c r="AJ398" i="7"/>
  <c r="AK376" i="7"/>
  <c r="AK633" i="7"/>
  <c r="AK631" i="7"/>
  <c r="AK632" i="7"/>
  <c r="AK372" i="7"/>
  <c r="AK634" i="7"/>
  <c r="AK635" i="7"/>
  <c r="AK373" i="7"/>
  <c r="AK374" i="7"/>
  <c r="AK375" i="7"/>
  <c r="AH794" i="7"/>
  <c r="AI747" i="7"/>
  <c r="AI756" i="7" s="1"/>
  <c r="AH795" i="7"/>
  <c r="AI745" i="7"/>
  <c r="AI763" i="7"/>
  <c r="AI744" i="7"/>
  <c r="AI762" i="7"/>
  <c r="AH766" i="7"/>
  <c r="AI764" i="7"/>
  <c r="AI746" i="7"/>
  <c r="AI755" i="7" s="1"/>
  <c r="AI686" i="7"/>
  <c r="AI616" i="7" s="1"/>
  <c r="AI702" i="7"/>
  <c r="AI618" i="7" s="1"/>
  <c r="AG795" i="7"/>
  <c r="AG805" i="7" s="1"/>
  <c r="AI477" i="7"/>
  <c r="AI367" i="7" s="1"/>
  <c r="AI661" i="7"/>
  <c r="AI711" i="7"/>
  <c r="AI621" i="7" s="1"/>
  <c r="AJ636" i="7"/>
  <c r="AI727" i="7"/>
  <c r="AI623" i="7" s="1"/>
  <c r="AI761" i="7"/>
  <c r="AI765" i="7"/>
  <c r="AK696" i="7"/>
  <c r="AK705" i="7"/>
  <c r="AK730" i="7"/>
  <c r="AK663" i="7"/>
  <c r="AK688" i="7"/>
  <c r="AK671" i="7"/>
  <c r="AK721" i="7"/>
  <c r="AK713" i="7"/>
  <c r="AK680" i="7"/>
  <c r="AK630" i="7"/>
  <c r="AK655" i="7"/>
  <c r="AK646" i="7"/>
  <c r="AK638" i="7"/>
  <c r="AI677" i="7"/>
  <c r="AI613" i="7" s="1"/>
  <c r="AI602" i="7"/>
  <c r="AI606" i="7"/>
  <c r="AI652" i="7"/>
  <c r="AI608" i="7" s="1"/>
  <c r="AI736" i="7"/>
  <c r="AI626" i="7" s="1"/>
  <c r="AI743" i="7"/>
  <c r="AJ648" i="7"/>
  <c r="AJ650" i="7"/>
  <c r="AJ723" i="7"/>
  <c r="AJ697" i="7"/>
  <c r="AJ673" i="7"/>
  <c r="AJ649" i="7"/>
  <c r="AJ701" i="7"/>
  <c r="AJ672" i="7"/>
  <c r="AJ725" i="7"/>
  <c r="AJ698" i="7"/>
  <c r="AJ675" i="7"/>
  <c r="AJ676" i="7"/>
  <c r="AJ647" i="7"/>
  <c r="AJ724" i="7"/>
  <c r="AJ722" i="7"/>
  <c r="AJ700" i="7"/>
  <c r="AJ699" i="7"/>
  <c r="AJ674" i="7"/>
  <c r="AJ726" i="7"/>
  <c r="AJ651" i="7"/>
  <c r="AH612" i="7"/>
  <c r="AH611" i="7"/>
  <c r="AI506" i="7"/>
  <c r="AI505" i="7"/>
  <c r="AI486" i="7"/>
  <c r="AI504" i="7"/>
  <c r="AI488" i="7"/>
  <c r="AI343" i="7"/>
  <c r="AI347" i="7"/>
  <c r="AJ377" i="7"/>
  <c r="AI487" i="7"/>
  <c r="AI496" i="7" s="1"/>
  <c r="AI485" i="7"/>
  <c r="AJ415" i="7"/>
  <c r="AJ440" i="7"/>
  <c r="AJ391" i="7"/>
  <c r="AJ417" i="7"/>
  <c r="AJ414" i="7"/>
  <c r="AJ389" i="7"/>
  <c r="AJ467" i="7"/>
  <c r="AJ441" i="7"/>
  <c r="AJ465" i="7"/>
  <c r="AJ390" i="7"/>
  <c r="AJ439" i="7"/>
  <c r="AJ442" i="7"/>
  <c r="AJ466" i="7"/>
  <c r="AJ464" i="7"/>
  <c r="AJ416" i="7"/>
  <c r="AJ392" i="7"/>
  <c r="AJ219" i="7"/>
  <c r="AJ475" i="7"/>
  <c r="AJ476" i="7"/>
  <c r="AJ474" i="7"/>
  <c r="AJ472" i="7"/>
  <c r="AJ473" i="7"/>
  <c r="AI503" i="7"/>
  <c r="AK446" i="7"/>
  <c r="AK454" i="7"/>
  <c r="AK404" i="7"/>
  <c r="AK429" i="7"/>
  <c r="AK471" i="7"/>
  <c r="AK421" i="7"/>
  <c r="AK387" i="7"/>
  <c r="AK462" i="7"/>
  <c r="AK412" i="7"/>
  <c r="AK379" i="7"/>
  <c r="AK371" i="7"/>
  <c r="AK437" i="7"/>
  <c r="AK396" i="7"/>
  <c r="AJ217" i="7"/>
  <c r="AI231" i="7"/>
  <c r="AI240" i="7" s="1"/>
  <c r="AI249" i="7"/>
  <c r="AI227" i="7"/>
  <c r="AI245" i="7"/>
  <c r="AI246" i="7"/>
  <c r="AI228" i="7"/>
  <c r="AI247" i="7"/>
  <c r="AI229" i="7"/>
  <c r="AI230" i="7"/>
  <c r="AI239" i="7" s="1"/>
  <c r="AI248" i="7"/>
  <c r="AJ209" i="7"/>
  <c r="AJ206" i="7"/>
  <c r="AJ210" i="7"/>
  <c r="AJ207" i="7"/>
  <c r="AJ208" i="7"/>
  <c r="AJ193" i="7"/>
  <c r="AJ201" i="7" s="1"/>
  <c r="AJ166" i="7"/>
  <c r="AJ194" i="7"/>
  <c r="AJ202" i="7" s="1"/>
  <c r="AJ167" i="7"/>
  <c r="AJ190" i="7"/>
  <c r="AJ168" i="7"/>
  <c r="AJ176" i="7" s="1"/>
  <c r="AJ192" i="7"/>
  <c r="AJ191" i="7"/>
  <c r="AJ169" i="7"/>
  <c r="AJ177" i="7" s="1"/>
  <c r="AJ165" i="7"/>
  <c r="AJ184" i="7"/>
  <c r="AJ183" i="7"/>
  <c r="AJ185" i="7"/>
  <c r="AJ182" i="7"/>
  <c r="AJ181" i="7"/>
  <c r="AJ215" i="7"/>
  <c r="AJ216" i="7"/>
  <c r="AJ218" i="7"/>
  <c r="AK214" i="7"/>
  <c r="AK205" i="7"/>
  <c r="AK197" i="7"/>
  <c r="AK189" i="7"/>
  <c r="AG288" i="7"/>
  <c r="AF288" i="7"/>
  <c r="AF289" i="7"/>
  <c r="AH250" i="7"/>
  <c r="AI151" i="7"/>
  <c r="AH278" i="7" s="1"/>
  <c r="AI152" i="7"/>
  <c r="AH279" i="7" s="1"/>
  <c r="AI86" i="7"/>
  <c r="AI90" i="7"/>
  <c r="AH95" i="7"/>
  <c r="AK164" i="7"/>
  <c r="AK172" i="7"/>
  <c r="AK180" i="7"/>
  <c r="AI170" i="7"/>
  <c r="AI100" i="7" s="1"/>
  <c r="AI186" i="7"/>
  <c r="AI102" i="7" s="1"/>
  <c r="AI145" i="7"/>
  <c r="AK116" i="7"/>
  <c r="AK118" i="7"/>
  <c r="AK117" i="7"/>
  <c r="AK115" i="7"/>
  <c r="AK155" i="7"/>
  <c r="AK119" i="7"/>
  <c r="AI161" i="7"/>
  <c r="AI97" i="7" s="1"/>
  <c r="AJ141" i="7"/>
  <c r="AJ142" i="7"/>
  <c r="AJ144" i="7"/>
  <c r="AJ140" i="7"/>
  <c r="AJ143" i="7"/>
  <c r="AJ134" i="7"/>
  <c r="AJ159" i="7"/>
  <c r="AJ160" i="7"/>
  <c r="AJ156" i="7"/>
  <c r="AJ158" i="7"/>
  <c r="AJ157" i="7"/>
  <c r="AI136" i="7"/>
  <c r="AI92" i="7" s="1"/>
  <c r="AJ132" i="7"/>
  <c r="AJ133" i="7"/>
  <c r="AJ131" i="7"/>
  <c r="AJ135" i="7"/>
  <c r="AK130" i="7"/>
  <c r="AK147" i="7"/>
  <c r="AK139" i="7"/>
  <c r="AJ127" i="7"/>
  <c r="AJ126" i="7"/>
  <c r="AK122" i="7"/>
  <c r="AJ120" i="7"/>
  <c r="AK85" i="7"/>
  <c r="AK114" i="7"/>
  <c r="AL84" i="7"/>
  <c r="AH542" i="9" l="1"/>
  <c r="Z542" i="9"/>
  <c r="AH543" i="9"/>
  <c r="Z543" i="9"/>
  <c r="X285" i="9"/>
  <c r="AG542" i="9"/>
  <c r="X287" i="9"/>
  <c r="AH544" i="9"/>
  <c r="AI543" i="9"/>
  <c r="AF238" i="9"/>
  <c r="AA238" i="9"/>
  <c r="W238" i="9"/>
  <c r="AM238" i="9"/>
  <c r="AH238" i="9"/>
  <c r="AP238" i="9"/>
  <c r="AL238" i="9"/>
  <c r="AI238" i="9"/>
  <c r="AD238" i="9"/>
  <c r="AC238" i="9"/>
  <c r="AE238" i="9"/>
  <c r="AG238" i="9"/>
  <c r="AJ238" i="9"/>
  <c r="Y238" i="9"/>
  <c r="AB238" i="9"/>
  <c r="X238" i="9"/>
  <c r="AO238" i="9"/>
  <c r="C229" i="9"/>
  <c r="G60" i="9" s="1"/>
  <c r="AK238" i="9"/>
  <c r="AN238" i="9"/>
  <c r="W367" i="9"/>
  <c r="B367" i="9" s="1"/>
  <c r="AU327" i="9" s="1"/>
  <c r="J22" i="9" s="1"/>
  <c r="Z44" i="9" s="1"/>
  <c r="B477" i="9"/>
  <c r="AE495" i="9"/>
  <c r="AM495" i="9"/>
  <c r="Y495" i="9"/>
  <c r="AP495" i="9"/>
  <c r="AL495" i="9"/>
  <c r="AF495" i="9"/>
  <c r="AN495" i="9"/>
  <c r="AB495" i="9"/>
  <c r="AA495" i="9"/>
  <c r="AD495" i="9"/>
  <c r="AC495" i="9"/>
  <c r="AK495" i="9"/>
  <c r="AI495" i="9"/>
  <c r="AH495" i="9"/>
  <c r="X495" i="9"/>
  <c r="AJ495" i="9"/>
  <c r="C486" i="9"/>
  <c r="G316" i="9" s="1"/>
  <c r="W495" i="9"/>
  <c r="AO495" i="9"/>
  <c r="AG495" i="9"/>
  <c r="AD173" i="9"/>
  <c r="AC178" i="9"/>
  <c r="AC101" i="9" s="1"/>
  <c r="Y542" i="9"/>
  <c r="AD542" i="9"/>
  <c r="W542" i="9"/>
  <c r="X542" i="9"/>
  <c r="AC542" i="9"/>
  <c r="W537" i="9"/>
  <c r="AA542" i="9"/>
  <c r="AB542" i="9"/>
  <c r="AE542" i="9"/>
  <c r="AF542" i="9"/>
  <c r="W286" i="9"/>
  <c r="W290" i="9" s="1"/>
  <c r="Y286" i="9"/>
  <c r="X286" i="9"/>
  <c r="F58" i="9"/>
  <c r="AW81" i="9"/>
  <c r="F63" i="9" s="1"/>
  <c r="AF494" i="9"/>
  <c r="AK494" i="9"/>
  <c r="AN494" i="9"/>
  <c r="AI494" i="9"/>
  <c r="AA494" i="9"/>
  <c r="AD494" i="9"/>
  <c r="AE494" i="9"/>
  <c r="AJ494" i="9"/>
  <c r="AH494" i="9"/>
  <c r="AO494" i="9"/>
  <c r="AG494" i="9"/>
  <c r="AM494" i="9"/>
  <c r="X494" i="9"/>
  <c r="C485" i="9"/>
  <c r="G315" i="9" s="1"/>
  <c r="AP494" i="9"/>
  <c r="W494" i="9"/>
  <c r="AB494" i="9"/>
  <c r="AL494" i="9"/>
  <c r="Y494" i="9"/>
  <c r="AC494" i="9"/>
  <c r="C502" i="9"/>
  <c r="W507" i="9"/>
  <c r="W250" i="9"/>
  <c r="C245" i="9"/>
  <c r="V290" i="9"/>
  <c r="X290" i="9"/>
  <c r="Y277" i="9"/>
  <c r="Y287" i="9" s="1"/>
  <c r="AN493" i="9"/>
  <c r="X493" i="9"/>
  <c r="C484" i="9"/>
  <c r="G314" i="9" s="1"/>
  <c r="AB493" i="9"/>
  <c r="AM493" i="9"/>
  <c r="AI493" i="9"/>
  <c r="W493" i="9"/>
  <c r="AK493" i="9"/>
  <c r="AC493" i="9"/>
  <c r="AD493" i="9"/>
  <c r="AO493" i="9"/>
  <c r="AG493" i="9"/>
  <c r="AP493" i="9"/>
  <c r="Y493" i="9"/>
  <c r="AA493" i="9"/>
  <c r="AH493" i="9"/>
  <c r="AE493" i="9"/>
  <c r="AJ493" i="9"/>
  <c r="AL493" i="9"/>
  <c r="AF493" i="9"/>
  <c r="AO236" i="9"/>
  <c r="AD236" i="9"/>
  <c r="Y236" i="9"/>
  <c r="AF236" i="9"/>
  <c r="AA236" i="9"/>
  <c r="W236" i="9"/>
  <c r="C227" i="9"/>
  <c r="G58" i="9" s="1"/>
  <c r="X236" i="9"/>
  <c r="AM236" i="9"/>
  <c r="AN236" i="9"/>
  <c r="AP236" i="9"/>
  <c r="AE236" i="9"/>
  <c r="AJ236" i="9"/>
  <c r="AG236" i="9"/>
  <c r="AC236" i="9"/>
  <c r="AL236" i="9"/>
  <c r="AI236" i="9"/>
  <c r="AH236" i="9"/>
  <c r="AB236" i="9"/>
  <c r="AK236" i="9"/>
  <c r="AC544" i="9"/>
  <c r="Y544" i="9"/>
  <c r="W544" i="9"/>
  <c r="AD544" i="9"/>
  <c r="AB544" i="9"/>
  <c r="X544" i="9"/>
  <c r="AA544" i="9"/>
  <c r="AE544" i="9"/>
  <c r="AF544" i="9"/>
  <c r="X280" i="9"/>
  <c r="W280" i="9"/>
  <c r="AA199" i="9"/>
  <c r="Z276" i="9" s="1"/>
  <c r="Z286" i="9" s="1"/>
  <c r="AP237" i="9"/>
  <c r="AJ237" i="9"/>
  <c r="AO237" i="9"/>
  <c r="AD237" i="9"/>
  <c r="W237" i="9"/>
  <c r="AA237" i="9"/>
  <c r="AN237" i="9"/>
  <c r="AK237" i="9"/>
  <c r="Y237" i="9"/>
  <c r="AG237" i="9"/>
  <c r="AM237" i="9"/>
  <c r="C228" i="9"/>
  <c r="G59" i="9" s="1"/>
  <c r="AL237" i="9"/>
  <c r="AB237" i="9"/>
  <c r="AI237" i="9"/>
  <c r="AC237" i="9"/>
  <c r="AF237" i="9"/>
  <c r="AE237" i="9"/>
  <c r="X237" i="9"/>
  <c r="AH237" i="9"/>
  <c r="B220" i="9"/>
  <c r="W110" i="9"/>
  <c r="B110" i="9" s="1"/>
  <c r="AU70" i="9" s="1"/>
  <c r="AC543" i="9"/>
  <c r="AB543" i="9"/>
  <c r="AD543" i="9"/>
  <c r="AA543" i="9"/>
  <c r="W543" i="9"/>
  <c r="X543" i="9"/>
  <c r="Y543" i="9"/>
  <c r="AE543" i="9"/>
  <c r="AF543" i="9"/>
  <c r="AG543" i="9"/>
  <c r="AE153" i="9"/>
  <c r="AF148" i="9"/>
  <c r="Y203" i="9"/>
  <c r="Y106" i="9" s="1"/>
  <c r="Y275" i="9"/>
  <c r="AG544" i="9"/>
  <c r="AI544" i="9"/>
  <c r="AI537" i="9"/>
  <c r="AI542" i="9"/>
  <c r="AM715" i="9"/>
  <c r="AL792" i="9" s="1"/>
  <c r="AP694" i="9"/>
  <c r="AP617" i="9" s="1"/>
  <c r="AH547" i="9"/>
  <c r="AL719" i="9"/>
  <c r="AL622" i="9" s="1"/>
  <c r="AM714" i="9"/>
  <c r="AH537" i="9"/>
  <c r="AP150" i="9"/>
  <c r="AJ796" i="9"/>
  <c r="AJ801" i="9"/>
  <c r="AJ806" i="9" s="1"/>
  <c r="AN435" i="9"/>
  <c r="AN358" i="9" s="1"/>
  <c r="AO430" i="9"/>
  <c r="AN174" i="9"/>
  <c r="AK456" i="9"/>
  <c r="AN175" i="9"/>
  <c r="AP410" i="9"/>
  <c r="AP149" i="9"/>
  <c r="AJ460" i="9"/>
  <c r="AJ363" i="9" s="1"/>
  <c r="AK455" i="9"/>
  <c r="AJ532" i="9" s="1"/>
  <c r="AO432" i="9"/>
  <c r="AK457" i="9"/>
  <c r="AJ534" i="9" s="1"/>
  <c r="AJ544" i="9" s="1"/>
  <c r="AK792" i="9"/>
  <c r="AK802" i="9" s="1"/>
  <c r="AM716" i="9"/>
  <c r="AL793" i="9" s="1"/>
  <c r="AL803" i="9" s="1"/>
  <c r="AK791" i="9"/>
  <c r="AO431" i="9"/>
  <c r="AK642" i="7"/>
  <c r="AK709" i="7"/>
  <c r="AK717" i="7" s="1"/>
  <c r="AK684" i="7"/>
  <c r="AK692" i="7" s="1"/>
  <c r="AK659" i="7"/>
  <c r="AK667" i="7" s="1"/>
  <c r="AK708" i="7"/>
  <c r="AK683" i="7"/>
  <c r="AK682" i="7"/>
  <c r="AK707" i="7"/>
  <c r="AK706" i="7"/>
  <c r="AK657" i="7"/>
  <c r="AK656" i="7"/>
  <c r="AK681" i="7"/>
  <c r="AK660" i="7"/>
  <c r="AK668" i="7" s="1"/>
  <c r="AK685" i="7"/>
  <c r="AK693" i="7" s="1"/>
  <c r="AK710" i="7"/>
  <c r="AK718" i="7" s="1"/>
  <c r="AK658" i="7"/>
  <c r="AK643" i="7"/>
  <c r="AK734" i="7"/>
  <c r="AK735" i="7"/>
  <c r="AK733" i="7"/>
  <c r="AK731" i="7"/>
  <c r="AK732" i="7"/>
  <c r="AK640" i="7"/>
  <c r="AK639" i="7"/>
  <c r="AK641" i="7"/>
  <c r="AH804" i="7"/>
  <c r="AI794" i="7"/>
  <c r="AI804" i="7" s="1"/>
  <c r="AK382" i="7"/>
  <c r="AK384" i="7"/>
  <c r="AK381" i="7"/>
  <c r="AK380" i="7"/>
  <c r="AK448" i="7"/>
  <c r="AK423" i="7"/>
  <c r="AK398" i="7"/>
  <c r="AK451" i="7"/>
  <c r="AK459" i="7" s="1"/>
  <c r="AK426" i="7"/>
  <c r="AK434" i="7" s="1"/>
  <c r="AK401" i="7"/>
  <c r="AK409" i="7" s="1"/>
  <c r="AK449" i="7"/>
  <c r="AK447" i="7"/>
  <c r="AK450" i="7"/>
  <c r="AK458" i="7" s="1"/>
  <c r="AK399" i="7"/>
  <c r="AK424" i="7"/>
  <c r="AK400" i="7"/>
  <c r="AK408" i="7" s="1"/>
  <c r="AK397" i="7"/>
  <c r="AK425" i="7"/>
  <c r="AK433" i="7" s="1"/>
  <c r="AK422" i="7"/>
  <c r="AK383" i="7"/>
  <c r="AI795" i="7"/>
  <c r="AI805" i="7" s="1"/>
  <c r="AL631" i="7"/>
  <c r="AL372" i="7"/>
  <c r="AL632" i="7"/>
  <c r="AL633" i="7"/>
  <c r="AL634" i="7"/>
  <c r="AL373" i="7"/>
  <c r="AL375" i="7"/>
  <c r="AL635" i="7"/>
  <c r="AL374" i="7"/>
  <c r="AL376" i="7"/>
  <c r="AJ746" i="7"/>
  <c r="AJ755" i="7" s="1"/>
  <c r="AJ763" i="7"/>
  <c r="AJ764" i="7"/>
  <c r="AJ761" i="7"/>
  <c r="AJ743" i="7"/>
  <c r="AJ765" i="7"/>
  <c r="AJ744" i="7"/>
  <c r="AJ762" i="7"/>
  <c r="AJ652" i="7"/>
  <c r="AJ608" i="7" s="1"/>
  <c r="AJ736" i="7"/>
  <c r="AJ626" i="7" s="1"/>
  <c r="AJ702" i="7"/>
  <c r="AJ618" i="7" s="1"/>
  <c r="AJ747" i="7"/>
  <c r="AJ756" i="7" s="1"/>
  <c r="AI766" i="7"/>
  <c r="AJ677" i="7"/>
  <c r="AJ613" i="7" s="1"/>
  <c r="AI612" i="7"/>
  <c r="AI611" i="7"/>
  <c r="AK636" i="7"/>
  <c r="AJ505" i="7"/>
  <c r="AJ661" i="7"/>
  <c r="AL705" i="7"/>
  <c r="AL638" i="7"/>
  <c r="AL713" i="7"/>
  <c r="AL688" i="7"/>
  <c r="AL696" i="7"/>
  <c r="AL671" i="7"/>
  <c r="AL630" i="7"/>
  <c r="AL646" i="7"/>
  <c r="AL680" i="7"/>
  <c r="AL655" i="7"/>
  <c r="AL730" i="7"/>
  <c r="AL721" i="7"/>
  <c r="AL663" i="7"/>
  <c r="AK649" i="7"/>
  <c r="AK672" i="7"/>
  <c r="AK651" i="7"/>
  <c r="AK724" i="7"/>
  <c r="AK673" i="7"/>
  <c r="AK723" i="7"/>
  <c r="AK648" i="7"/>
  <c r="AK697" i="7"/>
  <c r="AK674" i="7"/>
  <c r="AK650" i="7"/>
  <c r="AK726" i="7"/>
  <c r="AK699" i="7"/>
  <c r="AK675" i="7"/>
  <c r="AK700" i="7"/>
  <c r="AK676" i="7"/>
  <c r="AK701" i="7"/>
  <c r="AK722" i="7"/>
  <c r="AK725" i="7"/>
  <c r="AK647" i="7"/>
  <c r="AK698" i="7"/>
  <c r="AJ727" i="7"/>
  <c r="AJ623" i="7" s="1"/>
  <c r="AJ686" i="7"/>
  <c r="AJ616" i="7" s="1"/>
  <c r="AJ745" i="7"/>
  <c r="AH805" i="7"/>
  <c r="AJ711" i="7"/>
  <c r="AJ621" i="7" s="1"/>
  <c r="AJ606" i="7"/>
  <c r="AJ602" i="7"/>
  <c r="AJ487" i="7"/>
  <c r="AJ496" i="7" s="1"/>
  <c r="AJ488" i="7"/>
  <c r="AJ486" i="7"/>
  <c r="AJ504" i="7"/>
  <c r="AK215" i="7"/>
  <c r="AK476" i="7"/>
  <c r="AK472" i="7"/>
  <c r="AK475" i="7"/>
  <c r="AK474" i="7"/>
  <c r="AK473" i="7"/>
  <c r="AJ506" i="7"/>
  <c r="AH535" i="7"/>
  <c r="AH545" i="7" s="1"/>
  <c r="AJ485" i="7"/>
  <c r="AJ477" i="7"/>
  <c r="AJ367" i="7" s="1"/>
  <c r="AJ503" i="7"/>
  <c r="AL454" i="7"/>
  <c r="AL387" i="7"/>
  <c r="AL462" i="7"/>
  <c r="AL396" i="7"/>
  <c r="AL429" i="7"/>
  <c r="AL412" i="7"/>
  <c r="AL371" i="7"/>
  <c r="AL446" i="7"/>
  <c r="AL404" i="7"/>
  <c r="AL379" i="7"/>
  <c r="AL471" i="7"/>
  <c r="AL421" i="7"/>
  <c r="AL437" i="7"/>
  <c r="AK416" i="7"/>
  <c r="AK389" i="7"/>
  <c r="AK415" i="7"/>
  <c r="AK465" i="7"/>
  <c r="AK391" i="7"/>
  <c r="AK466" i="7"/>
  <c r="AK464" i="7"/>
  <c r="AK390" i="7"/>
  <c r="AK467" i="7"/>
  <c r="AK417" i="7"/>
  <c r="AK439" i="7"/>
  <c r="AK441" i="7"/>
  <c r="AK442" i="7"/>
  <c r="AK392" i="7"/>
  <c r="AK440" i="7"/>
  <c r="AK414" i="7"/>
  <c r="AJ343" i="7"/>
  <c r="AJ347" i="7"/>
  <c r="AK377" i="7"/>
  <c r="AK218" i="7"/>
  <c r="AK216" i="7"/>
  <c r="AK219" i="7"/>
  <c r="AK217" i="7"/>
  <c r="AJ248" i="7"/>
  <c r="AJ230" i="7"/>
  <c r="AJ239" i="7" s="1"/>
  <c r="AJ246" i="7"/>
  <c r="AJ228" i="7"/>
  <c r="AJ227" i="7"/>
  <c r="AJ245" i="7"/>
  <c r="AJ231" i="7"/>
  <c r="AJ240" i="7" s="1"/>
  <c r="AJ249" i="7"/>
  <c r="AJ247" i="7"/>
  <c r="AJ229" i="7"/>
  <c r="AK167" i="7"/>
  <c r="AK194" i="7"/>
  <c r="AK202" i="7" s="1"/>
  <c r="AK193" i="7"/>
  <c r="AK201" i="7" s="1"/>
  <c r="AK190" i="7"/>
  <c r="AK191" i="7"/>
  <c r="AK166" i="7"/>
  <c r="AK169" i="7"/>
  <c r="AK177" i="7" s="1"/>
  <c r="AK165" i="7"/>
  <c r="AK192" i="7"/>
  <c r="AK168" i="7"/>
  <c r="AK176" i="7" s="1"/>
  <c r="AK207" i="7"/>
  <c r="AK209" i="7"/>
  <c r="AK206" i="7"/>
  <c r="AK210" i="7"/>
  <c r="AK208" i="7"/>
  <c r="AK185" i="7"/>
  <c r="AK184" i="7"/>
  <c r="AK182" i="7"/>
  <c r="AK183" i="7"/>
  <c r="AK181" i="7"/>
  <c r="AL214" i="7"/>
  <c r="AL197" i="7"/>
  <c r="AL189" i="7"/>
  <c r="AL205" i="7"/>
  <c r="AH289" i="7"/>
  <c r="AG289" i="7"/>
  <c r="AI250" i="7"/>
  <c r="AJ151" i="7"/>
  <c r="AI278" i="7" s="1"/>
  <c r="AJ152" i="7"/>
  <c r="AI279" i="7" s="1"/>
  <c r="AK132" i="7"/>
  <c r="AJ86" i="7"/>
  <c r="AJ90" i="7"/>
  <c r="AJ186" i="7"/>
  <c r="AJ102" i="7" s="1"/>
  <c r="AL164" i="7"/>
  <c r="AL172" i="7"/>
  <c r="AL180" i="7"/>
  <c r="AJ170" i="7"/>
  <c r="AJ100" i="7" s="1"/>
  <c r="AK134" i="7"/>
  <c r="AI96" i="7"/>
  <c r="AI95" i="7"/>
  <c r="AL117" i="7"/>
  <c r="AL119" i="7"/>
  <c r="AL116" i="7"/>
  <c r="AL155" i="7"/>
  <c r="AL118" i="7"/>
  <c r="AL115" i="7"/>
  <c r="AJ145" i="7"/>
  <c r="AK135" i="7"/>
  <c r="AK160" i="7"/>
  <c r="AK157" i="7"/>
  <c r="AK156" i="7"/>
  <c r="AK159" i="7"/>
  <c r="AK158" i="7"/>
  <c r="AJ161" i="7"/>
  <c r="AJ97" i="7" s="1"/>
  <c r="AK143" i="7"/>
  <c r="AK140" i="7"/>
  <c r="AK141" i="7"/>
  <c r="AK144" i="7"/>
  <c r="AK142" i="7"/>
  <c r="AJ136" i="7"/>
  <c r="AJ92" i="7" s="1"/>
  <c r="AK133" i="7"/>
  <c r="AK131" i="7"/>
  <c r="AL130" i="7"/>
  <c r="AL139" i="7"/>
  <c r="AL147" i="7"/>
  <c r="AK126" i="7"/>
  <c r="AK127" i="7"/>
  <c r="AL122" i="7"/>
  <c r="AK120" i="7"/>
  <c r="AL85" i="7"/>
  <c r="AL114" i="7"/>
  <c r="AM84" i="7"/>
  <c r="Z547" i="9" l="1"/>
  <c r="Y280" i="9"/>
  <c r="AG547" i="9"/>
  <c r="AD547" i="9"/>
  <c r="AF547" i="9"/>
  <c r="X31" i="9"/>
  <c r="I15" i="9"/>
  <c r="W547" i="9"/>
  <c r="I17" i="9"/>
  <c r="X32" i="9"/>
  <c r="G319" i="9"/>
  <c r="J13" i="9"/>
  <c r="X39" i="9"/>
  <c r="AE547" i="9"/>
  <c r="Y547" i="9"/>
  <c r="J17" i="9"/>
  <c r="X41" i="9"/>
  <c r="X40" i="9"/>
  <c r="J15" i="9"/>
  <c r="E63" i="9"/>
  <c r="I10" i="9"/>
  <c r="W35" i="9"/>
  <c r="AB547" i="9"/>
  <c r="G63" i="9"/>
  <c r="I13" i="9"/>
  <c r="X30" i="9"/>
  <c r="C507" i="9"/>
  <c r="B314" i="9"/>
  <c r="E58" i="9"/>
  <c r="V30" i="9" s="1"/>
  <c r="W30" i="9"/>
  <c r="AA547" i="9"/>
  <c r="Y285" i="9"/>
  <c r="Y290" i="9" s="1"/>
  <c r="AB199" i="9"/>
  <c r="AA276" i="9" s="1"/>
  <c r="AA286" i="9" s="1"/>
  <c r="AA200" i="9"/>
  <c r="Z277" i="9" s="1"/>
  <c r="Z287" i="9" s="1"/>
  <c r="AC547" i="9"/>
  <c r="AE173" i="9"/>
  <c r="AD178" i="9"/>
  <c r="AD101" i="9" s="1"/>
  <c r="AG148" i="9"/>
  <c r="AF153" i="9"/>
  <c r="B58" i="9"/>
  <c r="C250" i="9"/>
  <c r="AA198" i="9"/>
  <c r="Z275" i="9" s="1"/>
  <c r="X547" i="9"/>
  <c r="AI547" i="9"/>
  <c r="AJ542" i="9"/>
  <c r="AK796" i="9"/>
  <c r="AK801" i="9"/>
  <c r="AK806" i="9" s="1"/>
  <c r="AN716" i="9"/>
  <c r="AM793" i="9" s="1"/>
  <c r="AM803" i="9" s="1"/>
  <c r="AL802" i="9"/>
  <c r="AP432" i="9"/>
  <c r="AN715" i="9"/>
  <c r="AM792" i="9" s="1"/>
  <c r="AM802" i="9" s="1"/>
  <c r="AO174" i="9"/>
  <c r="AL456" i="9"/>
  <c r="AK533" i="9" s="1"/>
  <c r="AP431" i="9"/>
  <c r="AL457" i="9"/>
  <c r="AK534" i="9" s="1"/>
  <c r="AK544" i="9" s="1"/>
  <c r="AK460" i="9"/>
  <c r="AK363" i="9" s="1"/>
  <c r="AL455" i="9"/>
  <c r="AK532" i="9" s="1"/>
  <c r="AO175" i="9"/>
  <c r="AL791" i="9"/>
  <c r="AJ533" i="9"/>
  <c r="AJ543" i="9" s="1"/>
  <c r="AO435" i="9"/>
  <c r="AO358" i="9" s="1"/>
  <c r="AP430" i="9"/>
  <c r="AM719" i="9"/>
  <c r="AM622" i="9" s="1"/>
  <c r="AN714" i="9"/>
  <c r="AM791" i="9" s="1"/>
  <c r="AL640" i="7"/>
  <c r="AL639" i="7"/>
  <c r="AL643" i="7"/>
  <c r="AL642" i="7"/>
  <c r="AL732" i="7"/>
  <c r="AL734" i="7"/>
  <c r="AL735" i="7"/>
  <c r="AL733" i="7"/>
  <c r="AL731" i="7"/>
  <c r="AL641" i="7"/>
  <c r="AL707" i="7"/>
  <c r="AL682" i="7"/>
  <c r="AL708" i="7"/>
  <c r="AL683" i="7"/>
  <c r="AL658" i="7"/>
  <c r="AL706" i="7"/>
  <c r="AL657" i="7"/>
  <c r="AL656" i="7"/>
  <c r="AL709" i="7"/>
  <c r="AL717" i="7" s="1"/>
  <c r="AL684" i="7"/>
  <c r="AL692" i="7" s="1"/>
  <c r="AL681" i="7"/>
  <c r="AL660" i="7"/>
  <c r="AL668" i="7" s="1"/>
  <c r="AL710" i="7"/>
  <c r="AL718" i="7" s="1"/>
  <c r="AL659" i="7"/>
  <c r="AL667" i="7" s="1"/>
  <c r="AL685" i="7"/>
  <c r="AL693" i="7" s="1"/>
  <c r="AL380" i="7"/>
  <c r="AL384" i="7"/>
  <c r="AL448" i="7"/>
  <c r="AL423" i="7"/>
  <c r="AL398" i="7"/>
  <c r="AL449" i="7"/>
  <c r="AL451" i="7"/>
  <c r="AL459" i="7" s="1"/>
  <c r="AL400" i="7"/>
  <c r="AL408" i="7" s="1"/>
  <c r="AL450" i="7"/>
  <c r="AL458" i="7" s="1"/>
  <c r="AL447" i="7"/>
  <c r="AL426" i="7"/>
  <c r="AL434" i="7" s="1"/>
  <c r="AL425" i="7"/>
  <c r="AL433" i="7" s="1"/>
  <c r="AL424" i="7"/>
  <c r="AL422" i="7"/>
  <c r="AL401" i="7"/>
  <c r="AL409" i="7" s="1"/>
  <c r="AL399" i="7"/>
  <c r="AL397" i="7"/>
  <c r="AL383" i="7"/>
  <c r="AL382" i="7"/>
  <c r="AL381" i="7"/>
  <c r="AM632" i="7"/>
  <c r="AM373" i="7"/>
  <c r="AM633" i="7"/>
  <c r="AM634" i="7"/>
  <c r="AM372" i="7"/>
  <c r="AM374" i="7"/>
  <c r="AM376" i="7"/>
  <c r="AM635" i="7"/>
  <c r="AM375" i="7"/>
  <c r="AM631" i="7"/>
  <c r="AK761" i="7"/>
  <c r="AK762" i="7"/>
  <c r="AJ794" i="7"/>
  <c r="AJ804" i="7" s="1"/>
  <c r="AJ766" i="7"/>
  <c r="AK744" i="7"/>
  <c r="AK763" i="7"/>
  <c r="AK746" i="7"/>
  <c r="AK755" i="7" s="1"/>
  <c r="AK765" i="7"/>
  <c r="AL650" i="7"/>
  <c r="AL701" i="7"/>
  <c r="AL723" i="7"/>
  <c r="AL724" i="7"/>
  <c r="AL674" i="7"/>
  <c r="AL672" i="7"/>
  <c r="AL649" i="7"/>
  <c r="AL648" i="7"/>
  <c r="AL647" i="7"/>
  <c r="AL676" i="7"/>
  <c r="AL700" i="7"/>
  <c r="AL722" i="7"/>
  <c r="AL699" i="7"/>
  <c r="AL726" i="7"/>
  <c r="AL673" i="7"/>
  <c r="AL725" i="7"/>
  <c r="AL697" i="7"/>
  <c r="AL698" i="7"/>
  <c r="AL651" i="7"/>
  <c r="AL675" i="7"/>
  <c r="AK661" i="7"/>
  <c r="AK702" i="7"/>
  <c r="AK618" i="7" s="1"/>
  <c r="AK747" i="7"/>
  <c r="AK756" i="7" s="1"/>
  <c r="AK764" i="7"/>
  <c r="AK686" i="7"/>
  <c r="AK616" i="7" s="1"/>
  <c r="AL636" i="7"/>
  <c r="AK736" i="7"/>
  <c r="AK626" i="7" s="1"/>
  <c r="AK652" i="7"/>
  <c r="AK608" i="7" s="1"/>
  <c r="AK743" i="7"/>
  <c r="AK711" i="7"/>
  <c r="AK621" i="7" s="1"/>
  <c r="AK677" i="7"/>
  <c r="AK613" i="7" s="1"/>
  <c r="AK745" i="7"/>
  <c r="AK606" i="7"/>
  <c r="AK602" i="7"/>
  <c r="AJ611" i="7"/>
  <c r="AJ612" i="7"/>
  <c r="AM713" i="7"/>
  <c r="AM646" i="7"/>
  <c r="AM721" i="7"/>
  <c r="AM655" i="7"/>
  <c r="AM671" i="7"/>
  <c r="AM696" i="7"/>
  <c r="AM705" i="7"/>
  <c r="AM663" i="7"/>
  <c r="AM638" i="7"/>
  <c r="AM680" i="7"/>
  <c r="AM730" i="7"/>
  <c r="AM688" i="7"/>
  <c r="AM630" i="7"/>
  <c r="AK727" i="7"/>
  <c r="AK623" i="7" s="1"/>
  <c r="AK486" i="7"/>
  <c r="AK506" i="7"/>
  <c r="AK485" i="7"/>
  <c r="AK487" i="7"/>
  <c r="AK496" i="7" s="1"/>
  <c r="AI535" i="7"/>
  <c r="AI545" i="7" s="1"/>
  <c r="AK505" i="7"/>
  <c r="AK504" i="7"/>
  <c r="AM462" i="7"/>
  <c r="AM396" i="7"/>
  <c r="AM471" i="7"/>
  <c r="AM404" i="7"/>
  <c r="AM454" i="7"/>
  <c r="AM412" i="7"/>
  <c r="AM371" i="7"/>
  <c r="AM437" i="7"/>
  <c r="AM379" i="7"/>
  <c r="AM387" i="7"/>
  <c r="AM421" i="7"/>
  <c r="AM429" i="7"/>
  <c r="AM446" i="7"/>
  <c r="AK503" i="7"/>
  <c r="AK488" i="7"/>
  <c r="AK347" i="7"/>
  <c r="AK343" i="7"/>
  <c r="AK477" i="7"/>
  <c r="AK367" i="7" s="1"/>
  <c r="AL377" i="7"/>
  <c r="AL390" i="7"/>
  <c r="AL466" i="7"/>
  <c r="AL440" i="7"/>
  <c r="AL442" i="7"/>
  <c r="AL465" i="7"/>
  <c r="AL464" i="7"/>
  <c r="AL416" i="7"/>
  <c r="AL392" i="7"/>
  <c r="AL415" i="7"/>
  <c r="AL414" i="7"/>
  <c r="AL391" i="7"/>
  <c r="AL441" i="7"/>
  <c r="AL417" i="7"/>
  <c r="AL389" i="7"/>
  <c r="AL467" i="7"/>
  <c r="AL439" i="7"/>
  <c r="AL217" i="7"/>
  <c r="AL472" i="7"/>
  <c r="AL475" i="7"/>
  <c r="AL474" i="7"/>
  <c r="AL476" i="7"/>
  <c r="AL473" i="7"/>
  <c r="AK228" i="7"/>
  <c r="AK246" i="7"/>
  <c r="AK227" i="7"/>
  <c r="AK245" i="7"/>
  <c r="AK248" i="7"/>
  <c r="AK230" i="7"/>
  <c r="AK239" i="7" s="1"/>
  <c r="AK247" i="7"/>
  <c r="AK229" i="7"/>
  <c r="AK231" i="7"/>
  <c r="AK240" i="7" s="1"/>
  <c r="AK249" i="7"/>
  <c r="AL208" i="7"/>
  <c r="AL210" i="7"/>
  <c r="AL209" i="7"/>
  <c r="AL206" i="7"/>
  <c r="AL207" i="7"/>
  <c r="Q207" i="7"/>
  <c r="AL216" i="7"/>
  <c r="AL194" i="7"/>
  <c r="AL202" i="7" s="1"/>
  <c r="AL168" i="7"/>
  <c r="AL176" i="7" s="1"/>
  <c r="AL193" i="7"/>
  <c r="AL201" i="7" s="1"/>
  <c r="AL190" i="7"/>
  <c r="AL191" i="7"/>
  <c r="AL166" i="7"/>
  <c r="AL169" i="7"/>
  <c r="AL177" i="7" s="1"/>
  <c r="AL167" i="7"/>
  <c r="AL165" i="7"/>
  <c r="AL192" i="7"/>
  <c r="AL185" i="7"/>
  <c r="AL183" i="7"/>
  <c r="AL184" i="7"/>
  <c r="AL181" i="7"/>
  <c r="AL182" i="7"/>
  <c r="AL219" i="7"/>
  <c r="AM214" i="7"/>
  <c r="AM205" i="7"/>
  <c r="AM189" i="7"/>
  <c r="AM197" i="7"/>
  <c r="AL218" i="7"/>
  <c r="AL215" i="7"/>
  <c r="AH288" i="7"/>
  <c r="AJ250" i="7"/>
  <c r="AK151" i="7"/>
  <c r="AJ278" i="7" s="1"/>
  <c r="AK152" i="7"/>
  <c r="AJ279" i="7" s="1"/>
  <c r="AK86" i="7"/>
  <c r="AK90" i="7"/>
  <c r="AK186" i="7"/>
  <c r="AK102" i="7" s="1"/>
  <c r="AK170" i="7"/>
  <c r="AK100" i="7" s="1"/>
  <c r="AM172" i="7"/>
  <c r="AM180" i="7"/>
  <c r="AM164" i="7"/>
  <c r="AJ96" i="7"/>
  <c r="AJ95" i="7"/>
  <c r="AK145" i="7"/>
  <c r="AK161" i="7"/>
  <c r="AK97" i="7" s="1"/>
  <c r="AL132" i="7"/>
  <c r="AL158" i="7"/>
  <c r="AL160" i="7"/>
  <c r="AL159" i="7"/>
  <c r="AL157" i="7"/>
  <c r="AL156" i="7"/>
  <c r="AM118" i="7"/>
  <c r="AM155" i="7"/>
  <c r="AM116" i="7"/>
  <c r="AM119" i="7"/>
  <c r="AM115" i="7"/>
  <c r="AM117" i="7"/>
  <c r="AL142" i="7"/>
  <c r="AL144" i="7"/>
  <c r="AL143" i="7"/>
  <c r="AL141" i="7"/>
  <c r="AL140" i="7"/>
  <c r="AK136" i="7"/>
  <c r="AK92" i="7" s="1"/>
  <c r="AL135" i="7"/>
  <c r="AL134" i="7"/>
  <c r="AL133" i="7"/>
  <c r="AM130" i="7"/>
  <c r="AM139" i="7"/>
  <c r="AM147" i="7"/>
  <c r="AL131" i="7"/>
  <c r="AL127" i="7"/>
  <c r="AL126" i="7"/>
  <c r="AM122" i="7"/>
  <c r="AL120" i="7"/>
  <c r="AM85" i="7"/>
  <c r="AM114" i="7"/>
  <c r="AN84" i="7"/>
  <c r="Z280" i="9" l="1"/>
  <c r="Z285" i="9"/>
  <c r="Z290" i="9" s="1"/>
  <c r="I9" i="9"/>
  <c r="V35" i="9"/>
  <c r="X35" i="9"/>
  <c r="I12" i="9"/>
  <c r="S30" i="9"/>
  <c r="B63" i="9"/>
  <c r="AB200" i="9"/>
  <c r="AA277" i="9" s="1"/>
  <c r="AF173" i="9"/>
  <c r="AE178" i="9"/>
  <c r="AE101" i="9" s="1"/>
  <c r="AB198" i="9"/>
  <c r="AA275" i="9" s="1"/>
  <c r="AA203" i="9"/>
  <c r="AA106" i="9" s="1"/>
  <c r="AH148" i="9"/>
  <c r="AG153" i="9"/>
  <c r="AC199" i="9"/>
  <c r="AB276" i="9" s="1"/>
  <c r="AB286" i="9" s="1"/>
  <c r="B319" i="9"/>
  <c r="S39" i="9"/>
  <c r="X44" i="9"/>
  <c r="J12" i="9"/>
  <c r="AM640" i="7"/>
  <c r="AM643" i="7"/>
  <c r="AK543" i="9"/>
  <c r="AM796" i="9"/>
  <c r="AM801" i="9"/>
  <c r="AM806" i="9" s="1"/>
  <c r="AL796" i="9"/>
  <c r="AL801" i="9"/>
  <c r="AL806" i="9" s="1"/>
  <c r="AM457" i="9"/>
  <c r="AL534" i="9" s="1"/>
  <c r="AL544" i="9" s="1"/>
  <c r="AP175" i="9"/>
  <c r="AK537" i="9"/>
  <c r="AK542" i="9"/>
  <c r="AP174" i="9"/>
  <c r="AO716" i="9"/>
  <c r="AN719" i="9"/>
  <c r="AN622" i="9" s="1"/>
  <c r="AO714" i="9"/>
  <c r="AN791" i="9" s="1"/>
  <c r="AL460" i="9"/>
  <c r="AL363" i="9" s="1"/>
  <c r="AM455" i="9"/>
  <c r="AJ547" i="9"/>
  <c r="AM456" i="9"/>
  <c r="AO715" i="9"/>
  <c r="AJ537" i="9"/>
  <c r="AP435" i="9"/>
  <c r="AP358" i="9" s="1"/>
  <c r="AM708" i="7"/>
  <c r="AM683" i="7"/>
  <c r="AM658" i="7"/>
  <c r="AM707" i="7"/>
  <c r="AM681" i="7"/>
  <c r="AM684" i="7"/>
  <c r="AM692" i="7" s="1"/>
  <c r="AM709" i="7"/>
  <c r="AM717" i="7" s="1"/>
  <c r="AM660" i="7"/>
  <c r="AM668" i="7" s="1"/>
  <c r="AM710" i="7"/>
  <c r="AM718" i="7" s="1"/>
  <c r="AM659" i="7"/>
  <c r="AM667" i="7" s="1"/>
  <c r="AM685" i="7"/>
  <c r="AM693" i="7" s="1"/>
  <c r="AM706" i="7"/>
  <c r="AM682" i="7"/>
  <c r="AM657" i="7"/>
  <c r="AM656" i="7"/>
  <c r="AM642" i="7"/>
  <c r="AM641" i="7"/>
  <c r="AM735" i="7"/>
  <c r="AM734" i="7"/>
  <c r="AM733" i="7"/>
  <c r="AM732" i="7"/>
  <c r="AM731" i="7"/>
  <c r="AM639" i="7"/>
  <c r="AM382" i="7"/>
  <c r="AM384" i="7"/>
  <c r="AM380" i="7"/>
  <c r="AM381" i="7"/>
  <c r="AM383" i="7"/>
  <c r="AM449" i="7"/>
  <c r="AM424" i="7"/>
  <c r="AM399" i="7"/>
  <c r="AM447" i="7"/>
  <c r="AM422" i="7"/>
  <c r="AM397" i="7"/>
  <c r="AM451" i="7"/>
  <c r="AM459" i="7" s="1"/>
  <c r="AM450" i="7"/>
  <c r="AM458" i="7" s="1"/>
  <c r="AM426" i="7"/>
  <c r="AM434" i="7" s="1"/>
  <c r="AM425" i="7"/>
  <c r="AM433" i="7" s="1"/>
  <c r="AM401" i="7"/>
  <c r="AM409" i="7" s="1"/>
  <c r="AM400" i="7"/>
  <c r="AM408" i="7" s="1"/>
  <c r="AM448" i="7"/>
  <c r="AM423" i="7"/>
  <c r="AM398" i="7"/>
  <c r="AN633" i="7"/>
  <c r="AN374" i="7"/>
  <c r="AN634" i="7"/>
  <c r="AN372" i="7"/>
  <c r="AN635" i="7"/>
  <c r="AN373" i="7"/>
  <c r="AN375" i="7"/>
  <c r="AN376" i="7"/>
  <c r="AN631" i="7"/>
  <c r="AN632" i="7"/>
  <c r="AL747" i="7"/>
  <c r="AL756" i="7" s="1"/>
  <c r="AK766" i="7"/>
  <c r="AL746" i="7"/>
  <c r="AL755" i="7" s="1"/>
  <c r="AL762" i="7"/>
  <c r="AL745" i="7"/>
  <c r="AL765" i="7"/>
  <c r="AM216" i="7"/>
  <c r="AL686" i="7"/>
  <c r="AL616" i="7" s="1"/>
  <c r="AM636" i="7"/>
  <c r="AL764" i="7"/>
  <c r="AL702" i="7"/>
  <c r="AL618" i="7" s="1"/>
  <c r="AL652" i="7"/>
  <c r="AL608" i="7" s="1"/>
  <c r="AL744" i="7"/>
  <c r="AL736" i="7"/>
  <c r="AL626" i="7" s="1"/>
  <c r="AK612" i="7"/>
  <c r="AK611" i="7"/>
  <c r="AL711" i="7"/>
  <c r="AL621" i="7" s="1"/>
  <c r="AL602" i="7"/>
  <c r="AL606" i="7"/>
  <c r="AL763" i="7"/>
  <c r="AN721" i="7"/>
  <c r="AN655" i="7"/>
  <c r="AN730" i="7"/>
  <c r="AN663" i="7"/>
  <c r="AN671" i="7"/>
  <c r="AN696" i="7"/>
  <c r="AN646" i="7"/>
  <c r="AN680" i="7"/>
  <c r="AN688" i="7"/>
  <c r="AN638" i="7"/>
  <c r="AN713" i="7"/>
  <c r="AN630" i="7"/>
  <c r="AN705" i="7"/>
  <c r="AL661" i="7"/>
  <c r="AL743" i="7"/>
  <c r="AL727" i="7"/>
  <c r="AL623" i="7" s="1"/>
  <c r="AL761" i="7"/>
  <c r="AL677" i="7"/>
  <c r="AL613" i="7" s="1"/>
  <c r="AM672" i="7"/>
  <c r="AM674" i="7"/>
  <c r="AM673" i="7"/>
  <c r="AM725" i="7"/>
  <c r="AM649" i="7"/>
  <c r="AM648" i="7"/>
  <c r="AM647" i="7"/>
  <c r="AM697" i="7"/>
  <c r="AM726" i="7"/>
  <c r="AM675" i="7"/>
  <c r="AM651" i="7"/>
  <c r="AM650" i="7"/>
  <c r="AM701" i="7"/>
  <c r="AM676" i="7"/>
  <c r="AM724" i="7"/>
  <c r="AM722" i="7"/>
  <c r="AM723" i="7"/>
  <c r="AM700" i="7"/>
  <c r="AM699" i="7"/>
  <c r="AM698" i="7"/>
  <c r="AJ795" i="7"/>
  <c r="AJ805" i="7" s="1"/>
  <c r="AL505" i="7"/>
  <c r="AL506" i="7"/>
  <c r="AL504" i="7"/>
  <c r="AL485" i="7"/>
  <c r="AL487" i="7"/>
  <c r="AL496" i="7" s="1"/>
  <c r="AJ535" i="7"/>
  <c r="AJ545" i="7" s="1"/>
  <c r="AM377" i="7"/>
  <c r="AM218" i="7"/>
  <c r="AM475" i="7"/>
  <c r="AM473" i="7"/>
  <c r="AM476" i="7"/>
  <c r="AM472" i="7"/>
  <c r="AM474" i="7"/>
  <c r="AL503" i="7"/>
  <c r="AL488" i="7"/>
  <c r="AN471" i="7"/>
  <c r="AN404" i="7"/>
  <c r="AN412" i="7"/>
  <c r="AN371" i="7"/>
  <c r="AN437" i="7"/>
  <c r="AN379" i="7"/>
  <c r="AN462" i="7"/>
  <c r="AN429" i="7"/>
  <c r="AN454" i="7"/>
  <c r="AN421" i="7"/>
  <c r="AN446" i="7"/>
  <c r="AN396" i="7"/>
  <c r="AN387" i="7"/>
  <c r="AL477" i="7"/>
  <c r="AL367" i="7" s="1"/>
  <c r="AM465" i="7"/>
  <c r="AM442" i="7"/>
  <c r="AM415" i="7"/>
  <c r="AM389" i="7"/>
  <c r="AM391" i="7"/>
  <c r="AM439" i="7"/>
  <c r="AM467" i="7"/>
  <c r="AM416" i="7"/>
  <c r="AM440" i="7"/>
  <c r="AM390" i="7"/>
  <c r="AM466" i="7"/>
  <c r="AM417" i="7"/>
  <c r="AM392" i="7"/>
  <c r="AM414" i="7"/>
  <c r="AM464" i="7"/>
  <c r="AM441" i="7"/>
  <c r="AL347" i="7"/>
  <c r="AL343" i="7"/>
  <c r="AL486" i="7"/>
  <c r="AL245" i="7"/>
  <c r="AL227" i="7"/>
  <c r="AL248" i="7"/>
  <c r="AL230" i="7"/>
  <c r="AL239" i="7" s="1"/>
  <c r="AL249" i="7"/>
  <c r="AL231" i="7"/>
  <c r="AL240" i="7" s="1"/>
  <c r="AL228" i="7"/>
  <c r="AL246" i="7"/>
  <c r="AL247" i="7"/>
  <c r="AL229" i="7"/>
  <c r="AM209" i="7"/>
  <c r="AM210" i="7"/>
  <c r="AM208" i="7"/>
  <c r="AM206" i="7"/>
  <c r="AM207" i="7"/>
  <c r="AM169" i="7"/>
  <c r="AM177" i="7" s="1"/>
  <c r="AM191" i="7"/>
  <c r="AM166" i="7"/>
  <c r="AM193" i="7"/>
  <c r="AM201" i="7" s="1"/>
  <c r="AM192" i="7"/>
  <c r="AM194" i="7"/>
  <c r="AM202" i="7" s="1"/>
  <c r="AM168" i="7"/>
  <c r="AM176" i="7" s="1"/>
  <c r="AM167" i="7"/>
  <c r="AM165" i="7"/>
  <c r="AM190" i="7"/>
  <c r="AM181" i="7"/>
  <c r="AM183" i="7"/>
  <c r="AM185" i="7"/>
  <c r="AM184" i="7"/>
  <c r="AM182" i="7"/>
  <c r="AM217" i="7"/>
  <c r="AM215" i="7"/>
  <c r="AM219" i="7"/>
  <c r="AN214" i="7"/>
  <c r="AN189" i="7"/>
  <c r="AN197" i="7"/>
  <c r="AN205" i="7"/>
  <c r="AJ288" i="7"/>
  <c r="AI289" i="7"/>
  <c r="AI288" i="7"/>
  <c r="AK250" i="7"/>
  <c r="AL152" i="7"/>
  <c r="AK279" i="7" s="1"/>
  <c r="AL151" i="7"/>
  <c r="AK278" i="7" s="1"/>
  <c r="AL86" i="7"/>
  <c r="AL90" i="7"/>
  <c r="AL186" i="7"/>
  <c r="AL102" i="7" s="1"/>
  <c r="AL170" i="7"/>
  <c r="AL100" i="7" s="1"/>
  <c r="AN180" i="7"/>
  <c r="AN172" i="7"/>
  <c r="AN164" i="7"/>
  <c r="AK96" i="7"/>
  <c r="AK95" i="7"/>
  <c r="AL145" i="7"/>
  <c r="AL136" i="7"/>
  <c r="AL92" i="7" s="1"/>
  <c r="AM143" i="7"/>
  <c r="AM141" i="7"/>
  <c r="AM144" i="7"/>
  <c r="AM140" i="7"/>
  <c r="AM142" i="7"/>
  <c r="AM132" i="7"/>
  <c r="AM156" i="7"/>
  <c r="AM159" i="7"/>
  <c r="AM160" i="7"/>
  <c r="AM158" i="7"/>
  <c r="AM157" i="7"/>
  <c r="AN119" i="7"/>
  <c r="AN115" i="7"/>
  <c r="AN116" i="7"/>
  <c r="AN155" i="7"/>
  <c r="AN118" i="7"/>
  <c r="AN117" i="7"/>
  <c r="AM134" i="7"/>
  <c r="AL161" i="7"/>
  <c r="AL97" i="7" s="1"/>
  <c r="AM131" i="7"/>
  <c r="AM133" i="7"/>
  <c r="AN130" i="7"/>
  <c r="AN139" i="7"/>
  <c r="AN147" i="7"/>
  <c r="AM135" i="7"/>
  <c r="AM126" i="7"/>
  <c r="AM127" i="7"/>
  <c r="AN122" i="7"/>
  <c r="AN85" i="7"/>
  <c r="AN114" i="7"/>
  <c r="AM120" i="7"/>
  <c r="AO84" i="7"/>
  <c r="AA287" i="9" l="1"/>
  <c r="AI148" i="9"/>
  <c r="AH153" i="9"/>
  <c r="AA280" i="9"/>
  <c r="AC200" i="9"/>
  <c r="S35" i="9"/>
  <c r="I5" i="9"/>
  <c r="AF178" i="9"/>
  <c r="AF101" i="9" s="1"/>
  <c r="AG173" i="9"/>
  <c r="AC198" i="9"/>
  <c r="AB203" i="9"/>
  <c r="AB106" i="9" s="1"/>
  <c r="AA285" i="9"/>
  <c r="AA290" i="9" s="1"/>
  <c r="J5" i="9"/>
  <c r="S44" i="9"/>
  <c r="AD199" i="9"/>
  <c r="AK547" i="9"/>
  <c r="AN641" i="7"/>
  <c r="AL532" i="9"/>
  <c r="AN801" i="9"/>
  <c r="AP716" i="9"/>
  <c r="AO773" i="9"/>
  <c r="AE773" i="9"/>
  <c r="AI773" i="9"/>
  <c r="AN792" i="9"/>
  <c r="AN802" i="9" s="1"/>
  <c r="AM460" i="9"/>
  <c r="AM363" i="9" s="1"/>
  <c r="AN455" i="9"/>
  <c r="AM532" i="9" s="1"/>
  <c r="AO719" i="9"/>
  <c r="AO622" i="9" s="1"/>
  <c r="AP714" i="9"/>
  <c r="AP715" i="9"/>
  <c r="AL533" i="9"/>
  <c r="AL543" i="9" s="1"/>
  <c r="H771" i="9"/>
  <c r="AG773" i="9"/>
  <c r="AN793" i="9"/>
  <c r="AN803" i="9" s="1"/>
  <c r="AN456" i="9"/>
  <c r="AM533" i="9" s="1"/>
  <c r="AN773" i="9"/>
  <c r="AG771" i="9"/>
  <c r="U771" i="9"/>
  <c r="AN457" i="9"/>
  <c r="AM534" i="9" s="1"/>
  <c r="AM544" i="9" s="1"/>
  <c r="AN639" i="7"/>
  <c r="AN640" i="7"/>
  <c r="AN733" i="7"/>
  <c r="AN735" i="7"/>
  <c r="AN732" i="7"/>
  <c r="AN731" i="7"/>
  <c r="AN734" i="7"/>
  <c r="AN643" i="7"/>
  <c r="AN642" i="7"/>
  <c r="AN708" i="7"/>
  <c r="AN683" i="7"/>
  <c r="AN658" i="7"/>
  <c r="AN707" i="7"/>
  <c r="AN682" i="7"/>
  <c r="AN706" i="7"/>
  <c r="AN709" i="7"/>
  <c r="AN717" i="7" s="1"/>
  <c r="AN660" i="7"/>
  <c r="AN668" i="7" s="1"/>
  <c r="AN710" i="7"/>
  <c r="AN718" i="7" s="1"/>
  <c r="AN684" i="7"/>
  <c r="AN692" i="7" s="1"/>
  <c r="AN659" i="7"/>
  <c r="AN667" i="7" s="1"/>
  <c r="AN685" i="7"/>
  <c r="AN693" i="7" s="1"/>
  <c r="AN657" i="7"/>
  <c r="AN656" i="7"/>
  <c r="AN681" i="7"/>
  <c r="AN383" i="7"/>
  <c r="AN381" i="7"/>
  <c r="AN380" i="7"/>
  <c r="AN449" i="7"/>
  <c r="AN424" i="7"/>
  <c r="AN399" i="7"/>
  <c r="AN450" i="7"/>
  <c r="AN458" i="7" s="1"/>
  <c r="AN425" i="7"/>
  <c r="AN433" i="7" s="1"/>
  <c r="AN400" i="7"/>
  <c r="AN408" i="7" s="1"/>
  <c r="AN451" i="7"/>
  <c r="AN459" i="7" s="1"/>
  <c r="AN426" i="7"/>
  <c r="AN434" i="7" s="1"/>
  <c r="AN401" i="7"/>
  <c r="AN409" i="7" s="1"/>
  <c r="AN448" i="7"/>
  <c r="AN447" i="7"/>
  <c r="AN423" i="7"/>
  <c r="AN422" i="7"/>
  <c r="AN398" i="7"/>
  <c r="AN397" i="7"/>
  <c r="AN382" i="7"/>
  <c r="AN384" i="7"/>
  <c r="AO634" i="7"/>
  <c r="AO372" i="7"/>
  <c r="AO635" i="7"/>
  <c r="AO373" i="7"/>
  <c r="AO632" i="7"/>
  <c r="AO374" i="7"/>
  <c r="AO375" i="7"/>
  <c r="AO376" i="7"/>
  <c r="AO631" i="7"/>
  <c r="AO633" i="7"/>
  <c r="AM743" i="7"/>
  <c r="AL766" i="7"/>
  <c r="AM747" i="7"/>
  <c r="AM756" i="7" s="1"/>
  <c r="AM702" i="7"/>
  <c r="AM618" i="7" s="1"/>
  <c r="AM727" i="7"/>
  <c r="AM623" i="7" s="1"/>
  <c r="AM745" i="7"/>
  <c r="AM746" i="7"/>
  <c r="AM755" i="7" s="1"/>
  <c r="AK535" i="7"/>
  <c r="AK545" i="7" s="1"/>
  <c r="AM763" i="7"/>
  <c r="AM762" i="7"/>
  <c r="AM652" i="7"/>
  <c r="AM608" i="7" s="1"/>
  <c r="AM686" i="7"/>
  <c r="AM616" i="7" s="1"/>
  <c r="AN673" i="7"/>
  <c r="AN697" i="7"/>
  <c r="AN648" i="7"/>
  <c r="AN647" i="7"/>
  <c r="AN701" i="7"/>
  <c r="AN649" i="7"/>
  <c r="AN672" i="7"/>
  <c r="AN674" i="7"/>
  <c r="AN698" i="7"/>
  <c r="AN725" i="7"/>
  <c r="AN723" i="7"/>
  <c r="AN699" i="7"/>
  <c r="AN726" i="7"/>
  <c r="AN722" i="7"/>
  <c r="AN676" i="7"/>
  <c r="AN650" i="7"/>
  <c r="AN724" i="7"/>
  <c r="AN700" i="7"/>
  <c r="AN651" i="7"/>
  <c r="AN675" i="7"/>
  <c r="AL611" i="7"/>
  <c r="AL612" i="7"/>
  <c r="AM765" i="7"/>
  <c r="AO730" i="7"/>
  <c r="AO663" i="7"/>
  <c r="AO671" i="7"/>
  <c r="AO696" i="7"/>
  <c r="AO680" i="7"/>
  <c r="AO646" i="7"/>
  <c r="AO630" i="7"/>
  <c r="AO655" i="7"/>
  <c r="AO638" i="7"/>
  <c r="AO721" i="7"/>
  <c r="AO713" i="7"/>
  <c r="AO688" i="7"/>
  <c r="AO705" i="7"/>
  <c r="AM744" i="7"/>
  <c r="AM736" i="7"/>
  <c r="AM626" i="7" s="1"/>
  <c r="AM661" i="7"/>
  <c r="AK794" i="7"/>
  <c r="AK804" i="7" s="1"/>
  <c r="AN636" i="7"/>
  <c r="AM764" i="7"/>
  <c r="AL795" i="7"/>
  <c r="AM761" i="7"/>
  <c r="AM711" i="7"/>
  <c r="AM621" i="7" s="1"/>
  <c r="AK795" i="7"/>
  <c r="AK805" i="7" s="1"/>
  <c r="AM677" i="7"/>
  <c r="AM613" i="7" s="1"/>
  <c r="AM606" i="7"/>
  <c r="AM602" i="7"/>
  <c r="AM504" i="7"/>
  <c r="AM503" i="7"/>
  <c r="AM488" i="7"/>
  <c r="AN439" i="7"/>
  <c r="AN442" i="7"/>
  <c r="AN440" i="7"/>
  <c r="AN416" i="7"/>
  <c r="AN466" i="7"/>
  <c r="AN465" i="7"/>
  <c r="AN389" i="7"/>
  <c r="AN415" i="7"/>
  <c r="AN467" i="7"/>
  <c r="AN441" i="7"/>
  <c r="AN390" i="7"/>
  <c r="AN392" i="7"/>
  <c r="AN391" i="7"/>
  <c r="AN414" i="7"/>
  <c r="AN417" i="7"/>
  <c r="AN464" i="7"/>
  <c r="AM506" i="7"/>
  <c r="AN377" i="7"/>
  <c r="AM487" i="7"/>
  <c r="AM496" i="7" s="1"/>
  <c r="AM347" i="7"/>
  <c r="AM343" i="7"/>
  <c r="AM505" i="7"/>
  <c r="AM485" i="7"/>
  <c r="AL535" i="7"/>
  <c r="AM486" i="7"/>
  <c r="AO412" i="7"/>
  <c r="AO421" i="7"/>
  <c r="AO437" i="7"/>
  <c r="AO379" i="7"/>
  <c r="AO462" i="7"/>
  <c r="AO454" i="7"/>
  <c r="AO404" i="7"/>
  <c r="AO471" i="7"/>
  <c r="AO429" i="7"/>
  <c r="AO371" i="7"/>
  <c r="AO446" i="7"/>
  <c r="AO396" i="7"/>
  <c r="AO387" i="7"/>
  <c r="AN217" i="7"/>
  <c r="AN472" i="7"/>
  <c r="AN473" i="7"/>
  <c r="AN476" i="7"/>
  <c r="AN475" i="7"/>
  <c r="AN474" i="7"/>
  <c r="AM477" i="7"/>
  <c r="AM367" i="7" s="1"/>
  <c r="AM245" i="7"/>
  <c r="AM227" i="7"/>
  <c r="AM249" i="7"/>
  <c r="AM231" i="7"/>
  <c r="AM240" i="7" s="1"/>
  <c r="AM229" i="7"/>
  <c r="AM247" i="7"/>
  <c r="AM228" i="7"/>
  <c r="AM246" i="7"/>
  <c r="AM248" i="7"/>
  <c r="AM230" i="7"/>
  <c r="AM239" i="7" s="1"/>
  <c r="AN210" i="7"/>
  <c r="AN208" i="7"/>
  <c r="AN207" i="7"/>
  <c r="AN206" i="7"/>
  <c r="AN209" i="7"/>
  <c r="AN190" i="7"/>
  <c r="AN191" i="7"/>
  <c r="AN169" i="7"/>
  <c r="AN177" i="7" s="1"/>
  <c r="AN192" i="7"/>
  <c r="AN194" i="7"/>
  <c r="AN202" i="7" s="1"/>
  <c r="AN168" i="7"/>
  <c r="AN176" i="7" s="1"/>
  <c r="AN193" i="7"/>
  <c r="AN201" i="7" s="1"/>
  <c r="AN165" i="7"/>
  <c r="AN166" i="7"/>
  <c r="AN167" i="7"/>
  <c r="AN215" i="7"/>
  <c r="AN219" i="7"/>
  <c r="AN181" i="7"/>
  <c r="AN184" i="7"/>
  <c r="AN182" i="7"/>
  <c r="AN185" i="7"/>
  <c r="AN183" i="7"/>
  <c r="AN216" i="7"/>
  <c r="AN218" i="7"/>
  <c r="AO214" i="7"/>
  <c r="AO189" i="7"/>
  <c r="AO205" i="7"/>
  <c r="AO197" i="7"/>
  <c r="AJ289" i="7"/>
  <c r="AL250" i="7"/>
  <c r="AM152" i="7"/>
  <c r="AL279" i="7" s="1"/>
  <c r="AM151" i="7"/>
  <c r="AL278" i="7" s="1"/>
  <c r="AM86" i="7"/>
  <c r="AM90" i="7"/>
  <c r="AM170" i="7"/>
  <c r="AM100" i="7" s="1"/>
  <c r="AO180" i="7"/>
  <c r="AO172" i="7"/>
  <c r="AO164" i="7"/>
  <c r="AM186" i="7"/>
  <c r="AM102" i="7" s="1"/>
  <c r="AL96" i="7"/>
  <c r="AL95" i="7"/>
  <c r="AM145" i="7"/>
  <c r="AN144" i="7"/>
  <c r="AN140" i="7"/>
  <c r="AN143" i="7"/>
  <c r="AN142" i="7"/>
  <c r="AN141" i="7"/>
  <c r="AM161" i="7"/>
  <c r="AM97" i="7" s="1"/>
  <c r="AO155" i="7"/>
  <c r="AO117" i="7"/>
  <c r="AO115" i="7"/>
  <c r="AO119" i="7"/>
  <c r="AO118" i="7"/>
  <c r="AO116" i="7"/>
  <c r="AN133" i="7"/>
  <c r="AN157" i="7"/>
  <c r="AN160" i="7"/>
  <c r="AN159" i="7"/>
  <c r="AN158" i="7"/>
  <c r="AN156" i="7"/>
  <c r="AM136" i="7"/>
  <c r="AM92" i="7" s="1"/>
  <c r="AN135" i="7"/>
  <c r="AN134" i="7"/>
  <c r="AN132" i="7"/>
  <c r="AN131" i="7"/>
  <c r="AO130" i="7"/>
  <c r="AO139" i="7"/>
  <c r="AO147" i="7"/>
  <c r="AN126" i="7"/>
  <c r="AN127" i="7"/>
  <c r="AO122" i="7"/>
  <c r="AN120" i="7"/>
  <c r="AO85" i="7"/>
  <c r="AO114" i="7"/>
  <c r="AP84" i="7"/>
  <c r="AO791" i="9" l="1"/>
  <c r="Z771" i="9"/>
  <c r="AO793" i="9"/>
  <c r="Z773" i="9"/>
  <c r="AD772" i="9"/>
  <c r="Z772" i="9"/>
  <c r="AE771" i="9"/>
  <c r="AE776" i="9" s="1"/>
  <c r="I771" i="9"/>
  <c r="AD200" i="9"/>
  <c r="AC277" i="9" s="1"/>
  <c r="AH173" i="9"/>
  <c r="AG178" i="9"/>
  <c r="AG101" i="9" s="1"/>
  <c r="AJ148" i="9"/>
  <c r="AI153" i="9"/>
  <c r="AC203" i="9"/>
  <c r="AC106" i="9" s="1"/>
  <c r="AD198" i="9"/>
  <c r="AE199" i="9"/>
  <c r="AD276" i="9" s="1"/>
  <c r="AB275" i="9"/>
  <c r="AC276" i="9"/>
  <c r="AC286" i="9" s="1"/>
  <c r="AB277" i="9"/>
  <c r="AM543" i="9"/>
  <c r="S771" i="9"/>
  <c r="AM771" i="9"/>
  <c r="AM773" i="9"/>
  <c r="AO771" i="9"/>
  <c r="AH773" i="9"/>
  <c r="AO641" i="7"/>
  <c r="AO639" i="7"/>
  <c r="AO803" i="9"/>
  <c r="K772" i="9"/>
  <c r="R772" i="9"/>
  <c r="AP772" i="9"/>
  <c r="Y772" i="9"/>
  <c r="L772" i="9"/>
  <c r="Q772" i="9"/>
  <c r="E772" i="9"/>
  <c r="V772" i="9"/>
  <c r="AP792" i="9"/>
  <c r="AK772" i="9"/>
  <c r="N772" i="9"/>
  <c r="H772" i="9"/>
  <c r="I772" i="9"/>
  <c r="P772" i="9"/>
  <c r="O772" i="9"/>
  <c r="AA772" i="9"/>
  <c r="G772" i="9"/>
  <c r="D772" i="9"/>
  <c r="S772" i="9"/>
  <c r="AB772" i="9"/>
  <c r="M772" i="9"/>
  <c r="T772" i="9"/>
  <c r="J772" i="9"/>
  <c r="W772" i="9"/>
  <c r="AE772" i="9"/>
  <c r="X772" i="9"/>
  <c r="AL772" i="9"/>
  <c r="AJ772" i="9"/>
  <c r="U772" i="9"/>
  <c r="AG772" i="9"/>
  <c r="AN460" i="9"/>
  <c r="AN363" i="9" s="1"/>
  <c r="AO455" i="9"/>
  <c r="AN532" i="9" s="1"/>
  <c r="AI772" i="9"/>
  <c r="AO801" i="9"/>
  <c r="AL537" i="9"/>
  <c r="AL542" i="9"/>
  <c r="AL547" i="9" s="1"/>
  <c r="AC772" i="9"/>
  <c r="AO457" i="9"/>
  <c r="AN534" i="9" s="1"/>
  <c r="AN544" i="9" s="1"/>
  <c r="F772" i="9"/>
  <c r="AP719" i="9"/>
  <c r="AP622" i="9" s="1"/>
  <c r="AC771" i="9"/>
  <c r="Y771" i="9"/>
  <c r="Q771" i="9"/>
  <c r="G771" i="9"/>
  <c r="E771" i="9"/>
  <c r="AP771" i="9"/>
  <c r="X771" i="9"/>
  <c r="F771" i="9"/>
  <c r="P771" i="9"/>
  <c r="T771" i="9"/>
  <c r="K771" i="9"/>
  <c r="R771" i="9"/>
  <c r="AD771" i="9"/>
  <c r="J771" i="9"/>
  <c r="D771" i="9"/>
  <c r="AB771" i="9"/>
  <c r="M771" i="9"/>
  <c r="O771" i="9"/>
  <c r="AP791" i="9"/>
  <c r="AJ771" i="9"/>
  <c r="AK771" i="9"/>
  <c r="V771" i="9"/>
  <c r="AA771" i="9"/>
  <c r="N771" i="9"/>
  <c r="L771" i="9"/>
  <c r="AL771" i="9"/>
  <c r="W771" i="9"/>
  <c r="AF771" i="9"/>
  <c r="AH771" i="9"/>
  <c r="AI771" i="9"/>
  <c r="AN772" i="9"/>
  <c r="AM537" i="9"/>
  <c r="AM542" i="9"/>
  <c r="AM772" i="9"/>
  <c r="AJ773" i="9"/>
  <c r="L773" i="9"/>
  <c r="P773" i="9"/>
  <c r="I773" i="9"/>
  <c r="AP793" i="9"/>
  <c r="Q773" i="9"/>
  <c r="W773" i="9"/>
  <c r="AB773" i="9"/>
  <c r="F773" i="9"/>
  <c r="G773" i="9"/>
  <c r="E773" i="9"/>
  <c r="T773" i="9"/>
  <c r="J773" i="9"/>
  <c r="AK773" i="9"/>
  <c r="X773" i="9"/>
  <c r="AP773" i="9"/>
  <c r="M773" i="9"/>
  <c r="D773" i="9"/>
  <c r="N773" i="9"/>
  <c r="R773" i="9"/>
  <c r="AC773" i="9"/>
  <c r="O773" i="9"/>
  <c r="Y773" i="9"/>
  <c r="S773" i="9"/>
  <c r="H773" i="9"/>
  <c r="AA773" i="9"/>
  <c r="U773" i="9"/>
  <c r="K773" i="9"/>
  <c r="V773" i="9"/>
  <c r="AL773" i="9"/>
  <c r="AG776" i="9"/>
  <c r="AF772" i="9"/>
  <c r="AO792" i="9"/>
  <c r="AO802" i="9" s="1"/>
  <c r="AF773" i="9"/>
  <c r="AN806" i="9"/>
  <c r="AN771" i="9"/>
  <c r="AO456" i="9"/>
  <c r="AN533" i="9" s="1"/>
  <c r="AN543" i="9" s="1"/>
  <c r="AH772" i="9"/>
  <c r="AO772" i="9"/>
  <c r="AO776" i="9" s="1"/>
  <c r="AD773" i="9"/>
  <c r="AN796" i="9"/>
  <c r="AO640" i="7"/>
  <c r="AO643" i="7"/>
  <c r="AO709" i="7"/>
  <c r="AO717" i="7" s="1"/>
  <c r="AO684" i="7"/>
  <c r="AO692" i="7" s="1"/>
  <c r="AO659" i="7"/>
  <c r="AO667" i="7" s="1"/>
  <c r="AO707" i="7"/>
  <c r="AO682" i="7"/>
  <c r="AO656" i="7"/>
  <c r="AO706" i="7"/>
  <c r="AO681" i="7"/>
  <c r="AO710" i="7"/>
  <c r="AO718" i="7" s="1"/>
  <c r="AO685" i="7"/>
  <c r="AO693" i="7" s="1"/>
  <c r="AO658" i="7"/>
  <c r="AO708" i="7"/>
  <c r="AO660" i="7"/>
  <c r="AO668" i="7" s="1"/>
  <c r="AO683" i="7"/>
  <c r="AO657" i="7"/>
  <c r="AO734" i="7"/>
  <c r="AO735" i="7"/>
  <c r="AO732" i="7"/>
  <c r="AO731" i="7"/>
  <c r="AO733" i="7"/>
  <c r="AO642" i="7"/>
  <c r="AO384" i="7"/>
  <c r="AO450" i="7"/>
  <c r="AO458" i="7" s="1"/>
  <c r="AO425" i="7"/>
  <c r="AO433" i="7" s="1"/>
  <c r="AO400" i="7"/>
  <c r="AO408" i="7" s="1"/>
  <c r="AO451" i="7"/>
  <c r="AO459" i="7" s="1"/>
  <c r="AO426" i="7"/>
  <c r="AO434" i="7" s="1"/>
  <c r="AO401" i="7"/>
  <c r="AO409" i="7" s="1"/>
  <c r="AO448" i="7"/>
  <c r="AO423" i="7"/>
  <c r="AO398" i="7"/>
  <c r="AO447" i="7"/>
  <c r="AO422" i="7"/>
  <c r="AO397" i="7"/>
  <c r="AO424" i="7"/>
  <c r="AO399" i="7"/>
  <c r="AO449" i="7"/>
  <c r="AO382" i="7"/>
  <c r="AO381" i="7"/>
  <c r="AO380" i="7"/>
  <c r="AO383" i="7"/>
  <c r="AP635" i="7"/>
  <c r="AP373" i="7"/>
  <c r="AP376" i="7"/>
  <c r="AP374" i="7"/>
  <c r="AP375" i="7"/>
  <c r="AP631" i="7"/>
  <c r="AP632" i="7"/>
  <c r="AP633" i="7"/>
  <c r="AP372" i="7"/>
  <c r="AP634" i="7"/>
  <c r="AN652" i="7"/>
  <c r="AN608" i="7" s="1"/>
  <c r="AN762" i="7"/>
  <c r="AL545" i="7"/>
  <c r="AN747" i="7"/>
  <c r="AN756" i="7" s="1"/>
  <c r="AN763" i="7"/>
  <c r="AN764" i="7"/>
  <c r="AN745" i="7"/>
  <c r="AN746" i="7"/>
  <c r="AN755" i="7" s="1"/>
  <c r="AM766" i="7"/>
  <c r="AN744" i="7"/>
  <c r="AO672" i="7"/>
  <c r="AO647" i="7"/>
  <c r="AO674" i="7"/>
  <c r="AO724" i="7"/>
  <c r="AO676" i="7"/>
  <c r="AO726" i="7"/>
  <c r="AO649" i="7"/>
  <c r="AO648" i="7"/>
  <c r="AO697" i="7"/>
  <c r="AO723" i="7"/>
  <c r="AO698" i="7"/>
  <c r="AO651" i="7"/>
  <c r="AO673" i="7"/>
  <c r="AO725" i="7"/>
  <c r="AO675" i="7"/>
  <c r="AO650" i="7"/>
  <c r="AO700" i="7"/>
  <c r="AO722" i="7"/>
  <c r="AO701" i="7"/>
  <c r="AO699" i="7"/>
  <c r="AN606" i="7"/>
  <c r="AN602" i="7"/>
  <c r="AN727" i="7"/>
  <c r="AN623" i="7" s="1"/>
  <c r="AN711" i="7"/>
  <c r="AN621" i="7" s="1"/>
  <c r="AO636" i="7"/>
  <c r="AN702" i="7"/>
  <c r="AN618" i="7" s="1"/>
  <c r="AN765" i="7"/>
  <c r="AL794" i="7"/>
  <c r="AL804" i="7" s="1"/>
  <c r="AM611" i="7"/>
  <c r="AM612" i="7"/>
  <c r="AM794" i="7"/>
  <c r="AN736" i="7"/>
  <c r="AN626" i="7" s="1"/>
  <c r="AN761" i="7"/>
  <c r="AN661" i="7"/>
  <c r="AL805" i="7"/>
  <c r="AP671" i="7"/>
  <c r="AP680" i="7"/>
  <c r="AP705" i="7"/>
  <c r="AP646" i="7"/>
  <c r="AP630" i="7"/>
  <c r="AP730" i="7"/>
  <c r="AP721" i="7"/>
  <c r="AP713" i="7"/>
  <c r="AP655" i="7"/>
  <c r="AP696" i="7"/>
  <c r="AP688" i="7"/>
  <c r="AP638" i="7"/>
  <c r="AP663" i="7"/>
  <c r="AN743" i="7"/>
  <c r="AN677" i="7"/>
  <c r="AN613" i="7" s="1"/>
  <c r="AN686" i="7"/>
  <c r="AN616" i="7" s="1"/>
  <c r="AM535" i="7"/>
  <c r="AM545" i="7" s="1"/>
  <c r="AN506" i="7"/>
  <c r="AN486" i="7"/>
  <c r="AN488" i="7"/>
  <c r="AN504" i="7"/>
  <c r="AN487" i="7"/>
  <c r="AN496" i="7" s="1"/>
  <c r="AN485" i="7"/>
  <c r="AO416" i="7"/>
  <c r="AO440" i="7"/>
  <c r="AO415" i="7"/>
  <c r="AO465" i="7"/>
  <c r="AO389" i="7"/>
  <c r="AO391" i="7"/>
  <c r="AO439" i="7"/>
  <c r="AO464" i="7"/>
  <c r="AO417" i="7"/>
  <c r="AO441" i="7"/>
  <c r="AO442" i="7"/>
  <c r="AO392" i="7"/>
  <c r="AO466" i="7"/>
  <c r="AO414" i="7"/>
  <c r="AO467" i="7"/>
  <c r="AO390" i="7"/>
  <c r="AP421" i="7"/>
  <c r="AP429" i="7"/>
  <c r="AP462" i="7"/>
  <c r="AP412" i="7"/>
  <c r="AP446" i="7"/>
  <c r="AP396" i="7"/>
  <c r="AP371" i="7"/>
  <c r="AP379" i="7"/>
  <c r="AP471" i="7"/>
  <c r="AP437" i="7"/>
  <c r="AP387" i="7"/>
  <c r="AP454" i="7"/>
  <c r="AP404" i="7"/>
  <c r="AO377" i="7"/>
  <c r="AO216" i="7"/>
  <c r="AO472" i="7"/>
  <c r="AO473" i="7"/>
  <c r="AO476" i="7"/>
  <c r="AO475" i="7"/>
  <c r="AO474" i="7"/>
  <c r="AN347" i="7"/>
  <c r="AN343" i="7"/>
  <c r="AN477" i="7"/>
  <c r="AN367" i="7" s="1"/>
  <c r="AN503" i="7"/>
  <c r="AN505" i="7"/>
  <c r="AN246" i="7"/>
  <c r="AN228" i="7"/>
  <c r="AN229" i="7"/>
  <c r="AN247" i="7"/>
  <c r="AN248" i="7"/>
  <c r="AN230" i="7"/>
  <c r="AN239" i="7" s="1"/>
  <c r="AN245" i="7"/>
  <c r="AN227" i="7"/>
  <c r="AN249" i="7"/>
  <c r="AN231" i="7"/>
  <c r="AN240" i="7" s="1"/>
  <c r="AO191" i="7"/>
  <c r="AO192" i="7"/>
  <c r="AO169" i="7"/>
  <c r="AO177" i="7" s="1"/>
  <c r="AO168" i="7"/>
  <c r="AO176" i="7" s="1"/>
  <c r="AO165" i="7"/>
  <c r="AO166" i="7"/>
  <c r="AO167" i="7"/>
  <c r="AO190" i="7"/>
  <c r="AO193" i="7"/>
  <c r="AO201" i="7" s="1"/>
  <c r="AO194" i="7"/>
  <c r="AO202" i="7" s="1"/>
  <c r="AO219" i="7"/>
  <c r="AO207" i="7"/>
  <c r="AO210" i="7"/>
  <c r="AO208" i="7"/>
  <c r="AO206" i="7"/>
  <c r="AO209" i="7"/>
  <c r="AO182" i="7"/>
  <c r="AO181" i="7"/>
  <c r="AO185" i="7"/>
  <c r="AO184" i="7"/>
  <c r="AO183" i="7"/>
  <c r="AO218" i="7"/>
  <c r="AO215" i="7"/>
  <c r="AO217" i="7"/>
  <c r="AP214" i="7"/>
  <c r="AP189" i="7"/>
  <c r="AP197" i="7"/>
  <c r="AP205" i="7"/>
  <c r="AK288" i="7"/>
  <c r="AL288" i="7"/>
  <c r="AL289" i="7"/>
  <c r="AK289" i="7"/>
  <c r="AM250" i="7"/>
  <c r="AN152" i="7"/>
  <c r="AM279" i="7" s="1"/>
  <c r="AN151" i="7"/>
  <c r="AM278" i="7" s="1"/>
  <c r="AO133" i="7"/>
  <c r="AN86" i="7"/>
  <c r="AN90" i="7"/>
  <c r="AO134" i="7"/>
  <c r="AN170" i="7"/>
  <c r="AN100" i="7" s="1"/>
  <c r="AO135" i="7"/>
  <c r="AP180" i="7"/>
  <c r="AP164" i="7"/>
  <c r="AP172" i="7"/>
  <c r="AN186" i="7"/>
  <c r="AN102" i="7" s="1"/>
  <c r="AO131" i="7"/>
  <c r="AN145" i="7"/>
  <c r="AM96" i="7"/>
  <c r="AM95" i="7"/>
  <c r="AO132" i="7"/>
  <c r="AO156" i="7"/>
  <c r="AO158" i="7"/>
  <c r="AO159" i="7"/>
  <c r="AO160" i="7"/>
  <c r="AO157" i="7"/>
  <c r="AP115" i="7"/>
  <c r="AP118" i="7"/>
  <c r="AP155" i="7"/>
  <c r="AP119" i="7"/>
  <c r="AP117" i="7"/>
  <c r="AP116" i="7"/>
  <c r="AO142" i="7"/>
  <c r="AO144" i="7"/>
  <c r="AO143" i="7"/>
  <c r="AO141" i="7"/>
  <c r="AO140" i="7"/>
  <c r="AN161" i="7"/>
  <c r="AN97" i="7" s="1"/>
  <c r="AN136" i="7"/>
  <c r="AN92" i="7" s="1"/>
  <c r="AP130" i="7"/>
  <c r="AP147" i="7"/>
  <c r="AP139" i="7"/>
  <c r="AO127" i="7"/>
  <c r="AO126" i="7"/>
  <c r="AP122" i="7"/>
  <c r="AP85" i="7"/>
  <c r="B85" i="7" s="1"/>
  <c r="O69" i="7" s="1"/>
  <c r="AP114" i="7"/>
  <c r="AO120" i="7"/>
  <c r="AN776" i="9" l="1"/>
  <c r="Z783" i="9"/>
  <c r="Z782" i="9"/>
  <c r="Z781" i="9"/>
  <c r="Z786" i="9" s="1"/>
  <c r="Z776" i="9"/>
  <c r="AI776" i="9"/>
  <c r="AM776" i="9"/>
  <c r="AE198" i="9"/>
  <c r="AD275" i="9" s="1"/>
  <c r="AD203" i="9"/>
  <c r="AD106" i="9" s="1"/>
  <c r="AB287" i="9"/>
  <c r="AB280" i="9"/>
  <c r="AB285" i="9"/>
  <c r="AB290" i="9" s="1"/>
  <c r="AJ153" i="9"/>
  <c r="AK148" i="9"/>
  <c r="AD286" i="9"/>
  <c r="AF199" i="9"/>
  <c r="AE276" i="9" s="1"/>
  <c r="AE286" i="9" s="1"/>
  <c r="AH178" i="9"/>
  <c r="AH101" i="9" s="1"/>
  <c r="AI173" i="9"/>
  <c r="AC287" i="9"/>
  <c r="AC275" i="9"/>
  <c r="AE200" i="9"/>
  <c r="AD277" i="9" s="1"/>
  <c r="AD287" i="9" s="1"/>
  <c r="AM547" i="9"/>
  <c r="I776" i="9"/>
  <c r="AP639" i="7"/>
  <c r="H776" i="9"/>
  <c r="U776" i="9"/>
  <c r="L776" i="9"/>
  <c r="S776" i="9"/>
  <c r="M776" i="9"/>
  <c r="P776" i="9"/>
  <c r="Y776" i="9"/>
  <c r="N776" i="9"/>
  <c r="AB776" i="9"/>
  <c r="F776" i="9"/>
  <c r="AC776" i="9"/>
  <c r="AA776" i="9"/>
  <c r="AL781" i="9"/>
  <c r="AD781" i="9"/>
  <c r="V781" i="9"/>
  <c r="N781" i="9"/>
  <c r="F781" i="9"/>
  <c r="D776" i="9"/>
  <c r="AK781" i="9"/>
  <c r="AC781" i="9"/>
  <c r="U781" i="9"/>
  <c r="M781" i="9"/>
  <c r="E781" i="9"/>
  <c r="C771" i="9"/>
  <c r="AP781" i="9"/>
  <c r="AH781" i="9"/>
  <c r="R781" i="9"/>
  <c r="J781" i="9"/>
  <c r="AN781" i="9"/>
  <c r="AA781" i="9"/>
  <c r="O781" i="9"/>
  <c r="AM781" i="9"/>
  <c r="Y781" i="9"/>
  <c r="L781" i="9"/>
  <c r="AG781" i="9"/>
  <c r="T781" i="9"/>
  <c r="H781" i="9"/>
  <c r="AF781" i="9"/>
  <c r="S781" i="9"/>
  <c r="G781" i="9"/>
  <c r="AJ781" i="9"/>
  <c r="K781" i="9"/>
  <c r="AI781" i="9"/>
  <c r="I781" i="9"/>
  <c r="Q781" i="9"/>
  <c r="P781" i="9"/>
  <c r="AE781" i="9"/>
  <c r="AB781" i="9"/>
  <c r="AO781" i="9"/>
  <c r="D781" i="9"/>
  <c r="X781" i="9"/>
  <c r="W781" i="9"/>
  <c r="X776" i="9"/>
  <c r="AJ782" i="9"/>
  <c r="AB782" i="9"/>
  <c r="AP782" i="9"/>
  <c r="AH782" i="9"/>
  <c r="AN782" i="9"/>
  <c r="AF782" i="9"/>
  <c r="AG782" i="9"/>
  <c r="W782" i="9"/>
  <c r="O782" i="9"/>
  <c r="G782" i="9"/>
  <c r="AE782" i="9"/>
  <c r="V782" i="9"/>
  <c r="N782" i="9"/>
  <c r="F782" i="9"/>
  <c r="C772" i="9"/>
  <c r="C573" i="9" s="1"/>
  <c r="T49" i="9" s="1"/>
  <c r="AM782" i="9"/>
  <c r="AA782" i="9"/>
  <c r="S782" i="9"/>
  <c r="K782" i="9"/>
  <c r="M782" i="9"/>
  <c r="Y782" i="9"/>
  <c r="L782" i="9"/>
  <c r="AK782" i="9"/>
  <c r="T782" i="9"/>
  <c r="H782" i="9"/>
  <c r="AI782" i="9"/>
  <c r="R782" i="9"/>
  <c r="E782" i="9"/>
  <c r="X782" i="9"/>
  <c r="U782" i="9"/>
  <c r="J782" i="9"/>
  <c r="I782" i="9"/>
  <c r="P782" i="9"/>
  <c r="D782" i="9"/>
  <c r="AO782" i="9"/>
  <c r="AL782" i="9"/>
  <c r="AC782" i="9"/>
  <c r="Q782" i="9"/>
  <c r="AD782" i="9"/>
  <c r="V776" i="9"/>
  <c r="J776" i="9"/>
  <c r="AP776" i="9"/>
  <c r="AP803" i="9"/>
  <c r="C793" i="9"/>
  <c r="D574" i="9" s="1"/>
  <c r="AH776" i="9"/>
  <c r="AK776" i="9"/>
  <c r="AD776" i="9"/>
  <c r="AP802" i="9"/>
  <c r="C792" i="9"/>
  <c r="D573" i="9" s="1"/>
  <c r="AP456" i="9"/>
  <c r="AF776" i="9"/>
  <c r="AJ776" i="9"/>
  <c r="R776" i="9"/>
  <c r="E776" i="9"/>
  <c r="AP457" i="9"/>
  <c r="AO514" i="9"/>
  <c r="AN537" i="9"/>
  <c r="AN542" i="9"/>
  <c r="AN547" i="9" s="1"/>
  <c r="AK783" i="9"/>
  <c r="AC783" i="9"/>
  <c r="U783" i="9"/>
  <c r="M783" i="9"/>
  <c r="E783" i="9"/>
  <c r="AJ783" i="9"/>
  <c r="AB783" i="9"/>
  <c r="T783" i="9"/>
  <c r="AI783" i="9"/>
  <c r="AA783" i="9"/>
  <c r="S783" i="9"/>
  <c r="K783" i="9"/>
  <c r="AO783" i="9"/>
  <c r="AG783" i="9"/>
  <c r="Y783" i="9"/>
  <c r="Q783" i="9"/>
  <c r="I783" i="9"/>
  <c r="AL783" i="9"/>
  <c r="V783" i="9"/>
  <c r="G783" i="9"/>
  <c r="AH783" i="9"/>
  <c r="R783" i="9"/>
  <c r="F783" i="9"/>
  <c r="C773" i="9"/>
  <c r="C574" i="9" s="1"/>
  <c r="T50" i="9" s="1"/>
  <c r="AF783" i="9"/>
  <c r="AD783" i="9"/>
  <c r="N783" i="9"/>
  <c r="AE783" i="9"/>
  <c r="H783" i="9"/>
  <c r="D783" i="9"/>
  <c r="P783" i="9"/>
  <c r="AP783" i="9"/>
  <c r="O783" i="9"/>
  <c r="X783" i="9"/>
  <c r="W783" i="9"/>
  <c r="L783" i="9"/>
  <c r="J783" i="9"/>
  <c r="AN783" i="9"/>
  <c r="AM783" i="9"/>
  <c r="W776" i="9"/>
  <c r="AP796" i="9"/>
  <c r="AP801" i="9"/>
  <c r="C791" i="9"/>
  <c r="K776" i="9"/>
  <c r="G776" i="9"/>
  <c r="AO806" i="9"/>
  <c r="AL776" i="9"/>
  <c r="O776" i="9"/>
  <c r="T776" i="9"/>
  <c r="Q776" i="9"/>
  <c r="AC514" i="9"/>
  <c r="AO796" i="9"/>
  <c r="AO460" i="9"/>
  <c r="AO363" i="9" s="1"/>
  <c r="AP455" i="9"/>
  <c r="AP642" i="7"/>
  <c r="AP640" i="7"/>
  <c r="AP643" i="7"/>
  <c r="AP710" i="7"/>
  <c r="AP718" i="7" s="1"/>
  <c r="AP685" i="7"/>
  <c r="B685" i="7" s="1"/>
  <c r="AP660" i="7"/>
  <c r="AP668" i="7" s="1"/>
  <c r="AP706" i="7"/>
  <c r="AP681" i="7"/>
  <c r="AP657" i="7"/>
  <c r="AP684" i="7"/>
  <c r="AP692" i="7" s="1"/>
  <c r="AP707" i="7"/>
  <c r="AP659" i="7"/>
  <c r="AP667" i="7" s="1"/>
  <c r="AP658" i="7"/>
  <c r="AP683" i="7"/>
  <c r="AP682" i="7"/>
  <c r="AP709" i="7"/>
  <c r="AP717" i="7" s="1"/>
  <c r="AP708" i="7"/>
  <c r="AP656" i="7"/>
  <c r="AP735" i="7"/>
  <c r="B735" i="7" s="1"/>
  <c r="AP731" i="7"/>
  <c r="AP732" i="7"/>
  <c r="AP733" i="7"/>
  <c r="AP734" i="7"/>
  <c r="B734" i="7" s="1"/>
  <c r="AP641" i="7"/>
  <c r="AP382" i="7"/>
  <c r="AP384" i="7"/>
  <c r="AP383" i="7"/>
  <c r="AP381" i="7"/>
  <c r="AP380" i="7"/>
  <c r="AP451" i="7"/>
  <c r="AP459" i="7" s="1"/>
  <c r="AP426" i="7"/>
  <c r="AP434" i="7" s="1"/>
  <c r="AP401" i="7"/>
  <c r="AP409" i="7" s="1"/>
  <c r="AP449" i="7"/>
  <c r="AP448" i="7"/>
  <c r="AP425" i="7"/>
  <c r="AP433" i="7" s="1"/>
  <c r="AP424" i="7"/>
  <c r="AP423" i="7"/>
  <c r="AP400" i="7"/>
  <c r="AP408" i="7" s="1"/>
  <c r="AP399" i="7"/>
  <c r="AP447" i="7"/>
  <c r="AP422" i="7"/>
  <c r="AP397" i="7"/>
  <c r="AP450" i="7"/>
  <c r="B450" i="7" s="1"/>
  <c r="AP398" i="7"/>
  <c r="AO762" i="7"/>
  <c r="AO743" i="7"/>
  <c r="AO746" i="7"/>
  <c r="AO755" i="7" s="1"/>
  <c r="AO761" i="7"/>
  <c r="AN766" i="7"/>
  <c r="AO764" i="7"/>
  <c r="AO744" i="7"/>
  <c r="AO765" i="7"/>
  <c r="AO727" i="7"/>
  <c r="AO623" i="7" s="1"/>
  <c r="AO652" i="7"/>
  <c r="AO608" i="7" s="1"/>
  <c r="AO763" i="7"/>
  <c r="AO606" i="7"/>
  <c r="AO602" i="7"/>
  <c r="B634" i="7"/>
  <c r="AO745" i="7"/>
  <c r="AO736" i="7"/>
  <c r="AO626" i="7" s="1"/>
  <c r="AO702" i="7"/>
  <c r="AO618" i="7" s="1"/>
  <c r="AO661" i="7"/>
  <c r="AP636" i="7"/>
  <c r="AM804" i="7"/>
  <c r="AO747" i="7"/>
  <c r="AO756" i="7" s="1"/>
  <c r="AP725" i="7"/>
  <c r="B725" i="7" s="1"/>
  <c r="AP647" i="7"/>
  <c r="AP649" i="7"/>
  <c r="AP672" i="7"/>
  <c r="AP650" i="7"/>
  <c r="B650" i="7" s="1"/>
  <c r="AP724" i="7"/>
  <c r="AP699" i="7"/>
  <c r="AP676" i="7"/>
  <c r="B676" i="7" s="1"/>
  <c r="AP726" i="7"/>
  <c r="B726" i="7" s="1"/>
  <c r="AP697" i="7"/>
  <c r="AP698" i="7"/>
  <c r="AP648" i="7"/>
  <c r="AP673" i="7"/>
  <c r="AP675" i="7"/>
  <c r="B675" i="7" s="1"/>
  <c r="AP701" i="7"/>
  <c r="B701" i="7" s="1"/>
  <c r="AP700" i="7"/>
  <c r="B700" i="7" s="1"/>
  <c r="AP674" i="7"/>
  <c r="AP723" i="7"/>
  <c r="AP722" i="7"/>
  <c r="AP651" i="7"/>
  <c r="B651" i="7" s="1"/>
  <c r="AO677" i="7"/>
  <c r="AO613" i="7" s="1"/>
  <c r="B372" i="7"/>
  <c r="B373" i="7"/>
  <c r="AO711" i="7"/>
  <c r="AO621" i="7" s="1"/>
  <c r="B635" i="7"/>
  <c r="AN612" i="7"/>
  <c r="AN611" i="7"/>
  <c r="AO686" i="7"/>
  <c r="AO616" i="7" s="1"/>
  <c r="AM795" i="7"/>
  <c r="AM805" i="7" s="1"/>
  <c r="AO486" i="7"/>
  <c r="AO477" i="7"/>
  <c r="AO367" i="7" s="1"/>
  <c r="AO488" i="7"/>
  <c r="AO487" i="7"/>
  <c r="AO496" i="7" s="1"/>
  <c r="AO485" i="7"/>
  <c r="AO506" i="7"/>
  <c r="AO505" i="7"/>
  <c r="AO503" i="7"/>
  <c r="AO347" i="7"/>
  <c r="AO343" i="7"/>
  <c r="AP377" i="7"/>
  <c r="AP442" i="7"/>
  <c r="AP466" i="7"/>
  <c r="B466" i="7" s="1"/>
  <c r="AP389" i="7"/>
  <c r="AP390" i="7"/>
  <c r="AP467" i="7"/>
  <c r="AP465" i="7"/>
  <c r="AP416" i="7"/>
  <c r="B416" i="7" s="1"/>
  <c r="AP464" i="7"/>
  <c r="AP439" i="7"/>
  <c r="AP392" i="7"/>
  <c r="AP415" i="7"/>
  <c r="AP440" i="7"/>
  <c r="AP417" i="7"/>
  <c r="AP414" i="7"/>
  <c r="AP441" i="7"/>
  <c r="B441" i="7" s="1"/>
  <c r="AP391" i="7"/>
  <c r="B391" i="7" s="1"/>
  <c r="AO504" i="7"/>
  <c r="B375" i="7"/>
  <c r="AP219" i="7"/>
  <c r="B219" i="7" s="1"/>
  <c r="AP473" i="7"/>
  <c r="AP474" i="7"/>
  <c r="AP476" i="7"/>
  <c r="B476" i="7" s="1"/>
  <c r="AP472" i="7"/>
  <c r="AP475" i="7"/>
  <c r="B475" i="7" s="1"/>
  <c r="AO245" i="7"/>
  <c r="AO227" i="7"/>
  <c r="AO246" i="7"/>
  <c r="AO228" i="7"/>
  <c r="AO230" i="7"/>
  <c r="AO239" i="7" s="1"/>
  <c r="AO248" i="7"/>
  <c r="AO249" i="7"/>
  <c r="AO231" i="7"/>
  <c r="AO240" i="7" s="1"/>
  <c r="AO229" i="7"/>
  <c r="AO247" i="7"/>
  <c r="AP207" i="7"/>
  <c r="AP210" i="7"/>
  <c r="AP208" i="7"/>
  <c r="AP209" i="7"/>
  <c r="AP206" i="7"/>
  <c r="AP192" i="7"/>
  <c r="AP168" i="7"/>
  <c r="AP176" i="7" s="1"/>
  <c r="AP165" i="7"/>
  <c r="AP169" i="7"/>
  <c r="AP177" i="7" s="1"/>
  <c r="AP167" i="7"/>
  <c r="AP193" i="7"/>
  <c r="AP201" i="7" s="1"/>
  <c r="AP166" i="7"/>
  <c r="AP191" i="7"/>
  <c r="AP190" i="7"/>
  <c r="AP194" i="7"/>
  <c r="AP202" i="7" s="1"/>
  <c r="AP182" i="7"/>
  <c r="AP181" i="7"/>
  <c r="AP183" i="7"/>
  <c r="AP184" i="7"/>
  <c r="AP185" i="7"/>
  <c r="B185" i="7" s="1"/>
  <c r="AP215" i="7"/>
  <c r="AP216" i="7"/>
  <c r="AP218" i="7"/>
  <c r="B218" i="7" s="1"/>
  <c r="AP217" i="7"/>
  <c r="AM289" i="7"/>
  <c r="P80" i="7"/>
  <c r="P79" i="7"/>
  <c r="P78" i="7"/>
  <c r="Q78" i="7" s="1"/>
  <c r="P77" i="7"/>
  <c r="Q77" i="7" s="1"/>
  <c r="P76" i="7"/>
  <c r="Q76" i="7" s="1"/>
  <c r="E117" i="7"/>
  <c r="E116" i="7"/>
  <c r="E115" i="7"/>
  <c r="AN250" i="7"/>
  <c r="AO152" i="7"/>
  <c r="AO151" i="7"/>
  <c r="AN278" i="7" s="1"/>
  <c r="AO86" i="7"/>
  <c r="AO90" i="7"/>
  <c r="G115" i="7"/>
  <c r="G117" i="7"/>
  <c r="H116" i="7"/>
  <c r="AO170" i="7"/>
  <c r="AO100" i="7" s="1"/>
  <c r="AO186" i="7"/>
  <c r="AO102" i="7" s="1"/>
  <c r="AO136" i="7"/>
  <c r="AO92" i="7" s="1"/>
  <c r="AN96" i="7"/>
  <c r="AN95" i="7"/>
  <c r="AO145" i="7"/>
  <c r="AP133" i="7"/>
  <c r="AP157" i="7"/>
  <c r="AP159" i="7"/>
  <c r="AP160" i="7"/>
  <c r="B160" i="7" s="1"/>
  <c r="AP158" i="7"/>
  <c r="AP156" i="7"/>
  <c r="AP132" i="7"/>
  <c r="AP131" i="7"/>
  <c r="AP140" i="7"/>
  <c r="AP141" i="7"/>
  <c r="AP143" i="7"/>
  <c r="AP144" i="7"/>
  <c r="AP142" i="7"/>
  <c r="F117" i="7"/>
  <c r="F115" i="7"/>
  <c r="G116" i="7"/>
  <c r="AO161" i="7"/>
  <c r="AO97" i="7" s="1"/>
  <c r="AP135" i="7"/>
  <c r="AP134" i="7"/>
  <c r="AP126" i="7"/>
  <c r="AP127" i="7"/>
  <c r="B119" i="7"/>
  <c r="B118" i="7"/>
  <c r="AP120" i="7"/>
  <c r="AP90" i="7" s="1"/>
  <c r="AO533" i="9" l="1"/>
  <c r="AO543" i="9" s="1"/>
  <c r="Z513" i="9"/>
  <c r="AO532" i="9"/>
  <c r="Z512" i="9"/>
  <c r="AO534" i="9"/>
  <c r="AO544" i="9" s="1"/>
  <c r="Z514" i="9"/>
  <c r="AO513" i="9"/>
  <c r="AG513" i="9"/>
  <c r="AC280" i="9"/>
  <c r="AL148" i="9"/>
  <c r="AK153" i="9"/>
  <c r="AC285" i="9"/>
  <c r="AC290" i="9" s="1"/>
  <c r="AI178" i="9"/>
  <c r="AI101" i="9" s="1"/>
  <c r="AJ173" i="9"/>
  <c r="AD285" i="9"/>
  <c r="AD290" i="9" s="1"/>
  <c r="AD280" i="9"/>
  <c r="AG199" i="9"/>
  <c r="AF276" i="9" s="1"/>
  <c r="AF286" i="9" s="1"/>
  <c r="AF200" i="9"/>
  <c r="AE277" i="9" s="1"/>
  <c r="AE203" i="9"/>
  <c r="AE106" i="9" s="1"/>
  <c r="AF198" i="9"/>
  <c r="AE275" i="9"/>
  <c r="B659" i="7"/>
  <c r="AO512" i="9"/>
  <c r="AA512" i="9"/>
  <c r="U512" i="9"/>
  <c r="AM514" i="9"/>
  <c r="AI512" i="9"/>
  <c r="AP806" i="9"/>
  <c r="AO537" i="9"/>
  <c r="AO542" i="9"/>
  <c r="AO547" i="9" s="1"/>
  <c r="C796" i="9"/>
  <c r="D572" i="9"/>
  <c r="Q786" i="9"/>
  <c r="H786" i="9"/>
  <c r="AN786" i="9"/>
  <c r="M786" i="9"/>
  <c r="AD786" i="9"/>
  <c r="W786" i="9"/>
  <c r="I786" i="9"/>
  <c r="T786" i="9"/>
  <c r="J786" i="9"/>
  <c r="U786" i="9"/>
  <c r="AL786" i="9"/>
  <c r="AP460" i="9"/>
  <c r="AP363" i="9" s="1"/>
  <c r="J512" i="9"/>
  <c r="AB512" i="9"/>
  <c r="AK512" i="9"/>
  <c r="X512" i="9"/>
  <c r="AP532" i="9"/>
  <c r="E512" i="9"/>
  <c r="AJ512" i="9"/>
  <c r="N512" i="9"/>
  <c r="AP512" i="9"/>
  <c r="R512" i="9"/>
  <c r="F512" i="9"/>
  <c r="Y512" i="9"/>
  <c r="S512" i="9"/>
  <c r="H512" i="9"/>
  <c r="O512" i="9"/>
  <c r="D512" i="9"/>
  <c r="T512" i="9"/>
  <c r="K512" i="9"/>
  <c r="AL512" i="9"/>
  <c r="V512" i="9"/>
  <c r="AC512" i="9"/>
  <c r="AM512" i="9"/>
  <c r="AN512" i="9"/>
  <c r="AD512" i="9"/>
  <c r="M512" i="9"/>
  <c r="I512" i="9"/>
  <c r="AH512" i="9"/>
  <c r="G512" i="9"/>
  <c r="AF512" i="9"/>
  <c r="P512" i="9"/>
  <c r="AG512" i="9"/>
  <c r="W512" i="9"/>
  <c r="L512" i="9"/>
  <c r="AE512" i="9"/>
  <c r="Q512" i="9"/>
  <c r="H574" i="9"/>
  <c r="Y50" i="9" s="1"/>
  <c r="U50" i="9"/>
  <c r="X786" i="9"/>
  <c r="AI786" i="9"/>
  <c r="AG786" i="9"/>
  <c r="R786" i="9"/>
  <c r="AC786" i="9"/>
  <c r="AI513" i="9"/>
  <c r="AJ513" i="9"/>
  <c r="AB513" i="9"/>
  <c r="AK513" i="9"/>
  <c r="O513" i="9"/>
  <c r="E513" i="9"/>
  <c r="AP533" i="9"/>
  <c r="H513" i="9"/>
  <c r="AP513" i="9"/>
  <c r="S513" i="9"/>
  <c r="K513" i="9"/>
  <c r="AA513" i="9"/>
  <c r="T513" i="9"/>
  <c r="J513" i="9"/>
  <c r="N513" i="9"/>
  <c r="Q513" i="9"/>
  <c r="P513" i="9"/>
  <c r="X513" i="9"/>
  <c r="W513" i="9"/>
  <c r="V513" i="9"/>
  <c r="F513" i="9"/>
  <c r="D513" i="9"/>
  <c r="AE513" i="9"/>
  <c r="I513" i="9"/>
  <c r="L513" i="9"/>
  <c r="U513" i="9"/>
  <c r="G513" i="9"/>
  <c r="R513" i="9"/>
  <c r="M513" i="9"/>
  <c r="Y513" i="9"/>
  <c r="AM513" i="9"/>
  <c r="AN513" i="9"/>
  <c r="AC513" i="9"/>
  <c r="AL513" i="9"/>
  <c r="AD513" i="9"/>
  <c r="D786" i="9"/>
  <c r="K786" i="9"/>
  <c r="L786" i="9"/>
  <c r="AK786" i="9"/>
  <c r="L514" i="9"/>
  <c r="M514" i="9"/>
  <c r="G514" i="9"/>
  <c r="AP514" i="9"/>
  <c r="U514" i="9"/>
  <c r="N514" i="9"/>
  <c r="K514" i="9"/>
  <c r="AP534" i="9"/>
  <c r="T514" i="9"/>
  <c r="R514" i="9"/>
  <c r="AJ514" i="9"/>
  <c r="AE514" i="9"/>
  <c r="F514" i="9"/>
  <c r="W514" i="9"/>
  <c r="H514" i="9"/>
  <c r="AB514" i="9"/>
  <c r="Q514" i="9"/>
  <c r="P514" i="9"/>
  <c r="J514" i="9"/>
  <c r="V514" i="9"/>
  <c r="E514" i="9"/>
  <c r="O514" i="9"/>
  <c r="I514" i="9"/>
  <c r="Y514" i="9"/>
  <c r="AA514" i="9"/>
  <c r="S514" i="9"/>
  <c r="AK514" i="9"/>
  <c r="AD514" i="9"/>
  <c r="AI514" i="9"/>
  <c r="AH514" i="9"/>
  <c r="AN514" i="9"/>
  <c r="D514" i="9"/>
  <c r="AG514" i="9"/>
  <c r="X514" i="9"/>
  <c r="AL514" i="9"/>
  <c r="AF514" i="9"/>
  <c r="H573" i="9"/>
  <c r="U49" i="9"/>
  <c r="AO786" i="9"/>
  <c r="AJ786" i="9"/>
  <c r="Y786" i="9"/>
  <c r="AH786" i="9"/>
  <c r="AB786" i="9"/>
  <c r="G786" i="9"/>
  <c r="AM786" i="9"/>
  <c r="AP786" i="9"/>
  <c r="F786" i="9"/>
  <c r="AF513" i="9"/>
  <c r="AE786" i="9"/>
  <c r="S786" i="9"/>
  <c r="O786" i="9"/>
  <c r="C776" i="9"/>
  <c r="C572" i="9"/>
  <c r="N786" i="9"/>
  <c r="P786" i="9"/>
  <c r="AF786" i="9"/>
  <c r="AA786" i="9"/>
  <c r="E786" i="9"/>
  <c r="V786" i="9"/>
  <c r="AH513" i="9"/>
  <c r="B709" i="7"/>
  <c r="B660" i="7"/>
  <c r="AP693" i="7"/>
  <c r="B710" i="7"/>
  <c r="B425" i="7"/>
  <c r="B684" i="7"/>
  <c r="B400" i="7"/>
  <c r="AN795" i="7"/>
  <c r="AN805" i="7" s="1"/>
  <c r="AP458" i="7"/>
  <c r="AN794" i="7"/>
  <c r="AN804" i="7" s="1"/>
  <c r="AP763" i="7"/>
  <c r="AN535" i="7"/>
  <c r="AN545" i="7" s="1"/>
  <c r="AO766" i="7"/>
  <c r="AP744" i="7"/>
  <c r="AP743" i="7"/>
  <c r="AP765" i="7"/>
  <c r="C765" i="7" s="1"/>
  <c r="B576" i="7" s="1"/>
  <c r="S52" i="7" s="1"/>
  <c r="AP747" i="7"/>
  <c r="E504" i="7"/>
  <c r="E486" i="7"/>
  <c r="AP762" i="7"/>
  <c r="B632" i="7"/>
  <c r="E377" i="7"/>
  <c r="AP727" i="7"/>
  <c r="AP606" i="7"/>
  <c r="AP602" i="7"/>
  <c r="AP746" i="7"/>
  <c r="P597" i="7"/>
  <c r="AP702" i="7"/>
  <c r="AP652" i="7"/>
  <c r="AP608" i="7" s="1"/>
  <c r="E761" i="7"/>
  <c r="E743" i="7"/>
  <c r="E636" i="7"/>
  <c r="B631" i="7"/>
  <c r="AP686" i="7"/>
  <c r="AP764" i="7"/>
  <c r="C764" i="7" s="1"/>
  <c r="B575" i="7" s="1"/>
  <c r="S51" i="7" s="1"/>
  <c r="AP736" i="7"/>
  <c r="AP661" i="7"/>
  <c r="AP677" i="7"/>
  <c r="E503" i="7"/>
  <c r="E485" i="7"/>
  <c r="AO612" i="7"/>
  <c r="AO611" i="7"/>
  <c r="AP761" i="7"/>
  <c r="AP711" i="7"/>
  <c r="B374" i="7"/>
  <c r="AP745" i="7"/>
  <c r="B633" i="7"/>
  <c r="AP505" i="7"/>
  <c r="C505" i="7" s="1"/>
  <c r="B317" i="7" s="1"/>
  <c r="S42" i="7" s="1"/>
  <c r="AP486" i="7"/>
  <c r="AP477" i="7"/>
  <c r="AP487" i="7"/>
  <c r="AP503" i="7"/>
  <c r="AP506" i="7"/>
  <c r="AP488" i="7"/>
  <c r="D506" i="7"/>
  <c r="B376" i="7"/>
  <c r="D488" i="7"/>
  <c r="D377" i="7"/>
  <c r="AP343" i="7"/>
  <c r="AP347" i="7"/>
  <c r="AP504" i="7"/>
  <c r="AP485" i="7"/>
  <c r="P338" i="7"/>
  <c r="H246" i="7"/>
  <c r="H250" i="7" s="1"/>
  <c r="H228" i="7"/>
  <c r="G247" i="7"/>
  <c r="G229" i="7"/>
  <c r="G245" i="7"/>
  <c r="G227" i="7"/>
  <c r="E228" i="7"/>
  <c r="E246" i="7"/>
  <c r="E245" i="7"/>
  <c r="E227" i="7"/>
  <c r="E236" i="7" s="1"/>
  <c r="E247" i="7"/>
  <c r="E229" i="7"/>
  <c r="E238" i="7" s="1"/>
  <c r="G228" i="7"/>
  <c r="G246" i="7"/>
  <c r="F245" i="7"/>
  <c r="F227" i="7"/>
  <c r="F247" i="7"/>
  <c r="F229" i="7"/>
  <c r="AN279" i="7"/>
  <c r="AN289" i="7" s="1"/>
  <c r="AP245" i="7"/>
  <c r="AP227" i="7"/>
  <c r="AP246" i="7"/>
  <c r="AP228" i="7"/>
  <c r="AP247" i="7"/>
  <c r="AP229" i="7"/>
  <c r="AP249" i="7"/>
  <c r="C249" i="7" s="1"/>
  <c r="B62" i="7" s="1"/>
  <c r="S34" i="7" s="1"/>
  <c r="AP231" i="7"/>
  <c r="AP230" i="7"/>
  <c r="AP248" i="7"/>
  <c r="C248" i="7" s="1"/>
  <c r="B61" i="7" s="1"/>
  <c r="S33" i="7" s="1"/>
  <c r="AM288" i="7"/>
  <c r="P81" i="7"/>
  <c r="E120" i="7"/>
  <c r="E123" i="7"/>
  <c r="E124" i="7"/>
  <c r="E125" i="7"/>
  <c r="B134" i="7"/>
  <c r="B135" i="7"/>
  <c r="AO250" i="7"/>
  <c r="B143" i="7"/>
  <c r="B144" i="7"/>
  <c r="H120" i="7"/>
  <c r="B169" i="7"/>
  <c r="B168" i="7"/>
  <c r="B116" i="7"/>
  <c r="AP170" i="7"/>
  <c r="AP100" i="7" s="1"/>
  <c r="AP186" i="7"/>
  <c r="AP102" i="7" s="1"/>
  <c r="B184" i="7"/>
  <c r="AO96" i="7"/>
  <c r="AO95" i="7"/>
  <c r="B117" i="7"/>
  <c r="AP145" i="7"/>
  <c r="G120" i="7"/>
  <c r="AP161" i="7"/>
  <c r="AP97" i="7" s="1"/>
  <c r="B159" i="7"/>
  <c r="F120" i="7"/>
  <c r="B115" i="7"/>
  <c r="AP152" i="7"/>
  <c r="I259" i="7" s="1"/>
  <c r="AP151" i="7"/>
  <c r="I258" i="7" s="1"/>
  <c r="AP136" i="7"/>
  <c r="AP86" i="7"/>
  <c r="AO517" i="9" l="1"/>
  <c r="Z524" i="9"/>
  <c r="Z523" i="9"/>
  <c r="Z522" i="9"/>
  <c r="Z517" i="9"/>
  <c r="AE280" i="9"/>
  <c r="Y49" i="9"/>
  <c r="K16" i="9"/>
  <c r="AE285" i="9"/>
  <c r="AG198" i="9"/>
  <c r="AF203" i="9"/>
  <c r="AF106" i="9" s="1"/>
  <c r="AF275" i="9"/>
  <c r="AF285" i="9" s="1"/>
  <c r="AH199" i="9"/>
  <c r="AG276" i="9" s="1"/>
  <c r="AG286" i="9" s="1"/>
  <c r="AL153" i="9"/>
  <c r="AM148" i="9"/>
  <c r="AE287" i="9"/>
  <c r="AG200" i="9"/>
  <c r="AF277" i="9" s="1"/>
  <c r="AF287" i="9" s="1"/>
  <c r="AK173" i="9"/>
  <c r="AJ178" i="9"/>
  <c r="AJ101" i="9" s="1"/>
  <c r="U517" i="9"/>
  <c r="AI517" i="9"/>
  <c r="AA517" i="9"/>
  <c r="P517" i="9"/>
  <c r="AM517" i="9"/>
  <c r="H517" i="9"/>
  <c r="E517" i="9"/>
  <c r="AF517" i="9"/>
  <c r="AC517" i="9"/>
  <c r="S517" i="9"/>
  <c r="AP537" i="9"/>
  <c r="AP542" i="9"/>
  <c r="C532" i="9"/>
  <c r="G517" i="9"/>
  <c r="V517" i="9"/>
  <c r="Y517" i="9"/>
  <c r="X517" i="9"/>
  <c r="Q517" i="9"/>
  <c r="AH517" i="9"/>
  <c r="AL517" i="9"/>
  <c r="F517" i="9"/>
  <c r="AK517" i="9"/>
  <c r="C577" i="9"/>
  <c r="T48" i="9"/>
  <c r="AE517" i="9"/>
  <c r="I517" i="9"/>
  <c r="K517" i="9"/>
  <c r="R517" i="9"/>
  <c r="AB517" i="9"/>
  <c r="D577" i="9"/>
  <c r="H572" i="9"/>
  <c r="U48" i="9"/>
  <c r="AP544" i="9"/>
  <c r="C534" i="9"/>
  <c r="D316" i="9" s="1"/>
  <c r="AM523" i="9"/>
  <c r="AE523" i="9"/>
  <c r="W523" i="9"/>
  <c r="O523" i="9"/>
  <c r="G523" i="9"/>
  <c r="AL523" i="9"/>
  <c r="AD523" i="9"/>
  <c r="V523" i="9"/>
  <c r="N523" i="9"/>
  <c r="F523" i="9"/>
  <c r="C513" i="9"/>
  <c r="C315" i="9" s="1"/>
  <c r="T40" i="9" s="1"/>
  <c r="AJ523" i="9"/>
  <c r="AB523" i="9"/>
  <c r="T523" i="9"/>
  <c r="L523" i="9"/>
  <c r="D523" i="9"/>
  <c r="AI523" i="9"/>
  <c r="AA523" i="9"/>
  <c r="S523" i="9"/>
  <c r="K523" i="9"/>
  <c r="AC523" i="9"/>
  <c r="M523" i="9"/>
  <c r="AP523" i="9"/>
  <c r="J523" i="9"/>
  <c r="AO523" i="9"/>
  <c r="Y523" i="9"/>
  <c r="I523" i="9"/>
  <c r="AN523" i="9"/>
  <c r="X523" i="9"/>
  <c r="H523" i="9"/>
  <c r="AK523" i="9"/>
  <c r="U523" i="9"/>
  <c r="E523" i="9"/>
  <c r="AH523" i="9"/>
  <c r="R523" i="9"/>
  <c r="AG523" i="9"/>
  <c r="Q523" i="9"/>
  <c r="AF523" i="9"/>
  <c r="P523" i="9"/>
  <c r="AP543" i="9"/>
  <c r="C533" i="9"/>
  <c r="D315" i="9" s="1"/>
  <c r="L517" i="9"/>
  <c r="M517" i="9"/>
  <c r="T517" i="9"/>
  <c r="AP517" i="9"/>
  <c r="J517" i="9"/>
  <c r="W517" i="9"/>
  <c r="AD517" i="9"/>
  <c r="AL522" i="9"/>
  <c r="AD522" i="9"/>
  <c r="V522" i="9"/>
  <c r="N522" i="9"/>
  <c r="F522" i="9"/>
  <c r="D517" i="9"/>
  <c r="AK522" i="9"/>
  <c r="AC522" i="9"/>
  <c r="U522" i="9"/>
  <c r="M522" i="9"/>
  <c r="E522" i="9"/>
  <c r="C512" i="9"/>
  <c r="AI522" i="9"/>
  <c r="AA522" i="9"/>
  <c r="S522" i="9"/>
  <c r="K522" i="9"/>
  <c r="AP522" i="9"/>
  <c r="AH522" i="9"/>
  <c r="R522" i="9"/>
  <c r="J522" i="9"/>
  <c r="AJ522" i="9"/>
  <c r="T522" i="9"/>
  <c r="D522" i="9"/>
  <c r="AG522" i="9"/>
  <c r="Q522" i="9"/>
  <c r="AF522" i="9"/>
  <c r="P522" i="9"/>
  <c r="AE522" i="9"/>
  <c r="O522" i="9"/>
  <c r="AB522" i="9"/>
  <c r="L522" i="9"/>
  <c r="AO522" i="9"/>
  <c r="Y522" i="9"/>
  <c r="I522" i="9"/>
  <c r="AN522" i="9"/>
  <c r="X522" i="9"/>
  <c r="H522" i="9"/>
  <c r="AM522" i="9"/>
  <c r="W522" i="9"/>
  <c r="G522" i="9"/>
  <c r="N517" i="9"/>
  <c r="AN524" i="9"/>
  <c r="AF524" i="9"/>
  <c r="X524" i="9"/>
  <c r="P524" i="9"/>
  <c r="H524" i="9"/>
  <c r="AM524" i="9"/>
  <c r="AE524" i="9"/>
  <c r="W524" i="9"/>
  <c r="O524" i="9"/>
  <c r="G524" i="9"/>
  <c r="C514" i="9"/>
  <c r="C316" i="9" s="1"/>
  <c r="T41" i="9" s="1"/>
  <c r="AK524" i="9"/>
  <c r="AC524" i="9"/>
  <c r="U524" i="9"/>
  <c r="M524" i="9"/>
  <c r="E524" i="9"/>
  <c r="AJ524" i="9"/>
  <c r="AB524" i="9"/>
  <c r="T524" i="9"/>
  <c r="L524" i="9"/>
  <c r="D524" i="9"/>
  <c r="AL524" i="9"/>
  <c r="V524" i="9"/>
  <c r="F524" i="9"/>
  <c r="AI524" i="9"/>
  <c r="S524" i="9"/>
  <c r="AH524" i="9"/>
  <c r="R524" i="9"/>
  <c r="AG524" i="9"/>
  <c r="Q524" i="9"/>
  <c r="AD524" i="9"/>
  <c r="N524" i="9"/>
  <c r="AA524" i="9"/>
  <c r="K524" i="9"/>
  <c r="AP524" i="9"/>
  <c r="J524" i="9"/>
  <c r="AO524" i="9"/>
  <c r="Y524" i="9"/>
  <c r="I524" i="9"/>
  <c r="AG517" i="9"/>
  <c r="AN517" i="9"/>
  <c r="O517" i="9"/>
  <c r="AJ517" i="9"/>
  <c r="AN775" i="7"/>
  <c r="O515" i="7"/>
  <c r="AB774" i="7"/>
  <c r="P775" i="7"/>
  <c r="AC775" i="7"/>
  <c r="H775" i="7"/>
  <c r="AG774" i="7"/>
  <c r="AI775" i="7"/>
  <c r="AP766" i="7"/>
  <c r="AB775" i="7"/>
  <c r="AN774" i="7"/>
  <c r="Z515" i="7"/>
  <c r="AI774" i="7"/>
  <c r="S774" i="7"/>
  <c r="M775" i="7"/>
  <c r="Q775" i="7"/>
  <c r="F515" i="7"/>
  <c r="L774" i="7"/>
  <c r="AH775" i="7"/>
  <c r="I775" i="7"/>
  <c r="AE774" i="7"/>
  <c r="D774" i="7"/>
  <c r="D784" i="7" s="1"/>
  <c r="AF775" i="7"/>
  <c r="AO775" i="7"/>
  <c r="AP626" i="7"/>
  <c r="AP775" i="7"/>
  <c r="E495" i="7"/>
  <c r="F495" i="7"/>
  <c r="G495" i="7"/>
  <c r="H495" i="7"/>
  <c r="I495" i="7"/>
  <c r="AL775" i="7"/>
  <c r="AA774" i="7"/>
  <c r="T774" i="7"/>
  <c r="K774" i="7"/>
  <c r="AP774" i="7"/>
  <c r="Q597" i="7"/>
  <c r="AP623" i="7"/>
  <c r="AG775" i="7"/>
  <c r="Y775" i="7"/>
  <c r="T775" i="7"/>
  <c r="J775" i="7"/>
  <c r="AP795" i="7"/>
  <c r="E534" i="7"/>
  <c r="D534" i="7"/>
  <c r="X774" i="7"/>
  <c r="AP621" i="7"/>
  <c r="J774" i="7"/>
  <c r="E347" i="7"/>
  <c r="E343" i="7"/>
  <c r="Y774" i="7"/>
  <c r="W775" i="7"/>
  <c r="H515" i="7"/>
  <c r="AD775" i="7"/>
  <c r="F775" i="7"/>
  <c r="AO515" i="7"/>
  <c r="E494" i="7"/>
  <c r="F494" i="7"/>
  <c r="G494" i="7"/>
  <c r="H494" i="7"/>
  <c r="I494" i="7"/>
  <c r="AP612" i="7"/>
  <c r="AP611" i="7"/>
  <c r="D791" i="7"/>
  <c r="E644" i="7"/>
  <c r="E607" i="7" s="1"/>
  <c r="AD774" i="7"/>
  <c r="W774" i="7"/>
  <c r="O774" i="7"/>
  <c r="I774" i="7"/>
  <c r="AE775" i="7"/>
  <c r="U775" i="7"/>
  <c r="O775" i="7"/>
  <c r="R774" i="7"/>
  <c r="AH774" i="7"/>
  <c r="AL774" i="7"/>
  <c r="AO774" i="7"/>
  <c r="AM774" i="7"/>
  <c r="AP613" i="7"/>
  <c r="AK775" i="7"/>
  <c r="AO795" i="7"/>
  <c r="AO805" i="7" s="1"/>
  <c r="AM775" i="7"/>
  <c r="AP616" i="7"/>
  <c r="P774" i="7"/>
  <c r="AO794" i="7"/>
  <c r="AO804" i="7" s="1"/>
  <c r="G775" i="7"/>
  <c r="C747" i="7"/>
  <c r="G576" i="7" s="1"/>
  <c r="K19" i="7" s="1"/>
  <c r="AP756" i="7"/>
  <c r="AF774" i="7"/>
  <c r="G774" i="7"/>
  <c r="X775" i="7"/>
  <c r="E606" i="7"/>
  <c r="E602" i="7"/>
  <c r="B636" i="7"/>
  <c r="AC774" i="7"/>
  <c r="V774" i="7"/>
  <c r="N774" i="7"/>
  <c r="E774" i="7"/>
  <c r="AP618" i="7"/>
  <c r="AA775" i="7"/>
  <c r="V775" i="7"/>
  <c r="L775" i="7"/>
  <c r="E775" i="7"/>
  <c r="AP794" i="7"/>
  <c r="AJ774" i="7"/>
  <c r="H774" i="7"/>
  <c r="C746" i="7"/>
  <c r="G575" i="7" s="1"/>
  <c r="K18" i="7" s="1"/>
  <c r="AP755" i="7"/>
  <c r="R775" i="7"/>
  <c r="AJ775" i="7"/>
  <c r="Q774" i="7"/>
  <c r="N775" i="7"/>
  <c r="AH515" i="7"/>
  <c r="E533" i="7"/>
  <c r="D533" i="7"/>
  <c r="H752" i="7"/>
  <c r="G752" i="7"/>
  <c r="F752" i="7"/>
  <c r="I752" i="7"/>
  <c r="E752" i="7"/>
  <c r="Z774" i="7"/>
  <c r="U774" i="7"/>
  <c r="M774" i="7"/>
  <c r="F774" i="7"/>
  <c r="Z775" i="7"/>
  <c r="S775" i="7"/>
  <c r="K775" i="7"/>
  <c r="D775" i="7"/>
  <c r="AK774" i="7"/>
  <c r="AF515" i="7"/>
  <c r="X515" i="7"/>
  <c r="Q515" i="7"/>
  <c r="J515" i="7"/>
  <c r="AN515" i="7"/>
  <c r="AD515" i="7"/>
  <c r="W515" i="7"/>
  <c r="P515" i="7"/>
  <c r="E515" i="7"/>
  <c r="V515" i="7"/>
  <c r="N515" i="7"/>
  <c r="G515" i="7"/>
  <c r="AE515" i="7"/>
  <c r="U515" i="7"/>
  <c r="M515" i="7"/>
  <c r="D515" i="7"/>
  <c r="AL515" i="7"/>
  <c r="AK515" i="7"/>
  <c r="AA515" i="7"/>
  <c r="T515" i="7"/>
  <c r="K515" i="7"/>
  <c r="AP515" i="7"/>
  <c r="AM515" i="7"/>
  <c r="AG515" i="7"/>
  <c r="AB515" i="7"/>
  <c r="S515" i="7"/>
  <c r="I515" i="7"/>
  <c r="AC515" i="7"/>
  <c r="AJ515" i="7"/>
  <c r="AI515" i="7"/>
  <c r="Y515" i="7"/>
  <c r="R515" i="7"/>
  <c r="AO535" i="7"/>
  <c r="AO545" i="7" s="1"/>
  <c r="L515" i="7"/>
  <c r="AP535" i="7"/>
  <c r="C487" i="7"/>
  <c r="G317" i="7" s="1"/>
  <c r="J18" i="7" s="1"/>
  <c r="AP496" i="7"/>
  <c r="D536" i="7"/>
  <c r="AP367" i="7"/>
  <c r="D347" i="7"/>
  <c r="B377" i="7"/>
  <c r="D343" i="7"/>
  <c r="Q338" i="7"/>
  <c r="D497" i="7"/>
  <c r="E497" i="7"/>
  <c r="F497" i="7"/>
  <c r="G497" i="7"/>
  <c r="AJ258" i="7"/>
  <c r="O258" i="7"/>
  <c r="T258" i="7"/>
  <c r="AE259" i="7"/>
  <c r="R259" i="7"/>
  <c r="H259" i="7"/>
  <c r="W258" i="7"/>
  <c r="D259" i="7"/>
  <c r="P259" i="7"/>
  <c r="AP279" i="7"/>
  <c r="M258" i="7"/>
  <c r="E258" i="7"/>
  <c r="AN259" i="7"/>
  <c r="AM259" i="7"/>
  <c r="AJ259" i="7"/>
  <c r="Z259" i="7"/>
  <c r="K259" i="7"/>
  <c r="AN258" i="7"/>
  <c r="H258" i="7"/>
  <c r="AC259" i="7"/>
  <c r="Y259" i="7"/>
  <c r="AP259" i="7"/>
  <c r="AB259" i="7"/>
  <c r="AA259" i="7"/>
  <c r="AK259" i="7"/>
  <c r="W259" i="7"/>
  <c r="J259" i="7"/>
  <c r="AE258" i="7"/>
  <c r="S259" i="7"/>
  <c r="Q259" i="7"/>
  <c r="L259" i="7"/>
  <c r="AH259" i="7"/>
  <c r="U259" i="7"/>
  <c r="AF258" i="7"/>
  <c r="D275" i="7"/>
  <c r="AM258" i="7"/>
  <c r="AC258" i="7"/>
  <c r="X258" i="7"/>
  <c r="Q258" i="7"/>
  <c r="G258" i="7"/>
  <c r="AI258" i="7"/>
  <c r="AD258" i="7"/>
  <c r="R258" i="7"/>
  <c r="N258" i="7"/>
  <c r="F258" i="7"/>
  <c r="AO278" i="7"/>
  <c r="AL258" i="7"/>
  <c r="AA258" i="7"/>
  <c r="U258" i="7"/>
  <c r="J258" i="7"/>
  <c r="D258" i="7"/>
  <c r="AG259" i="7"/>
  <c r="AI259" i="7"/>
  <c r="D277" i="7"/>
  <c r="AD259" i="7"/>
  <c r="X259" i="7"/>
  <c r="N259" i="7"/>
  <c r="G259" i="7"/>
  <c r="AO259" i="7"/>
  <c r="AK258" i="7"/>
  <c r="Y258" i="7"/>
  <c r="V258" i="7"/>
  <c r="L258" i="7"/>
  <c r="AP278" i="7"/>
  <c r="D276" i="7"/>
  <c r="D286" i="7" s="1"/>
  <c r="V259" i="7"/>
  <c r="O259" i="7"/>
  <c r="F259" i="7"/>
  <c r="AO258" i="7"/>
  <c r="AH258" i="7"/>
  <c r="AB258" i="7"/>
  <c r="S258" i="7"/>
  <c r="K258" i="7"/>
  <c r="AP258" i="7"/>
  <c r="AF259" i="7"/>
  <c r="T259" i="7"/>
  <c r="M259" i="7"/>
  <c r="E259" i="7"/>
  <c r="AL259" i="7"/>
  <c r="AG258" i="7"/>
  <c r="Z258" i="7"/>
  <c r="P258" i="7"/>
  <c r="AO279" i="7"/>
  <c r="AO289" i="7" s="1"/>
  <c r="F124" i="7"/>
  <c r="E276" i="7" s="1"/>
  <c r="F123" i="7"/>
  <c r="F125" i="7"/>
  <c r="AN288" i="7"/>
  <c r="E250" i="7"/>
  <c r="E237" i="7"/>
  <c r="F237" i="7"/>
  <c r="E128" i="7"/>
  <c r="E91" i="7" s="1"/>
  <c r="E86" i="7"/>
  <c r="E90" i="7"/>
  <c r="F250" i="7"/>
  <c r="G250" i="7"/>
  <c r="AP250" i="7"/>
  <c r="C230" i="7"/>
  <c r="G61" i="7" s="1"/>
  <c r="I18" i="7" s="1"/>
  <c r="AP239" i="7"/>
  <c r="F238" i="7"/>
  <c r="G238" i="7"/>
  <c r="I238" i="7"/>
  <c r="H238" i="7"/>
  <c r="I237" i="7"/>
  <c r="H237" i="7"/>
  <c r="G237" i="7"/>
  <c r="F236" i="7"/>
  <c r="I236" i="7"/>
  <c r="H236" i="7"/>
  <c r="G236" i="7"/>
  <c r="C231" i="7"/>
  <c r="G62" i="7" s="1"/>
  <c r="I19" i="7" s="1"/>
  <c r="AP240" i="7"/>
  <c r="F86" i="7"/>
  <c r="F90" i="7"/>
  <c r="G86" i="7"/>
  <c r="G90" i="7"/>
  <c r="H86" i="7"/>
  <c r="H90" i="7"/>
  <c r="AP96" i="7"/>
  <c r="AP95" i="7"/>
  <c r="B120" i="7"/>
  <c r="H132" i="7"/>
  <c r="AP92" i="7"/>
  <c r="Z527" i="9" l="1"/>
  <c r="Y48" i="9"/>
  <c r="K14" i="9"/>
  <c r="AF290" i="9"/>
  <c r="AF280" i="9"/>
  <c r="AN148" i="9"/>
  <c r="AM153" i="9"/>
  <c r="AG203" i="9"/>
  <c r="AG106" i="9" s="1"/>
  <c r="AH198" i="9"/>
  <c r="AG275" i="9" s="1"/>
  <c r="AG280" i="9" s="1"/>
  <c r="AK178" i="9"/>
  <c r="AK101" i="9" s="1"/>
  <c r="AL173" i="9"/>
  <c r="AE290" i="9"/>
  <c r="AH200" i="9"/>
  <c r="AG277" i="9"/>
  <c r="AI199" i="9"/>
  <c r="AH276" i="9" s="1"/>
  <c r="AH286" i="9" s="1"/>
  <c r="G527" i="9"/>
  <c r="AP527" i="9"/>
  <c r="K527" i="9"/>
  <c r="AF527" i="9"/>
  <c r="X527" i="9"/>
  <c r="AN527" i="9"/>
  <c r="AM527" i="9"/>
  <c r="AB527" i="9"/>
  <c r="T527" i="9"/>
  <c r="S527" i="9"/>
  <c r="AK527" i="9"/>
  <c r="H527" i="9"/>
  <c r="O527" i="9"/>
  <c r="AJ527" i="9"/>
  <c r="AA527" i="9"/>
  <c r="AE527" i="9"/>
  <c r="J527" i="9"/>
  <c r="AI527" i="9"/>
  <c r="F527" i="9"/>
  <c r="H315" i="9"/>
  <c r="U40" i="9"/>
  <c r="U53" i="9"/>
  <c r="K8" i="9"/>
  <c r="P527" i="9"/>
  <c r="R527" i="9"/>
  <c r="C517" i="9"/>
  <c r="C314" i="9"/>
  <c r="N527" i="9"/>
  <c r="C537" i="9"/>
  <c r="D314" i="9"/>
  <c r="I527" i="9"/>
  <c r="E527" i="9"/>
  <c r="V527" i="9"/>
  <c r="T53" i="9"/>
  <c r="K6" i="9"/>
  <c r="AP547" i="9"/>
  <c r="Y527" i="9"/>
  <c r="Q527" i="9"/>
  <c r="AH527" i="9"/>
  <c r="M527" i="9"/>
  <c r="AD527" i="9"/>
  <c r="AO527" i="9"/>
  <c r="AG527" i="9"/>
  <c r="U527" i="9"/>
  <c r="AL527" i="9"/>
  <c r="H316" i="9"/>
  <c r="Y41" i="9" s="1"/>
  <c r="U41" i="9"/>
  <c r="W527" i="9"/>
  <c r="L527" i="9"/>
  <c r="D527" i="9"/>
  <c r="AC527" i="9"/>
  <c r="B602" i="7"/>
  <c r="O586" i="7" s="1"/>
  <c r="N603" i="7"/>
  <c r="V603" i="7"/>
  <c r="AD603" i="7"/>
  <c r="AL603" i="7"/>
  <c r="Z603" i="7"/>
  <c r="S603" i="7"/>
  <c r="AJ603" i="7"/>
  <c r="E603" i="7"/>
  <c r="O603" i="7"/>
  <c r="W603" i="7"/>
  <c r="AE603" i="7"/>
  <c r="AM603" i="7"/>
  <c r="R603" i="7"/>
  <c r="K603" i="7"/>
  <c r="AB603" i="7"/>
  <c r="F603" i="7"/>
  <c r="P603" i="7"/>
  <c r="X603" i="7"/>
  <c r="AF603" i="7"/>
  <c r="AN603" i="7"/>
  <c r="AH603" i="7"/>
  <c r="AP603" i="7"/>
  <c r="AI603" i="7"/>
  <c r="L603" i="7"/>
  <c r="Q603" i="7"/>
  <c r="Y603" i="7"/>
  <c r="AG603" i="7"/>
  <c r="AO603" i="7"/>
  <c r="M603" i="7"/>
  <c r="U603" i="7"/>
  <c r="AC603" i="7"/>
  <c r="AK603" i="7"/>
  <c r="AA603" i="7"/>
  <c r="T603" i="7"/>
  <c r="G603" i="7"/>
  <c r="H603" i="7"/>
  <c r="I603" i="7"/>
  <c r="J603" i="7"/>
  <c r="D344" i="7"/>
  <c r="E344" i="7"/>
  <c r="F344" i="7"/>
  <c r="H344" i="7"/>
  <c r="G344" i="7"/>
  <c r="J344" i="7"/>
  <c r="K344" i="7"/>
  <c r="L344" i="7"/>
  <c r="M344" i="7"/>
  <c r="N344" i="7"/>
  <c r="O344" i="7"/>
  <c r="P344" i="7"/>
  <c r="Q344" i="7"/>
  <c r="R344" i="7"/>
  <c r="S344" i="7"/>
  <c r="T344" i="7"/>
  <c r="U344" i="7"/>
  <c r="V344" i="7"/>
  <c r="W344" i="7"/>
  <c r="X344" i="7"/>
  <c r="Y344" i="7"/>
  <c r="Z344" i="7"/>
  <c r="AA344" i="7"/>
  <c r="AB344" i="7"/>
  <c r="AC344" i="7"/>
  <c r="AD344" i="7"/>
  <c r="AE344" i="7"/>
  <c r="AF344" i="7"/>
  <c r="AG344" i="7"/>
  <c r="AH344" i="7"/>
  <c r="AI344" i="7"/>
  <c r="AJ344" i="7"/>
  <c r="AK344" i="7"/>
  <c r="AL344" i="7"/>
  <c r="AM344" i="7"/>
  <c r="AN344" i="7"/>
  <c r="AO344" i="7"/>
  <c r="AP344" i="7"/>
  <c r="I344" i="7"/>
  <c r="B343" i="7"/>
  <c r="O327" i="7" s="1"/>
  <c r="X52" i="7"/>
  <c r="X51" i="7"/>
  <c r="X42" i="7"/>
  <c r="X33" i="7"/>
  <c r="X34" i="7"/>
  <c r="I525" i="7"/>
  <c r="C535" i="7"/>
  <c r="D317" i="7" s="1"/>
  <c r="AP545" i="7"/>
  <c r="N784" i="7"/>
  <c r="M525" i="7"/>
  <c r="K784" i="7"/>
  <c r="L784" i="7"/>
  <c r="AK784" i="7"/>
  <c r="P784" i="7"/>
  <c r="H525" i="7"/>
  <c r="D543" i="7"/>
  <c r="E543" i="7"/>
  <c r="C794" i="7"/>
  <c r="D575" i="7" s="1"/>
  <c r="AP804" i="7"/>
  <c r="AH784" i="7"/>
  <c r="J525" i="7"/>
  <c r="AC785" i="7"/>
  <c r="AP785" i="7"/>
  <c r="N785" i="7"/>
  <c r="Q785" i="7"/>
  <c r="K785" i="7"/>
  <c r="E785" i="7"/>
  <c r="H785" i="7"/>
  <c r="F785" i="7"/>
  <c r="AN785" i="7"/>
  <c r="V785" i="7"/>
  <c r="C775" i="7"/>
  <c r="C576" i="7" s="1"/>
  <c r="T52" i="7" s="1"/>
  <c r="U785" i="7"/>
  <c r="AG785" i="7"/>
  <c r="D785" i="7"/>
  <c r="AJ785" i="7"/>
  <c r="J785" i="7"/>
  <c r="S785" i="7"/>
  <c r="Z785" i="7"/>
  <c r="AO785" i="7"/>
  <c r="AF785" i="7"/>
  <c r="M785" i="7"/>
  <c r="X785" i="7"/>
  <c r="AI785" i="7"/>
  <c r="T785" i="7"/>
  <c r="I785" i="7"/>
  <c r="O785" i="7"/>
  <c r="AH785" i="7"/>
  <c r="R785" i="7"/>
  <c r="P785" i="7"/>
  <c r="AL785" i="7"/>
  <c r="AK785" i="7"/>
  <c r="G785" i="7"/>
  <c r="W785" i="7"/>
  <c r="AD785" i="7"/>
  <c r="AA785" i="7"/>
  <c r="AB785" i="7"/>
  <c r="AE785" i="7"/>
  <c r="Y785" i="7"/>
  <c r="AM785" i="7"/>
  <c r="L785" i="7"/>
  <c r="F533" i="7"/>
  <c r="AE784" i="7"/>
  <c r="AB784" i="7"/>
  <c r="AD784" i="7"/>
  <c r="U784" i="7"/>
  <c r="D544" i="7"/>
  <c r="E544" i="7"/>
  <c r="AM784" i="7"/>
  <c r="Z784" i="7"/>
  <c r="X784" i="7"/>
  <c r="T784" i="7"/>
  <c r="AF784" i="7"/>
  <c r="AG784" i="7"/>
  <c r="AI784" i="7"/>
  <c r="I784" i="7"/>
  <c r="F784" i="7"/>
  <c r="Y784" i="7"/>
  <c r="F644" i="7"/>
  <c r="F607" i="7" s="1"/>
  <c r="AO784" i="7"/>
  <c r="W784" i="7"/>
  <c r="AJ784" i="7"/>
  <c r="AP784" i="7"/>
  <c r="AA784" i="7"/>
  <c r="C795" i="7"/>
  <c r="D576" i="7" s="1"/>
  <c r="AP805" i="7"/>
  <c r="K525" i="7"/>
  <c r="C515" i="7"/>
  <c r="C317" i="7" s="1"/>
  <c r="T42" i="7" s="1"/>
  <c r="N525" i="7"/>
  <c r="O525" i="7"/>
  <c r="Q525" i="7"/>
  <c r="H784" i="7"/>
  <c r="J784" i="7"/>
  <c r="AN784" i="7"/>
  <c r="AL784" i="7"/>
  <c r="V784" i="7"/>
  <c r="D801" i="7"/>
  <c r="F525" i="7"/>
  <c r="D525" i="7"/>
  <c r="AD525" i="7"/>
  <c r="Q784" i="7"/>
  <c r="R784" i="7"/>
  <c r="G784" i="7"/>
  <c r="E784" i="7"/>
  <c r="E525" i="7"/>
  <c r="G525" i="7"/>
  <c r="O784" i="7"/>
  <c r="C774" i="7"/>
  <c r="C575" i="7" s="1"/>
  <c r="T51" i="7" s="1"/>
  <c r="M784" i="7"/>
  <c r="S784" i="7"/>
  <c r="AC784" i="7"/>
  <c r="E791" i="7"/>
  <c r="S525" i="7"/>
  <c r="AN525" i="7"/>
  <c r="AP525" i="7"/>
  <c r="AF525" i="7"/>
  <c r="L525" i="7"/>
  <c r="R525" i="7"/>
  <c r="AK525" i="7"/>
  <c r="T525" i="7"/>
  <c r="U525" i="7"/>
  <c r="AG525" i="7"/>
  <c r="AO525" i="7"/>
  <c r="X525" i="7"/>
  <c r="Z525" i="7"/>
  <c r="AB525" i="7"/>
  <c r="AJ525" i="7"/>
  <c r="AA525" i="7"/>
  <c r="AL525" i="7"/>
  <c r="AC525" i="7"/>
  <c r="P525" i="7"/>
  <c r="Y525" i="7"/>
  <c r="W525" i="7"/>
  <c r="AE525" i="7"/>
  <c r="AI525" i="7"/>
  <c r="AM525" i="7"/>
  <c r="AH525" i="7"/>
  <c r="V525" i="7"/>
  <c r="E87" i="7"/>
  <c r="D546" i="7"/>
  <c r="E392" i="7"/>
  <c r="B392" i="7" s="1"/>
  <c r="E277" i="7"/>
  <c r="E287" i="7" s="1"/>
  <c r="F128" i="7"/>
  <c r="F91" i="7" s="1"/>
  <c r="G123" i="7"/>
  <c r="F275" i="7" s="1"/>
  <c r="E275" i="7"/>
  <c r="E285" i="7" s="1"/>
  <c r="AP289" i="7"/>
  <c r="C278" i="7"/>
  <c r="D61" i="7" s="1"/>
  <c r="E286" i="7"/>
  <c r="D287" i="7"/>
  <c r="D285" i="7"/>
  <c r="D280" i="7"/>
  <c r="G125" i="7"/>
  <c r="G124" i="7"/>
  <c r="F276" i="7" s="1"/>
  <c r="C279" i="7"/>
  <c r="D62" i="7" s="1"/>
  <c r="AP288" i="7"/>
  <c r="AO288" i="7"/>
  <c r="F87" i="7"/>
  <c r="G87" i="7"/>
  <c r="AP269" i="7"/>
  <c r="AH269" i="7"/>
  <c r="Z269" i="7"/>
  <c r="R269" i="7"/>
  <c r="J269" i="7"/>
  <c r="AO269" i="7"/>
  <c r="AG269" i="7"/>
  <c r="Y269" i="7"/>
  <c r="Q269" i="7"/>
  <c r="I269" i="7"/>
  <c r="AN269" i="7"/>
  <c r="AF269" i="7"/>
  <c r="X269" i="7"/>
  <c r="P269" i="7"/>
  <c r="H269" i="7"/>
  <c r="AE269" i="7"/>
  <c r="W269" i="7"/>
  <c r="O269" i="7"/>
  <c r="G269" i="7"/>
  <c r="AM269" i="7"/>
  <c r="AL269" i="7"/>
  <c r="AD269" i="7"/>
  <c r="V269" i="7"/>
  <c r="N269" i="7"/>
  <c r="F269" i="7"/>
  <c r="AK269" i="7"/>
  <c r="AC269" i="7"/>
  <c r="U269" i="7"/>
  <c r="M269" i="7"/>
  <c r="E269" i="7"/>
  <c r="AJ269" i="7"/>
  <c r="L269" i="7"/>
  <c r="AA269" i="7"/>
  <c r="K269" i="7"/>
  <c r="AB269" i="7"/>
  <c r="T269" i="7"/>
  <c r="D269" i="7"/>
  <c r="AI269" i="7"/>
  <c r="S269" i="7"/>
  <c r="AO268" i="7"/>
  <c r="AG268" i="7"/>
  <c r="Y268" i="7"/>
  <c r="Q268" i="7"/>
  <c r="I268" i="7"/>
  <c r="AN268" i="7"/>
  <c r="AF268" i="7"/>
  <c r="X268" i="7"/>
  <c r="P268" i="7"/>
  <c r="H268" i="7"/>
  <c r="AM268" i="7"/>
  <c r="AE268" i="7"/>
  <c r="W268" i="7"/>
  <c r="O268" i="7"/>
  <c r="G268" i="7"/>
  <c r="AL268" i="7"/>
  <c r="AD268" i="7"/>
  <c r="AK268" i="7"/>
  <c r="AC268" i="7"/>
  <c r="U268" i="7"/>
  <c r="M268" i="7"/>
  <c r="E268" i="7"/>
  <c r="AB268" i="7"/>
  <c r="T268" i="7"/>
  <c r="L268" i="7"/>
  <c r="D268" i="7"/>
  <c r="AI268" i="7"/>
  <c r="AA268" i="7"/>
  <c r="K268" i="7"/>
  <c r="AH268" i="7"/>
  <c r="J268" i="7"/>
  <c r="AJ268" i="7"/>
  <c r="S268" i="7"/>
  <c r="AP268" i="7"/>
  <c r="Z268" i="7"/>
  <c r="R268" i="7"/>
  <c r="V268" i="7"/>
  <c r="N268" i="7"/>
  <c r="F268" i="7"/>
  <c r="C258" i="7"/>
  <c r="C61" i="7" s="1"/>
  <c r="T33" i="7" s="1"/>
  <c r="C259" i="7"/>
  <c r="C62" i="7" s="1"/>
  <c r="T34" i="7" s="1"/>
  <c r="R87" i="7"/>
  <c r="AF87" i="7"/>
  <c r="B86" i="7"/>
  <c r="O70" i="7" s="1"/>
  <c r="T87" i="7"/>
  <c r="AI87" i="7"/>
  <c r="AH87" i="7"/>
  <c r="K87" i="7"/>
  <c r="Z87" i="7"/>
  <c r="X87" i="7"/>
  <c r="W87" i="7"/>
  <c r="AM87" i="7"/>
  <c r="AJ87" i="7"/>
  <c r="S87" i="7"/>
  <c r="AE87" i="7"/>
  <c r="H87" i="7"/>
  <c r="AO87" i="7"/>
  <c r="AB87" i="7"/>
  <c r="O87" i="7"/>
  <c r="AN87" i="7"/>
  <c r="AA87" i="7"/>
  <c r="N87" i="7"/>
  <c r="AG87" i="7"/>
  <c r="Y87" i="7"/>
  <c r="Q87" i="7"/>
  <c r="P87" i="7"/>
  <c r="AP87" i="7"/>
  <c r="AL87" i="7"/>
  <c r="AD87" i="7"/>
  <c r="V87" i="7"/>
  <c r="M87" i="7"/>
  <c r="AK87" i="7"/>
  <c r="AC87" i="7"/>
  <c r="U87" i="7"/>
  <c r="L87" i="7"/>
  <c r="J87" i="7"/>
  <c r="I87" i="7"/>
  <c r="J132" i="7"/>
  <c r="J133" i="7"/>
  <c r="AI198" i="9" l="1"/>
  <c r="AH275" i="9" s="1"/>
  <c r="AH285" i="9" s="1"/>
  <c r="AH203" i="9"/>
  <c r="AH106" i="9" s="1"/>
  <c r="AL178" i="9"/>
  <c r="AL101" i="9" s="1"/>
  <c r="AM173" i="9"/>
  <c r="AO148" i="9"/>
  <c r="AN153" i="9"/>
  <c r="AJ199" i="9"/>
  <c r="AI276" i="9" s="1"/>
  <c r="AI286" i="9" s="1"/>
  <c r="AG287" i="9"/>
  <c r="AI200" i="9"/>
  <c r="AG285" i="9"/>
  <c r="Y40" i="9"/>
  <c r="J16" i="9"/>
  <c r="H314" i="9"/>
  <c r="D319" i="9"/>
  <c r="U39" i="9"/>
  <c r="C319" i="9"/>
  <c r="T39" i="9"/>
  <c r="H576" i="7"/>
  <c r="Y52" i="7" s="1"/>
  <c r="U52" i="7"/>
  <c r="H575" i="7"/>
  <c r="Y51" i="7" s="1"/>
  <c r="U51" i="7"/>
  <c r="H317" i="7"/>
  <c r="Y42" i="7" s="1"/>
  <c r="U42" i="7"/>
  <c r="H61" i="7"/>
  <c r="Y33" i="7" s="1"/>
  <c r="U33" i="7"/>
  <c r="H62" i="7"/>
  <c r="Y34" i="7" s="1"/>
  <c r="U34" i="7"/>
  <c r="F543" i="7"/>
  <c r="G534" i="7"/>
  <c r="G648" i="7"/>
  <c r="B648" i="7" s="1"/>
  <c r="E801" i="7"/>
  <c r="G647" i="7"/>
  <c r="G644" i="7"/>
  <c r="G607" i="7" s="1"/>
  <c r="G389" i="7"/>
  <c r="B389" i="7" s="1"/>
  <c r="F791" i="7"/>
  <c r="F534" i="7"/>
  <c r="F536" i="7"/>
  <c r="E536" i="7"/>
  <c r="G131" i="7"/>
  <c r="H123" i="7"/>
  <c r="F285" i="7"/>
  <c r="F277" i="7"/>
  <c r="F280" i="7" s="1"/>
  <c r="D290" i="7"/>
  <c r="G128" i="7"/>
  <c r="G91" i="7" s="1"/>
  <c r="E290" i="7"/>
  <c r="H125" i="7"/>
  <c r="E280" i="7"/>
  <c r="F286" i="7"/>
  <c r="H124" i="7"/>
  <c r="G132" i="7"/>
  <c r="J136" i="7"/>
  <c r="J92" i="7" s="1"/>
  <c r="H131" i="7"/>
  <c r="AG290" i="9" l="1"/>
  <c r="AN173" i="9"/>
  <c r="AM178" i="9"/>
  <c r="AM101" i="9" s="1"/>
  <c r="AO153" i="9"/>
  <c r="AP148" i="9"/>
  <c r="AK199" i="9"/>
  <c r="AJ276" i="9" s="1"/>
  <c r="AJ286" i="9" s="1"/>
  <c r="AJ200" i="9"/>
  <c r="AH277" i="9"/>
  <c r="AJ198" i="9"/>
  <c r="AI203" i="9"/>
  <c r="AI106" i="9" s="1"/>
  <c r="Y39" i="9"/>
  <c r="J14" i="9"/>
  <c r="J6" i="9"/>
  <c r="T44" i="9"/>
  <c r="J8" i="9"/>
  <c r="U44" i="9"/>
  <c r="G533" i="7"/>
  <c r="G543" i="7" s="1"/>
  <c r="G791" i="7"/>
  <c r="G801" i="7" s="1"/>
  <c r="G275" i="7"/>
  <c r="G285" i="7" s="1"/>
  <c r="G544" i="7"/>
  <c r="F801" i="7"/>
  <c r="H533" i="7"/>
  <c r="H534" i="7"/>
  <c r="H544" i="7" s="1"/>
  <c r="G136" i="7"/>
  <c r="G92" i="7" s="1"/>
  <c r="H644" i="7"/>
  <c r="H607" i="7" s="1"/>
  <c r="G652" i="7"/>
  <c r="B647" i="7"/>
  <c r="F544" i="7"/>
  <c r="O328" i="7"/>
  <c r="O329" i="7"/>
  <c r="D388" i="7"/>
  <c r="E388" i="7"/>
  <c r="E393" i="7" s="1"/>
  <c r="E349" i="7" s="1"/>
  <c r="F388" i="7"/>
  <c r="F393" i="7" s="1"/>
  <c r="F349" i="7" s="1"/>
  <c r="H388" i="7"/>
  <c r="H393" i="7" s="1"/>
  <c r="H349" i="7" s="1"/>
  <c r="I388" i="7"/>
  <c r="J388" i="7"/>
  <c r="J393" i="7" s="1"/>
  <c r="J349" i="7" s="1"/>
  <c r="K388" i="7"/>
  <c r="K393" i="7" s="1"/>
  <c r="K349" i="7" s="1"/>
  <c r="L388" i="7"/>
  <c r="L393" i="7" s="1"/>
  <c r="L349" i="7" s="1"/>
  <c r="M388" i="7"/>
  <c r="M393" i="7" s="1"/>
  <c r="M349" i="7" s="1"/>
  <c r="N388" i="7"/>
  <c r="N393" i="7" s="1"/>
  <c r="N349" i="7" s="1"/>
  <c r="O388" i="7"/>
  <c r="O393" i="7" s="1"/>
  <c r="O349" i="7" s="1"/>
  <c r="P388" i="7"/>
  <c r="P393" i="7" s="1"/>
  <c r="P349" i="7" s="1"/>
  <c r="Q388" i="7"/>
  <c r="Q393" i="7" s="1"/>
  <c r="Q349" i="7" s="1"/>
  <c r="R388" i="7"/>
  <c r="R393" i="7" s="1"/>
  <c r="R349" i="7" s="1"/>
  <c r="S388" i="7"/>
  <c r="S393" i="7" s="1"/>
  <c r="S349" i="7" s="1"/>
  <c r="T388" i="7"/>
  <c r="T393" i="7" s="1"/>
  <c r="T349" i="7" s="1"/>
  <c r="U388" i="7"/>
  <c r="U393" i="7" s="1"/>
  <c r="U349" i="7" s="1"/>
  <c r="V388" i="7"/>
  <c r="V393" i="7" s="1"/>
  <c r="V349" i="7" s="1"/>
  <c r="W388" i="7"/>
  <c r="W393" i="7" s="1"/>
  <c r="W349" i="7" s="1"/>
  <c r="X388" i="7"/>
  <c r="X393" i="7" s="1"/>
  <c r="X349" i="7" s="1"/>
  <c r="Y388" i="7"/>
  <c r="Y393" i="7" s="1"/>
  <c r="Y349" i="7" s="1"/>
  <c r="Z388" i="7"/>
  <c r="Z393" i="7" s="1"/>
  <c r="Z349" i="7" s="1"/>
  <c r="AA388" i="7"/>
  <c r="AA393" i="7" s="1"/>
  <c r="AA349" i="7" s="1"/>
  <c r="AB388" i="7"/>
  <c r="AB393" i="7" s="1"/>
  <c r="AB349" i="7" s="1"/>
  <c r="AC388" i="7"/>
  <c r="AC393" i="7" s="1"/>
  <c r="AC349" i="7" s="1"/>
  <c r="AD388" i="7"/>
  <c r="AD393" i="7" s="1"/>
  <c r="AD349" i="7" s="1"/>
  <c r="AE388" i="7"/>
  <c r="AE393" i="7" s="1"/>
  <c r="AE349" i="7" s="1"/>
  <c r="AF388" i="7"/>
  <c r="AF393" i="7" s="1"/>
  <c r="AF349" i="7" s="1"/>
  <c r="AG388" i="7"/>
  <c r="AG393" i="7" s="1"/>
  <c r="AG349" i="7" s="1"/>
  <c r="AH388" i="7"/>
  <c r="AH393" i="7" s="1"/>
  <c r="AH349" i="7" s="1"/>
  <c r="AI388" i="7"/>
  <c r="AI393" i="7" s="1"/>
  <c r="AI349" i="7" s="1"/>
  <c r="AJ388" i="7"/>
  <c r="AJ393" i="7" s="1"/>
  <c r="AJ349" i="7" s="1"/>
  <c r="AK388" i="7"/>
  <c r="AK393" i="7" s="1"/>
  <c r="AK349" i="7" s="1"/>
  <c r="AL388" i="7"/>
  <c r="AL393" i="7" s="1"/>
  <c r="AL349" i="7" s="1"/>
  <c r="AM388" i="7"/>
  <c r="AM393" i="7" s="1"/>
  <c r="AM349" i="7" s="1"/>
  <c r="AN388" i="7"/>
  <c r="AN393" i="7" s="1"/>
  <c r="AN349" i="7" s="1"/>
  <c r="AO388" i="7"/>
  <c r="AO393" i="7" s="1"/>
  <c r="AO349" i="7" s="1"/>
  <c r="AP388" i="7"/>
  <c r="AP393" i="7" s="1"/>
  <c r="AP349" i="7" s="1"/>
  <c r="F546" i="7"/>
  <c r="E546" i="7"/>
  <c r="I123" i="7"/>
  <c r="J123" i="7" s="1"/>
  <c r="F287" i="7"/>
  <c r="F290" i="7" s="1"/>
  <c r="G276" i="7"/>
  <c r="G277" i="7"/>
  <c r="G287" i="7" s="1"/>
  <c r="I125" i="7"/>
  <c r="I124" i="7"/>
  <c r="H128" i="7"/>
  <c r="H91" i="7" s="1"/>
  <c r="I131" i="7"/>
  <c r="H136" i="7"/>
  <c r="AP153" i="9" l="1"/>
  <c r="AK198" i="9"/>
  <c r="AJ203" i="9"/>
  <c r="AJ106" i="9" s="1"/>
  <c r="AJ275" i="9"/>
  <c r="AI277" i="9"/>
  <c r="AH287" i="9"/>
  <c r="AH290" i="9" s="1"/>
  <c r="AO173" i="9"/>
  <c r="AN178" i="9"/>
  <c r="AN101" i="9" s="1"/>
  <c r="AL199" i="9"/>
  <c r="AK276" i="9" s="1"/>
  <c r="AK200" i="9"/>
  <c r="AI275" i="9"/>
  <c r="AH280" i="9"/>
  <c r="I644" i="7"/>
  <c r="I607" i="7" s="1"/>
  <c r="H543" i="7"/>
  <c r="I649" i="7"/>
  <c r="I390" i="7"/>
  <c r="B390" i="7" s="1"/>
  <c r="H791" i="7"/>
  <c r="G608" i="7"/>
  <c r="W338" i="7"/>
  <c r="D385" i="7"/>
  <c r="D348" i="7" s="1"/>
  <c r="D531" i="7"/>
  <c r="E531" i="7" s="1"/>
  <c r="F531" i="7" s="1"/>
  <c r="G531" i="7" s="1"/>
  <c r="H531" i="7" s="1"/>
  <c r="I531" i="7" s="1"/>
  <c r="J531" i="7" s="1"/>
  <c r="K531" i="7" s="1"/>
  <c r="L531" i="7" s="1"/>
  <c r="M531" i="7" s="1"/>
  <c r="N531" i="7" s="1"/>
  <c r="O531" i="7" s="1"/>
  <c r="P531" i="7" s="1"/>
  <c r="Q531" i="7" s="1"/>
  <c r="R531" i="7" s="1"/>
  <c r="S531" i="7" s="1"/>
  <c r="T531" i="7" s="1"/>
  <c r="U531" i="7" s="1"/>
  <c r="V531" i="7" s="1"/>
  <c r="W531" i="7" s="1"/>
  <c r="X531" i="7" s="1"/>
  <c r="Y531" i="7" s="1"/>
  <c r="Z531" i="7" s="1"/>
  <c r="AA531" i="7" s="1"/>
  <c r="AB531" i="7" s="1"/>
  <c r="AC531" i="7" s="1"/>
  <c r="AD531" i="7" s="1"/>
  <c r="AE531" i="7" s="1"/>
  <c r="AF531" i="7" s="1"/>
  <c r="AG531" i="7" s="1"/>
  <c r="AH531" i="7" s="1"/>
  <c r="AI531" i="7" s="1"/>
  <c r="AJ531" i="7" s="1"/>
  <c r="AK531" i="7" s="1"/>
  <c r="AL531" i="7" s="1"/>
  <c r="AM531" i="7" s="1"/>
  <c r="AN531" i="7" s="1"/>
  <c r="AO531" i="7" s="1"/>
  <c r="AP531" i="7" s="1"/>
  <c r="D393" i="7"/>
  <c r="W328" i="7"/>
  <c r="H275" i="7"/>
  <c r="H285" i="7" s="1"/>
  <c r="G280" i="7"/>
  <c r="J124" i="7"/>
  <c r="H277" i="7"/>
  <c r="H287" i="7" s="1"/>
  <c r="J125" i="7"/>
  <c r="K125" i="7" s="1"/>
  <c r="I133" i="7"/>
  <c r="I136" i="7" s="1"/>
  <c r="I92" i="7" s="1"/>
  <c r="H276" i="7"/>
  <c r="I128" i="7"/>
  <c r="I91" i="7" s="1"/>
  <c r="G286" i="7"/>
  <c r="G290" i="7" s="1"/>
  <c r="K132" i="7"/>
  <c r="B131" i="7"/>
  <c r="H92" i="7"/>
  <c r="K123" i="7"/>
  <c r="AK286" i="9" l="1"/>
  <c r="AO178" i="9"/>
  <c r="AO101" i="9" s="1"/>
  <c r="AP173" i="9"/>
  <c r="AI280" i="9"/>
  <c r="AI285" i="9"/>
  <c r="AJ285" i="9"/>
  <c r="AJ277" i="9"/>
  <c r="AL198" i="9"/>
  <c r="AK203" i="9"/>
  <c r="AK106" i="9" s="1"/>
  <c r="AL200" i="9"/>
  <c r="AK277" i="9" s="1"/>
  <c r="AM199" i="9"/>
  <c r="AL276" i="9" s="1"/>
  <c r="AL286" i="9" s="1"/>
  <c r="AI287" i="9"/>
  <c r="J644" i="7"/>
  <c r="J607" i="7" s="1"/>
  <c r="I652" i="7"/>
  <c r="B649" i="7"/>
  <c r="I393" i="7"/>
  <c r="I349" i="7" s="1"/>
  <c r="H801" i="7"/>
  <c r="W329" i="7"/>
  <c r="AE328" i="7" s="1"/>
  <c r="D349" i="7"/>
  <c r="E385" i="7"/>
  <c r="E348" i="7" s="1"/>
  <c r="H280" i="7"/>
  <c r="J128" i="7"/>
  <c r="J91" i="7" s="1"/>
  <c r="K124" i="7"/>
  <c r="H286" i="7"/>
  <c r="H290" i="7" s="1"/>
  <c r="Q80" i="7"/>
  <c r="Q79" i="7"/>
  <c r="L125" i="7"/>
  <c r="K136" i="7"/>
  <c r="B132" i="7"/>
  <c r="L123" i="7"/>
  <c r="AI290" i="9" l="1"/>
  <c r="AK287" i="9"/>
  <c r="AM200" i="9"/>
  <c r="AL277" i="9"/>
  <c r="AL287" i="9" s="1"/>
  <c r="AP178" i="9"/>
  <c r="AP101" i="9" s="1"/>
  <c r="AK275" i="9"/>
  <c r="AL203" i="9"/>
  <c r="AL106" i="9" s="1"/>
  <c r="AM198" i="9"/>
  <c r="AN199" i="9"/>
  <c r="AM276" i="9" s="1"/>
  <c r="AM286" i="9" s="1"/>
  <c r="AJ287" i="9"/>
  <c r="AJ290" i="9" s="1"/>
  <c r="AJ280" i="9"/>
  <c r="I608" i="7"/>
  <c r="B608" i="7" s="1"/>
  <c r="W585" i="7" s="1"/>
  <c r="B652" i="7"/>
  <c r="K644" i="7"/>
  <c r="K607" i="7" s="1"/>
  <c r="T402" i="7"/>
  <c r="D402" i="7"/>
  <c r="D413" i="7"/>
  <c r="E413" i="7"/>
  <c r="E418" i="7" s="1"/>
  <c r="E354" i="7" s="1"/>
  <c r="F413" i="7"/>
  <c r="F418" i="7" s="1"/>
  <c r="F354" i="7" s="1"/>
  <c r="G413" i="7"/>
  <c r="G418" i="7" s="1"/>
  <c r="G354" i="7" s="1"/>
  <c r="H413" i="7"/>
  <c r="H418" i="7" s="1"/>
  <c r="H354" i="7" s="1"/>
  <c r="I413" i="7"/>
  <c r="J413" i="7"/>
  <c r="J418" i="7" s="1"/>
  <c r="J354" i="7" s="1"/>
  <c r="K413" i="7"/>
  <c r="K418" i="7" s="1"/>
  <c r="K354" i="7" s="1"/>
  <c r="M413" i="7"/>
  <c r="M418" i="7" s="1"/>
  <c r="M354" i="7" s="1"/>
  <c r="N413" i="7"/>
  <c r="N418" i="7" s="1"/>
  <c r="N354" i="7" s="1"/>
  <c r="O413" i="7"/>
  <c r="O418" i="7" s="1"/>
  <c r="O354" i="7" s="1"/>
  <c r="P413" i="7"/>
  <c r="P418" i="7" s="1"/>
  <c r="P354" i="7" s="1"/>
  <c r="Q413" i="7"/>
  <c r="Q418" i="7" s="1"/>
  <c r="Q354" i="7" s="1"/>
  <c r="R413" i="7"/>
  <c r="R418" i="7" s="1"/>
  <c r="R354" i="7" s="1"/>
  <c r="S413" i="7"/>
  <c r="S418" i="7" s="1"/>
  <c r="S354" i="7" s="1"/>
  <c r="T413" i="7"/>
  <c r="T418" i="7" s="1"/>
  <c r="T354" i="7" s="1"/>
  <c r="U413" i="7"/>
  <c r="U418" i="7" s="1"/>
  <c r="U354" i="7" s="1"/>
  <c r="V413" i="7"/>
  <c r="V418" i="7" s="1"/>
  <c r="V354" i="7" s="1"/>
  <c r="W413" i="7"/>
  <c r="W418" i="7" s="1"/>
  <c r="W354" i="7" s="1"/>
  <c r="X413" i="7"/>
  <c r="X418" i="7" s="1"/>
  <c r="X354" i="7" s="1"/>
  <c r="Y413" i="7"/>
  <c r="Y418" i="7" s="1"/>
  <c r="Y354" i="7" s="1"/>
  <c r="Z413" i="7"/>
  <c r="Z418" i="7" s="1"/>
  <c r="Z354" i="7" s="1"/>
  <c r="AA413" i="7"/>
  <c r="AA418" i="7" s="1"/>
  <c r="AA354" i="7" s="1"/>
  <c r="AB413" i="7"/>
  <c r="AB418" i="7" s="1"/>
  <c r="AB354" i="7" s="1"/>
  <c r="AC413" i="7"/>
  <c r="AC418" i="7" s="1"/>
  <c r="AC354" i="7" s="1"/>
  <c r="AD413" i="7"/>
  <c r="AD418" i="7" s="1"/>
  <c r="AD354" i="7" s="1"/>
  <c r="AE413" i="7"/>
  <c r="AE418" i="7" s="1"/>
  <c r="AE354" i="7" s="1"/>
  <c r="AF413" i="7"/>
  <c r="AF418" i="7" s="1"/>
  <c r="AF354" i="7" s="1"/>
  <c r="AG413" i="7"/>
  <c r="AG418" i="7" s="1"/>
  <c r="AG354" i="7" s="1"/>
  <c r="AH413" i="7"/>
  <c r="AH418" i="7" s="1"/>
  <c r="AH354" i="7" s="1"/>
  <c r="AI413" i="7"/>
  <c r="AI418" i="7" s="1"/>
  <c r="AI354" i="7" s="1"/>
  <c r="AJ413" i="7"/>
  <c r="AJ418" i="7" s="1"/>
  <c r="AJ354" i="7" s="1"/>
  <c r="AK413" i="7"/>
  <c r="AK418" i="7" s="1"/>
  <c r="AK354" i="7" s="1"/>
  <c r="AL413" i="7"/>
  <c r="AL418" i="7" s="1"/>
  <c r="AL354" i="7" s="1"/>
  <c r="AM413" i="7"/>
  <c r="AM418" i="7" s="1"/>
  <c r="AM354" i="7" s="1"/>
  <c r="AN413" i="7"/>
  <c r="AN418" i="7" s="1"/>
  <c r="AN354" i="7" s="1"/>
  <c r="AO413" i="7"/>
  <c r="AO418" i="7" s="1"/>
  <c r="AO354" i="7" s="1"/>
  <c r="AP413" i="7"/>
  <c r="AP418" i="7" s="1"/>
  <c r="AP354" i="7" s="1"/>
  <c r="AL402" i="7"/>
  <c r="AD402" i="7"/>
  <c r="V402" i="7"/>
  <c r="N402" i="7"/>
  <c r="F402" i="7"/>
  <c r="AK402" i="7"/>
  <c r="U402" i="7"/>
  <c r="M402" i="7"/>
  <c r="E402" i="7"/>
  <c r="AB402" i="7"/>
  <c r="L402" i="7"/>
  <c r="AA402" i="7"/>
  <c r="K402" i="7"/>
  <c r="F385" i="7"/>
  <c r="F348" i="7" s="1"/>
  <c r="G388" i="7"/>
  <c r="AO402" i="7"/>
  <c r="AG402" i="7"/>
  <c r="Y402" i="7"/>
  <c r="Q402" i="7"/>
  <c r="I402" i="7"/>
  <c r="AP402" i="7"/>
  <c r="AH402" i="7"/>
  <c r="Z402" i="7"/>
  <c r="R402" i="7"/>
  <c r="AF402" i="7"/>
  <c r="P402" i="7"/>
  <c r="AC402" i="7"/>
  <c r="AJ402" i="7"/>
  <c r="AI402" i="7"/>
  <c r="S402" i="7"/>
  <c r="AN402" i="7"/>
  <c r="X402" i="7"/>
  <c r="AM402" i="7"/>
  <c r="AE402" i="7"/>
  <c r="W402" i="7"/>
  <c r="O402" i="7"/>
  <c r="G402" i="7"/>
  <c r="L124" i="7"/>
  <c r="L128" i="7" s="1"/>
  <c r="L91" i="7" s="1"/>
  <c r="K128" i="7"/>
  <c r="K91" i="7" s="1"/>
  <c r="Q81" i="7"/>
  <c r="L133" i="7"/>
  <c r="M125" i="7"/>
  <c r="K92" i="7"/>
  <c r="K142" i="7"/>
  <c r="K141" i="7"/>
  <c r="K140" i="7"/>
  <c r="M123" i="7"/>
  <c r="AO199" i="9" l="1"/>
  <c r="AN276" i="9" s="1"/>
  <c r="AN286" i="9" s="1"/>
  <c r="AL275" i="9"/>
  <c r="AL280" i="9" s="1"/>
  <c r="AN198" i="9"/>
  <c r="AM275" i="9" s="1"/>
  <c r="AM285" i="9" s="1"/>
  <c r="AM203" i="9"/>
  <c r="AM106" i="9" s="1"/>
  <c r="AN200" i="9"/>
  <c r="AM277" i="9"/>
  <c r="AK280" i="9"/>
  <c r="AK285" i="9"/>
  <c r="AK290" i="9" s="1"/>
  <c r="E658" i="7"/>
  <c r="E657" i="7"/>
  <c r="J657" i="7"/>
  <c r="J658" i="7"/>
  <c r="J656" i="7"/>
  <c r="J664" i="7" s="1"/>
  <c r="K664" i="7" s="1"/>
  <c r="L664" i="7" s="1"/>
  <c r="M664" i="7" s="1"/>
  <c r="N664" i="7" s="1"/>
  <c r="O664" i="7" s="1"/>
  <c r="P664" i="7" s="1"/>
  <c r="Q664" i="7" s="1"/>
  <c r="R664" i="7" s="1"/>
  <c r="S664" i="7" s="1"/>
  <c r="T664" i="7" s="1"/>
  <c r="U664" i="7" s="1"/>
  <c r="V664" i="7" s="1"/>
  <c r="W664" i="7" s="1"/>
  <c r="X664" i="7" s="1"/>
  <c r="Y664" i="7" s="1"/>
  <c r="Z664" i="7" s="1"/>
  <c r="AA664" i="7" s="1"/>
  <c r="AB664" i="7" s="1"/>
  <c r="AC664" i="7" s="1"/>
  <c r="AD664" i="7" s="1"/>
  <c r="AE664" i="7" s="1"/>
  <c r="AF664" i="7" s="1"/>
  <c r="AG664" i="7" s="1"/>
  <c r="AH664" i="7" s="1"/>
  <c r="AI664" i="7" s="1"/>
  <c r="AJ664" i="7" s="1"/>
  <c r="AK664" i="7" s="1"/>
  <c r="AL664" i="7" s="1"/>
  <c r="AM664" i="7" s="1"/>
  <c r="AN664" i="7" s="1"/>
  <c r="AO664" i="7" s="1"/>
  <c r="AP664" i="7" s="1"/>
  <c r="X595" i="7"/>
  <c r="Y595" i="7" s="1"/>
  <c r="X596" i="7"/>
  <c r="Y596" i="7" s="1"/>
  <c r="X594" i="7"/>
  <c r="Y594" i="7" s="1"/>
  <c r="X592" i="7"/>
  <c r="Y592" i="7" s="1"/>
  <c r="X593" i="7"/>
  <c r="Y593" i="7" s="1"/>
  <c r="L644" i="7"/>
  <c r="L607" i="7" s="1"/>
  <c r="G393" i="7"/>
  <c r="B388" i="7"/>
  <c r="O352" i="7"/>
  <c r="O353" i="7"/>
  <c r="AJ353" i="7"/>
  <c r="AJ352" i="7"/>
  <c r="Q353" i="7"/>
  <c r="Q352" i="7"/>
  <c r="AG353" i="7"/>
  <c r="AG352" i="7"/>
  <c r="AA352" i="7"/>
  <c r="AA353" i="7"/>
  <c r="AB352" i="7"/>
  <c r="AB353" i="7"/>
  <c r="M353" i="7"/>
  <c r="M352" i="7"/>
  <c r="AK353" i="7"/>
  <c r="AK352" i="7"/>
  <c r="D410" i="7"/>
  <c r="AE352" i="7"/>
  <c r="AE353" i="7"/>
  <c r="AF352" i="7"/>
  <c r="AF353" i="7"/>
  <c r="D418" i="7"/>
  <c r="X353" i="7"/>
  <c r="X352" i="7"/>
  <c r="E353" i="7"/>
  <c r="E352" i="7"/>
  <c r="V353" i="7"/>
  <c r="V352" i="7"/>
  <c r="E410" i="7"/>
  <c r="U353" i="7"/>
  <c r="U352" i="7"/>
  <c r="G353" i="7"/>
  <c r="G352" i="7"/>
  <c r="W352" i="7"/>
  <c r="W353" i="7"/>
  <c r="AM353" i="7"/>
  <c r="AM352" i="7"/>
  <c r="S353" i="7"/>
  <c r="S352" i="7"/>
  <c r="AC353" i="7"/>
  <c r="AC352" i="7"/>
  <c r="G385" i="7"/>
  <c r="G348" i="7" s="1"/>
  <c r="T353" i="7"/>
  <c r="T352" i="7"/>
  <c r="AH352" i="7"/>
  <c r="AH353" i="7"/>
  <c r="I353" i="7"/>
  <c r="I352" i="7"/>
  <c r="AO353" i="7"/>
  <c r="AO352" i="7"/>
  <c r="K352" i="7"/>
  <c r="K353" i="7"/>
  <c r="P352" i="7"/>
  <c r="P353" i="7"/>
  <c r="AI352" i="7"/>
  <c r="AI353" i="7"/>
  <c r="R352" i="7"/>
  <c r="R353" i="7"/>
  <c r="F353" i="7"/>
  <c r="F352" i="7"/>
  <c r="AL353" i="7"/>
  <c r="AL352" i="7"/>
  <c r="Y353" i="7"/>
  <c r="Y352" i="7"/>
  <c r="L353" i="7"/>
  <c r="L352" i="7"/>
  <c r="AN352" i="7"/>
  <c r="AN353" i="7"/>
  <c r="Z352" i="7"/>
  <c r="Z353" i="7"/>
  <c r="AP352" i="7"/>
  <c r="AP353" i="7"/>
  <c r="N352" i="7"/>
  <c r="N353" i="7"/>
  <c r="AD352" i="7"/>
  <c r="AD353" i="7"/>
  <c r="D353" i="7"/>
  <c r="D352" i="7"/>
  <c r="M124" i="7"/>
  <c r="M128" i="7" s="1"/>
  <c r="M91" i="7" s="1"/>
  <c r="K246" i="7"/>
  <c r="K228" i="7"/>
  <c r="K227" i="7"/>
  <c r="K245" i="7"/>
  <c r="K247" i="7"/>
  <c r="K229" i="7"/>
  <c r="N125" i="7"/>
  <c r="L136" i="7"/>
  <c r="B133" i="7"/>
  <c r="K145" i="7"/>
  <c r="N123" i="7"/>
  <c r="AL285" i="9" l="1"/>
  <c r="AL290" i="9" s="1"/>
  <c r="AM280" i="9"/>
  <c r="AP199" i="9"/>
  <c r="AO256" i="9"/>
  <c r="Q256" i="9"/>
  <c r="M256" i="9"/>
  <c r="G256" i="9"/>
  <c r="F256" i="9"/>
  <c r="AF256" i="9"/>
  <c r="L256" i="9"/>
  <c r="AC256" i="9"/>
  <c r="AD256" i="9"/>
  <c r="S256" i="9"/>
  <c r="X256" i="9"/>
  <c r="AA256" i="9"/>
  <c r="U256" i="9"/>
  <c r="AO198" i="9"/>
  <c r="AN203" i="9"/>
  <c r="AN106" i="9" s="1"/>
  <c r="AM256" i="9"/>
  <c r="AM287" i="9"/>
  <c r="AM290" i="9" s="1"/>
  <c r="AO200" i="9"/>
  <c r="AN277" i="9" s="1"/>
  <c r="AN287" i="9" s="1"/>
  <c r="I256" i="9"/>
  <c r="E665" i="7"/>
  <c r="E661" i="7"/>
  <c r="E666" i="7"/>
  <c r="M644" i="7"/>
  <c r="M607" i="7" s="1"/>
  <c r="G349" i="7"/>
  <c r="B349" i="7" s="1"/>
  <c r="W326" i="7" s="1"/>
  <c r="B393" i="7"/>
  <c r="H385" i="7"/>
  <c r="H348" i="7" s="1"/>
  <c r="F410" i="7"/>
  <c r="D354" i="7"/>
  <c r="N124" i="7"/>
  <c r="N128" i="7" s="1"/>
  <c r="N91" i="7" s="1"/>
  <c r="K250" i="7"/>
  <c r="L92" i="7"/>
  <c r="B92" i="7" s="1"/>
  <c r="W69" i="7" s="1"/>
  <c r="B136" i="7"/>
  <c r="O125" i="7"/>
  <c r="K95" i="7"/>
  <c r="K96" i="7"/>
  <c r="P158" i="7"/>
  <c r="O157" i="7"/>
  <c r="Q158" i="7"/>
  <c r="O123" i="7"/>
  <c r="AO276" i="9" l="1"/>
  <c r="AO286" i="9" s="1"/>
  <c r="Z256" i="9"/>
  <c r="AN275" i="9"/>
  <c r="AO203" i="9"/>
  <c r="AO106" i="9" s="1"/>
  <c r="AP198" i="9"/>
  <c r="Z255" i="9" s="1"/>
  <c r="AO255" i="9"/>
  <c r="AO275" i="9"/>
  <c r="T255" i="9"/>
  <c r="AA255" i="9"/>
  <c r="V255" i="9"/>
  <c r="AB255" i="9"/>
  <c r="AJ255" i="9"/>
  <c r="AL255" i="9"/>
  <c r="AE255" i="9"/>
  <c r="M255" i="9"/>
  <c r="S255" i="9"/>
  <c r="I255" i="9"/>
  <c r="AP256" i="9"/>
  <c r="AP276" i="9"/>
  <c r="AJ256" i="9"/>
  <c r="J256" i="9"/>
  <c r="AI256" i="9"/>
  <c r="AK256" i="9"/>
  <c r="E256" i="9"/>
  <c r="AB256" i="9"/>
  <c r="AH256" i="9"/>
  <c r="V256" i="9"/>
  <c r="AE256" i="9"/>
  <c r="N256" i="9"/>
  <c r="T256" i="9"/>
  <c r="K256" i="9"/>
  <c r="H256" i="9"/>
  <c r="P256" i="9"/>
  <c r="W256" i="9"/>
  <c r="R256" i="9"/>
  <c r="D256" i="9"/>
  <c r="AG256" i="9"/>
  <c r="Y256" i="9"/>
  <c r="O256" i="9"/>
  <c r="AN256" i="9"/>
  <c r="AL256" i="9"/>
  <c r="AK255" i="9"/>
  <c r="AP200" i="9"/>
  <c r="E257" i="9"/>
  <c r="E255" i="9"/>
  <c r="U255" i="9"/>
  <c r="W255" i="9"/>
  <c r="G255" i="9"/>
  <c r="F666" i="7"/>
  <c r="E612" i="7"/>
  <c r="E611" i="7"/>
  <c r="F665" i="7"/>
  <c r="E669" i="7"/>
  <c r="J397" i="7"/>
  <c r="J405" i="7" s="1"/>
  <c r="K405" i="7" s="1"/>
  <c r="L405" i="7" s="1"/>
  <c r="M405" i="7" s="1"/>
  <c r="N405" i="7" s="1"/>
  <c r="O405" i="7" s="1"/>
  <c r="P405" i="7" s="1"/>
  <c r="Q405" i="7" s="1"/>
  <c r="R405" i="7" s="1"/>
  <c r="S405" i="7" s="1"/>
  <c r="T405" i="7" s="1"/>
  <c r="U405" i="7" s="1"/>
  <c r="V405" i="7" s="1"/>
  <c r="W405" i="7" s="1"/>
  <c r="X405" i="7" s="1"/>
  <c r="Y405" i="7" s="1"/>
  <c r="Z405" i="7" s="1"/>
  <c r="AA405" i="7" s="1"/>
  <c r="AB405" i="7" s="1"/>
  <c r="AC405" i="7" s="1"/>
  <c r="AD405" i="7" s="1"/>
  <c r="AE405" i="7" s="1"/>
  <c r="AF405" i="7" s="1"/>
  <c r="AG405" i="7" s="1"/>
  <c r="AH405" i="7" s="1"/>
  <c r="AI405" i="7" s="1"/>
  <c r="AJ405" i="7" s="1"/>
  <c r="AK405" i="7" s="1"/>
  <c r="AL405" i="7" s="1"/>
  <c r="AM405" i="7" s="1"/>
  <c r="AN405" i="7" s="1"/>
  <c r="AO405" i="7" s="1"/>
  <c r="AP405" i="7" s="1"/>
  <c r="J398" i="7"/>
  <c r="J406" i="7" s="1"/>
  <c r="K406" i="7" s="1"/>
  <c r="L406" i="7" s="1"/>
  <c r="M406" i="7" s="1"/>
  <c r="N406" i="7" s="1"/>
  <c r="O406" i="7" s="1"/>
  <c r="P406" i="7" s="1"/>
  <c r="Q406" i="7" s="1"/>
  <c r="R406" i="7" s="1"/>
  <c r="S406" i="7" s="1"/>
  <c r="T406" i="7" s="1"/>
  <c r="U406" i="7" s="1"/>
  <c r="V406" i="7" s="1"/>
  <c r="W406" i="7" s="1"/>
  <c r="X406" i="7" s="1"/>
  <c r="Y406" i="7" s="1"/>
  <c r="Z406" i="7" s="1"/>
  <c r="AA406" i="7" s="1"/>
  <c r="AB406" i="7" s="1"/>
  <c r="AC406" i="7" s="1"/>
  <c r="AD406" i="7" s="1"/>
  <c r="AE406" i="7" s="1"/>
  <c r="AF406" i="7" s="1"/>
  <c r="AG406" i="7" s="1"/>
  <c r="AH406" i="7" s="1"/>
  <c r="AI406" i="7" s="1"/>
  <c r="AJ406" i="7" s="1"/>
  <c r="AK406" i="7" s="1"/>
  <c r="AL406" i="7" s="1"/>
  <c r="AM406" i="7" s="1"/>
  <c r="AN406" i="7" s="1"/>
  <c r="AO406" i="7" s="1"/>
  <c r="AP406" i="7" s="1"/>
  <c r="J399" i="7"/>
  <c r="J407" i="7" s="1"/>
  <c r="K407" i="7" s="1"/>
  <c r="L407" i="7" s="1"/>
  <c r="M407" i="7" s="1"/>
  <c r="N407" i="7" s="1"/>
  <c r="O407" i="7" s="1"/>
  <c r="P407" i="7" s="1"/>
  <c r="Q407" i="7" s="1"/>
  <c r="R407" i="7" s="1"/>
  <c r="S407" i="7" s="1"/>
  <c r="T407" i="7" s="1"/>
  <c r="U407" i="7" s="1"/>
  <c r="V407" i="7" s="1"/>
  <c r="W407" i="7" s="1"/>
  <c r="X407" i="7" s="1"/>
  <c r="Y407" i="7" s="1"/>
  <c r="Z407" i="7" s="1"/>
  <c r="AA407" i="7" s="1"/>
  <c r="AB407" i="7" s="1"/>
  <c r="AC407" i="7" s="1"/>
  <c r="AD407" i="7" s="1"/>
  <c r="AE407" i="7" s="1"/>
  <c r="AF407" i="7" s="1"/>
  <c r="AG407" i="7" s="1"/>
  <c r="AH407" i="7" s="1"/>
  <c r="AI407" i="7" s="1"/>
  <c r="AJ407" i="7" s="1"/>
  <c r="AK407" i="7" s="1"/>
  <c r="AL407" i="7" s="1"/>
  <c r="AM407" i="7" s="1"/>
  <c r="AN407" i="7" s="1"/>
  <c r="AO407" i="7" s="1"/>
  <c r="AP407" i="7" s="1"/>
  <c r="X336" i="7"/>
  <c r="Y336" i="7" s="1"/>
  <c r="X334" i="7"/>
  <c r="Y334" i="7" s="1"/>
  <c r="X335" i="7"/>
  <c r="Y335" i="7" s="1"/>
  <c r="X333" i="7"/>
  <c r="Y333" i="7" s="1"/>
  <c r="X337" i="7"/>
  <c r="Y337" i="7" s="1"/>
  <c r="N644" i="7"/>
  <c r="N607" i="7" s="1"/>
  <c r="I385" i="7"/>
  <c r="I348" i="7" s="1"/>
  <c r="G410" i="7"/>
  <c r="O124" i="7"/>
  <c r="X80" i="7"/>
  <c r="Y80" i="7" s="1"/>
  <c r="X78" i="7"/>
  <c r="Y78" i="7" s="1"/>
  <c r="X79" i="7"/>
  <c r="Y79" i="7" s="1"/>
  <c r="X77" i="7"/>
  <c r="Y77" i="7" s="1"/>
  <c r="X76" i="7"/>
  <c r="J142" i="7"/>
  <c r="J141" i="7"/>
  <c r="J140" i="7"/>
  <c r="P161" i="7"/>
  <c r="P97" i="7" s="1"/>
  <c r="P125" i="7"/>
  <c r="M140" i="7"/>
  <c r="M142" i="7"/>
  <c r="M141" i="7"/>
  <c r="P123" i="7"/>
  <c r="Q161" i="7"/>
  <c r="Q97" i="7" s="1"/>
  <c r="Z266" i="9" l="1"/>
  <c r="AO257" i="9"/>
  <c r="Z257" i="9"/>
  <c r="Z260" i="9" s="1"/>
  <c r="K257" i="9"/>
  <c r="AA257" i="9"/>
  <c r="AA260" i="9" s="1"/>
  <c r="AM257" i="9"/>
  <c r="AK257" i="9"/>
  <c r="AK260" i="9" s="1"/>
  <c r="N257" i="9"/>
  <c r="E260" i="9"/>
  <c r="AO277" i="9"/>
  <c r="AO280" i="9" s="1"/>
  <c r="M257" i="9"/>
  <c r="M260" i="9" s="1"/>
  <c r="AO260" i="9"/>
  <c r="AP275" i="9"/>
  <c r="C275" i="9" s="1"/>
  <c r="AP203" i="9"/>
  <c r="AP106" i="9" s="1"/>
  <c r="AP255" i="9"/>
  <c r="F255" i="9"/>
  <c r="P255" i="9"/>
  <c r="R255" i="9"/>
  <c r="D255" i="9"/>
  <c r="AD255" i="9"/>
  <c r="O255" i="9"/>
  <c r="X255" i="9"/>
  <c r="J255" i="9"/>
  <c r="AH255" i="9"/>
  <c r="AM255" i="9"/>
  <c r="AG255" i="9"/>
  <c r="AN255" i="9"/>
  <c r="N255" i="9"/>
  <c r="N260" i="9" s="1"/>
  <c r="AF255" i="9"/>
  <c r="AI255" i="9"/>
  <c r="H255" i="9"/>
  <c r="Q255" i="9"/>
  <c r="K255" i="9"/>
  <c r="K260" i="9" s="1"/>
  <c r="AC255" i="9"/>
  <c r="L255" i="9"/>
  <c r="Y255" i="9"/>
  <c r="G266" i="9"/>
  <c r="AI266" i="9"/>
  <c r="AB266" i="9"/>
  <c r="N266" i="9"/>
  <c r="AE266" i="9"/>
  <c r="AA266" i="9"/>
  <c r="AO266" i="9"/>
  <c r="AC266" i="9"/>
  <c r="J266" i="9"/>
  <c r="I266" i="9"/>
  <c r="AJ266" i="9"/>
  <c r="AL266" i="9"/>
  <c r="O266" i="9"/>
  <c r="D266" i="9"/>
  <c r="AP266" i="9"/>
  <c r="V266" i="9"/>
  <c r="K266" i="9"/>
  <c r="R266" i="9"/>
  <c r="E266" i="9"/>
  <c r="T266" i="9"/>
  <c r="AK266" i="9"/>
  <c r="Q266" i="9"/>
  <c r="X266" i="9"/>
  <c r="F266" i="9"/>
  <c r="L266" i="9"/>
  <c r="P266" i="9"/>
  <c r="AD266" i="9"/>
  <c r="S266" i="9"/>
  <c r="W266" i="9"/>
  <c r="Y266" i="9"/>
  <c r="M266" i="9"/>
  <c r="AF266" i="9"/>
  <c r="C256" i="9"/>
  <c r="C59" i="9" s="1"/>
  <c r="T31" i="9" s="1"/>
  <c r="AG266" i="9"/>
  <c r="U266" i="9"/>
  <c r="AN266" i="9"/>
  <c r="AM266" i="9"/>
  <c r="AH266" i="9"/>
  <c r="H266" i="9"/>
  <c r="AP277" i="9"/>
  <c r="AP257" i="9"/>
  <c r="F257" i="9"/>
  <c r="I257" i="9"/>
  <c r="I260" i="9" s="1"/>
  <c r="AE257" i="9"/>
  <c r="AE260" i="9" s="1"/>
  <c r="P257" i="9"/>
  <c r="T257" i="9"/>
  <c r="T260" i="9" s="1"/>
  <c r="X257" i="9"/>
  <c r="U257" i="9"/>
  <c r="U260" i="9" s="1"/>
  <c r="Y257" i="9"/>
  <c r="AH257" i="9"/>
  <c r="AB257" i="9"/>
  <c r="AB260" i="9" s="1"/>
  <c r="J257" i="9"/>
  <c r="G257" i="9"/>
  <c r="G260" i="9" s="1"/>
  <c r="AJ257" i="9"/>
  <c r="AJ260" i="9" s="1"/>
  <c r="AI257" i="9"/>
  <c r="R257" i="9"/>
  <c r="V257" i="9"/>
  <c r="V260" i="9" s="1"/>
  <c r="H257" i="9"/>
  <c r="Q257" i="9"/>
  <c r="D257" i="9"/>
  <c r="AG257" i="9"/>
  <c r="AN257" i="9"/>
  <c r="W257" i="9"/>
  <c r="W260" i="9" s="1"/>
  <c r="O257" i="9"/>
  <c r="AD257" i="9"/>
  <c r="L257" i="9"/>
  <c r="AC257" i="9"/>
  <c r="AF257" i="9"/>
  <c r="AL257" i="9"/>
  <c r="AL260" i="9" s="1"/>
  <c r="S257" i="9"/>
  <c r="S260" i="9" s="1"/>
  <c r="AP286" i="9"/>
  <c r="C276" i="9"/>
  <c r="D59" i="9" s="1"/>
  <c r="AN280" i="9"/>
  <c r="AN285" i="9"/>
  <c r="AN290" i="9" s="1"/>
  <c r="AO285" i="9"/>
  <c r="G665" i="7"/>
  <c r="F669" i="7"/>
  <c r="G666" i="7"/>
  <c r="J762" i="7"/>
  <c r="J744" i="7"/>
  <c r="B657" i="7"/>
  <c r="O644" i="7"/>
  <c r="O607" i="7" s="1"/>
  <c r="J763" i="7"/>
  <c r="J745" i="7"/>
  <c r="B658" i="7"/>
  <c r="J661" i="7"/>
  <c r="J743" i="7"/>
  <c r="J761" i="7"/>
  <c r="B656" i="7"/>
  <c r="J503" i="7"/>
  <c r="J485" i="7"/>
  <c r="B398" i="7"/>
  <c r="X597" i="7"/>
  <c r="J504" i="7"/>
  <c r="J486" i="7"/>
  <c r="B399" i="7"/>
  <c r="J402" i="7"/>
  <c r="B397" i="7"/>
  <c r="X338" i="7"/>
  <c r="H488" i="7"/>
  <c r="H410" i="7"/>
  <c r="H506" i="7"/>
  <c r="B401" i="7"/>
  <c r="H402" i="7"/>
  <c r="J385" i="7"/>
  <c r="J348" i="7" s="1"/>
  <c r="O128" i="7"/>
  <c r="O91" i="7" s="1"/>
  <c r="P124" i="7"/>
  <c r="J245" i="7"/>
  <c r="J227" i="7"/>
  <c r="J246" i="7"/>
  <c r="J228" i="7"/>
  <c r="M228" i="7"/>
  <c r="M246" i="7"/>
  <c r="J247" i="7"/>
  <c r="J229" i="7"/>
  <c r="M247" i="7"/>
  <c r="M229" i="7"/>
  <c r="M227" i="7"/>
  <c r="M245" i="7"/>
  <c r="Y76" i="7"/>
  <c r="Y81" i="7" s="1"/>
  <c r="X81" i="7"/>
  <c r="J148" i="7"/>
  <c r="J145" i="7"/>
  <c r="J149" i="7"/>
  <c r="J150" i="7"/>
  <c r="B141" i="7"/>
  <c r="Q125" i="7"/>
  <c r="B142" i="7"/>
  <c r="M145" i="7"/>
  <c r="B140" i="7"/>
  <c r="O156" i="7"/>
  <c r="Q123" i="7"/>
  <c r="Z265" i="9" l="1"/>
  <c r="AM260" i="9"/>
  <c r="Z267" i="9"/>
  <c r="C277" i="9"/>
  <c r="D60" i="9" s="1"/>
  <c r="AO287" i="9"/>
  <c r="AP285" i="9"/>
  <c r="AO290" i="9"/>
  <c r="H260" i="9"/>
  <c r="AH260" i="9"/>
  <c r="F260" i="9"/>
  <c r="D58" i="9"/>
  <c r="C280" i="9"/>
  <c r="V267" i="9"/>
  <c r="I267" i="9"/>
  <c r="O267" i="9"/>
  <c r="D267" i="9"/>
  <c r="AH267" i="9"/>
  <c r="AJ267" i="9"/>
  <c r="AA267" i="9"/>
  <c r="AK267" i="9"/>
  <c r="Y267" i="9"/>
  <c r="H267" i="9"/>
  <c r="N267" i="9"/>
  <c r="AO267" i="9"/>
  <c r="G267" i="9"/>
  <c r="K267" i="9"/>
  <c r="J267" i="9"/>
  <c r="L267" i="9"/>
  <c r="M267" i="9"/>
  <c r="AD267" i="9"/>
  <c r="AI267" i="9"/>
  <c r="P267" i="9"/>
  <c r="W267" i="9"/>
  <c r="AG267" i="9"/>
  <c r="X267" i="9"/>
  <c r="E267" i="9"/>
  <c r="R267" i="9"/>
  <c r="F267" i="9"/>
  <c r="AL267" i="9"/>
  <c r="C257" i="9"/>
  <c r="C60" i="9" s="1"/>
  <c r="T32" i="9" s="1"/>
  <c r="S267" i="9"/>
  <c r="AE267" i="9"/>
  <c r="T267" i="9"/>
  <c r="AF267" i="9"/>
  <c r="U267" i="9"/>
  <c r="AP267" i="9"/>
  <c r="AM267" i="9"/>
  <c r="AB267" i="9"/>
  <c r="AN267" i="9"/>
  <c r="AC267" i="9"/>
  <c r="Q267" i="9"/>
  <c r="AI260" i="9"/>
  <c r="J260" i="9"/>
  <c r="AP260" i="9"/>
  <c r="AF260" i="9"/>
  <c r="X260" i="9"/>
  <c r="Y260" i="9"/>
  <c r="O260" i="9"/>
  <c r="AP280" i="9"/>
  <c r="L260" i="9"/>
  <c r="AN260" i="9"/>
  <c r="AD260" i="9"/>
  <c r="H59" i="9"/>
  <c r="U31" i="9"/>
  <c r="AC260" i="9"/>
  <c r="AG260" i="9"/>
  <c r="S265" i="9"/>
  <c r="AO265" i="9"/>
  <c r="J265" i="9"/>
  <c r="AA265" i="9"/>
  <c r="AG265" i="9"/>
  <c r="AE265" i="9"/>
  <c r="AM265" i="9"/>
  <c r="AJ265" i="9"/>
  <c r="V265" i="9"/>
  <c r="V270" i="9" s="1"/>
  <c r="AC265" i="9"/>
  <c r="X265" i="9"/>
  <c r="H265" i="9"/>
  <c r="H270" i="9" s="1"/>
  <c r="P265" i="9"/>
  <c r="L265" i="9"/>
  <c r="L270" i="9" s="1"/>
  <c r="AK265" i="9"/>
  <c r="T265" i="9"/>
  <c r="D265" i="9"/>
  <c r="D270" i="9" s="1"/>
  <c r="AL265" i="9"/>
  <c r="I265" i="9"/>
  <c r="I270" i="9" s="1"/>
  <c r="AI265" i="9"/>
  <c r="C255" i="9"/>
  <c r="AF265" i="9"/>
  <c r="AF270" i="9" s="1"/>
  <c r="R265" i="9"/>
  <c r="R270" i="9" s="1"/>
  <c r="F265" i="9"/>
  <c r="AP265" i="9"/>
  <c r="AP270" i="9" s="1"/>
  <c r="W265" i="9"/>
  <c r="N265" i="9"/>
  <c r="Q265" i="9"/>
  <c r="M265" i="9"/>
  <c r="M270" i="9" s="1"/>
  <c r="K265" i="9"/>
  <c r="U265" i="9"/>
  <c r="U270" i="9" s="1"/>
  <c r="D260" i="9"/>
  <c r="AB265" i="9"/>
  <c r="E265" i="9"/>
  <c r="E270" i="9" s="1"/>
  <c r="AD265" i="9"/>
  <c r="AD270" i="9" s="1"/>
  <c r="AN265" i="9"/>
  <c r="AH265" i="9"/>
  <c r="AH270" i="9" s="1"/>
  <c r="Y265" i="9"/>
  <c r="Y270" i="9" s="1"/>
  <c r="G265" i="9"/>
  <c r="O265" i="9"/>
  <c r="AP287" i="9"/>
  <c r="H60" i="9"/>
  <c r="Y32" i="9" s="1"/>
  <c r="U32" i="9"/>
  <c r="R260" i="9"/>
  <c r="AP290" i="9"/>
  <c r="Q260" i="9"/>
  <c r="P260" i="9"/>
  <c r="H666" i="7"/>
  <c r="G673" i="7"/>
  <c r="G677" i="7" s="1"/>
  <c r="G613" i="7" s="1"/>
  <c r="G669" i="7"/>
  <c r="H665" i="7"/>
  <c r="P644" i="7"/>
  <c r="P607" i="7" s="1"/>
  <c r="J495" i="7"/>
  <c r="K495" i="7"/>
  <c r="L495" i="7"/>
  <c r="M495" i="7"/>
  <c r="N495" i="7"/>
  <c r="J752" i="7"/>
  <c r="N752" i="7"/>
  <c r="M752" i="7"/>
  <c r="L752" i="7"/>
  <c r="K752" i="7"/>
  <c r="J534" i="7"/>
  <c r="I534" i="7"/>
  <c r="J533" i="7"/>
  <c r="I533" i="7"/>
  <c r="J494" i="7"/>
  <c r="K494" i="7"/>
  <c r="L494" i="7"/>
  <c r="M494" i="7"/>
  <c r="N494" i="7"/>
  <c r="J352" i="7"/>
  <c r="J353" i="7"/>
  <c r="Y597" i="7"/>
  <c r="J766" i="7"/>
  <c r="J791" i="7"/>
  <c r="I791" i="7"/>
  <c r="J611" i="7"/>
  <c r="B611" i="7" s="1"/>
  <c r="W586" i="7" s="1"/>
  <c r="J612" i="7"/>
  <c r="B661" i="7"/>
  <c r="H352" i="7"/>
  <c r="H353" i="7"/>
  <c r="B402" i="7"/>
  <c r="Y338" i="7"/>
  <c r="I410" i="7"/>
  <c r="G536" i="7"/>
  <c r="H497" i="7"/>
  <c r="K497" i="7"/>
  <c r="I497" i="7"/>
  <c r="J497" i="7"/>
  <c r="K385" i="7"/>
  <c r="K348" i="7" s="1"/>
  <c r="I277" i="7"/>
  <c r="I276" i="7"/>
  <c r="I275" i="7"/>
  <c r="Q124" i="7"/>
  <c r="P128" i="7"/>
  <c r="P91" i="7" s="1"/>
  <c r="K149" i="7"/>
  <c r="K150" i="7"/>
  <c r="J277" i="7" s="1"/>
  <c r="L237" i="7"/>
  <c r="K237" i="7"/>
  <c r="J237" i="7"/>
  <c r="K148" i="7"/>
  <c r="J275" i="7" s="1"/>
  <c r="J153" i="7"/>
  <c r="J250" i="7"/>
  <c r="J96" i="7"/>
  <c r="J95" i="7"/>
  <c r="J238" i="7"/>
  <c r="L238" i="7"/>
  <c r="K238" i="7"/>
  <c r="L236" i="7"/>
  <c r="K236" i="7"/>
  <c r="J236" i="7"/>
  <c r="M250" i="7"/>
  <c r="R158" i="7"/>
  <c r="R125" i="7"/>
  <c r="N157" i="7"/>
  <c r="M238" i="7"/>
  <c r="N238" i="7"/>
  <c r="M95" i="7"/>
  <c r="B145" i="7"/>
  <c r="M96" i="7"/>
  <c r="M237" i="7"/>
  <c r="N237" i="7"/>
  <c r="N236" i="7"/>
  <c r="M236" i="7"/>
  <c r="R123" i="7"/>
  <c r="O161" i="7"/>
  <c r="AI270" i="9" l="1"/>
  <c r="N270" i="9"/>
  <c r="O270" i="9"/>
  <c r="AM270" i="9"/>
  <c r="Z270" i="9"/>
  <c r="G270" i="9"/>
  <c r="K270" i="9"/>
  <c r="AN270" i="9"/>
  <c r="Q270" i="9"/>
  <c r="AA270" i="9"/>
  <c r="W270" i="9"/>
  <c r="AL270" i="9"/>
  <c r="AC270" i="9"/>
  <c r="X270" i="9"/>
  <c r="J270" i="9"/>
  <c r="F270" i="9"/>
  <c r="T270" i="9"/>
  <c r="AK270" i="9"/>
  <c r="AE270" i="9"/>
  <c r="AG270" i="9"/>
  <c r="Y31" i="9"/>
  <c r="I16" i="9"/>
  <c r="AB270" i="9"/>
  <c r="AO270" i="9"/>
  <c r="P270" i="9"/>
  <c r="S270" i="9"/>
  <c r="C260" i="9"/>
  <c r="C58" i="9"/>
  <c r="AJ270" i="9"/>
  <c r="U30" i="9"/>
  <c r="H58" i="9"/>
  <c r="D63" i="9"/>
  <c r="H669" i="7"/>
  <c r="I665" i="7"/>
  <c r="I666" i="7"/>
  <c r="B352" i="7"/>
  <c r="W327" i="7" s="1"/>
  <c r="J544" i="7"/>
  <c r="K791" i="7"/>
  <c r="K534" i="7"/>
  <c r="K544" i="7" s="1"/>
  <c r="J801" i="7"/>
  <c r="I801" i="7"/>
  <c r="Q644" i="7"/>
  <c r="Q607" i="7" s="1"/>
  <c r="I544" i="7"/>
  <c r="I543" i="7"/>
  <c r="J543" i="7"/>
  <c r="K533" i="7"/>
  <c r="K543" i="7" s="1"/>
  <c r="H536" i="7"/>
  <c r="H546" i="7" s="1"/>
  <c r="G546" i="7"/>
  <c r="L385" i="7"/>
  <c r="L348" i="7" s="1"/>
  <c r="I417" i="7"/>
  <c r="J410" i="7"/>
  <c r="R124" i="7"/>
  <c r="Q128" i="7"/>
  <c r="Q91" i="7" s="1"/>
  <c r="J276" i="7"/>
  <c r="J286" i="7" s="1"/>
  <c r="B95" i="7"/>
  <c r="W70" i="7" s="1"/>
  <c r="I285" i="7"/>
  <c r="I280" i="7"/>
  <c r="J285" i="7"/>
  <c r="J287" i="7"/>
  <c r="I287" i="7"/>
  <c r="L150" i="7"/>
  <c r="L158" i="7" s="1"/>
  <c r="I286" i="7"/>
  <c r="L149" i="7"/>
  <c r="L148" i="7"/>
  <c r="K275" i="7" s="1"/>
  <c r="K153" i="7"/>
  <c r="S125" i="7"/>
  <c r="R161" i="7"/>
  <c r="R97" i="7" s="1"/>
  <c r="N156" i="7"/>
  <c r="O97" i="7"/>
  <c r="S123" i="7"/>
  <c r="T30" i="9" l="1"/>
  <c r="C63" i="9"/>
  <c r="I8" i="9"/>
  <c r="U35" i="9"/>
  <c r="Y30" i="9"/>
  <c r="I14" i="9"/>
  <c r="I674" i="7"/>
  <c r="I677" i="7" s="1"/>
  <c r="I613" i="7" s="1"/>
  <c r="J666" i="7"/>
  <c r="I669" i="7"/>
  <c r="J665" i="7"/>
  <c r="L673" i="7"/>
  <c r="B673" i="7" s="1"/>
  <c r="R644" i="7"/>
  <c r="R607" i="7" s="1"/>
  <c r="K801" i="7"/>
  <c r="L672" i="7"/>
  <c r="L415" i="7"/>
  <c r="B415" i="7" s="1"/>
  <c r="L414" i="7"/>
  <c r="B414" i="7" s="1"/>
  <c r="L674" i="7"/>
  <c r="I536" i="7"/>
  <c r="I546" i="7" s="1"/>
  <c r="M385" i="7"/>
  <c r="M348" i="7" s="1"/>
  <c r="L413" i="7"/>
  <c r="J536" i="7"/>
  <c r="B417" i="7"/>
  <c r="I418" i="7"/>
  <c r="J280" i="7"/>
  <c r="S124" i="7"/>
  <c r="S128" i="7" s="1"/>
  <c r="S91" i="7" s="1"/>
  <c r="K277" i="7"/>
  <c r="K287" i="7" s="1"/>
  <c r="K276" i="7"/>
  <c r="R128" i="7"/>
  <c r="R91" i="7" s="1"/>
  <c r="J290" i="7"/>
  <c r="L157" i="7"/>
  <c r="B157" i="7" s="1"/>
  <c r="M149" i="7"/>
  <c r="I290" i="7"/>
  <c r="M150" i="7"/>
  <c r="L156" i="7"/>
  <c r="B156" i="7" s="1"/>
  <c r="L153" i="7"/>
  <c r="M148" i="7"/>
  <c r="T125" i="7"/>
  <c r="T123" i="7"/>
  <c r="B674" i="7" l="1"/>
  <c r="I6" i="9"/>
  <c r="T35" i="9"/>
  <c r="K665" i="7"/>
  <c r="J669" i="7"/>
  <c r="K666" i="7"/>
  <c r="L533" i="7"/>
  <c r="L543" i="7" s="1"/>
  <c r="L534" i="7"/>
  <c r="L544" i="7" s="1"/>
  <c r="S644" i="7"/>
  <c r="S607" i="7" s="1"/>
  <c r="M791" i="7"/>
  <c r="M533" i="7"/>
  <c r="L677" i="7"/>
  <c r="B672" i="7"/>
  <c r="L791" i="7"/>
  <c r="L418" i="7"/>
  <c r="L354" i="7" s="1"/>
  <c r="B413" i="7"/>
  <c r="J546" i="7"/>
  <c r="N385" i="7"/>
  <c r="N348" i="7" s="1"/>
  <c r="AE338" i="7"/>
  <c r="K410" i="7"/>
  <c r="I354" i="7"/>
  <c r="L276" i="7"/>
  <c r="T124" i="7"/>
  <c r="L277" i="7"/>
  <c r="L275" i="7"/>
  <c r="K286" i="7"/>
  <c r="N150" i="7"/>
  <c r="M277" i="7" s="1"/>
  <c r="N149" i="7"/>
  <c r="M276" i="7" s="1"/>
  <c r="K280" i="7"/>
  <c r="K285" i="7"/>
  <c r="N148" i="7"/>
  <c r="M153" i="7"/>
  <c r="L161" i="7"/>
  <c r="L97" i="7" s="1"/>
  <c r="U125" i="7"/>
  <c r="U123" i="7"/>
  <c r="L666" i="7" l="1"/>
  <c r="L665" i="7"/>
  <c r="K669" i="7"/>
  <c r="M543" i="7"/>
  <c r="B354" i="7"/>
  <c r="AE326" i="7" s="1"/>
  <c r="M801" i="7"/>
  <c r="L801" i="7"/>
  <c r="L613" i="7"/>
  <c r="B613" i="7" s="1"/>
  <c r="AE585" i="7" s="1"/>
  <c r="B677" i="7"/>
  <c r="T644" i="7"/>
  <c r="T607" i="7" s="1"/>
  <c r="B418" i="7"/>
  <c r="M534" i="7"/>
  <c r="M544" i="7" s="1"/>
  <c r="M410" i="7"/>
  <c r="O385" i="7"/>
  <c r="O348" i="7" s="1"/>
  <c r="L410" i="7"/>
  <c r="U124" i="7"/>
  <c r="T128" i="7"/>
  <c r="T91" i="7" s="1"/>
  <c r="M275" i="7"/>
  <c r="M280" i="7" s="1"/>
  <c r="O150" i="7"/>
  <c r="N158" i="7"/>
  <c r="M287" i="7"/>
  <c r="L287" i="7"/>
  <c r="L286" i="7"/>
  <c r="K290" i="7"/>
  <c r="O149" i="7"/>
  <c r="M286" i="7"/>
  <c r="L280" i="7"/>
  <c r="L285" i="7"/>
  <c r="O148" i="7"/>
  <c r="N153" i="7"/>
  <c r="V125" i="7"/>
  <c r="V123" i="7"/>
  <c r="E682" i="7" l="1"/>
  <c r="E683" i="7"/>
  <c r="M665" i="7"/>
  <c r="L669" i="7"/>
  <c r="M666" i="7"/>
  <c r="O681" i="7"/>
  <c r="O689" i="7" s="1"/>
  <c r="P689" i="7" s="1"/>
  <c r="Q689" i="7" s="1"/>
  <c r="R689" i="7" s="1"/>
  <c r="S689" i="7" s="1"/>
  <c r="T689" i="7" s="1"/>
  <c r="U689" i="7" s="1"/>
  <c r="V689" i="7" s="1"/>
  <c r="W689" i="7" s="1"/>
  <c r="X689" i="7" s="1"/>
  <c r="Y689" i="7" s="1"/>
  <c r="Z689" i="7" s="1"/>
  <c r="AA689" i="7" s="1"/>
  <c r="AB689" i="7" s="1"/>
  <c r="AC689" i="7" s="1"/>
  <c r="AD689" i="7" s="1"/>
  <c r="AE689" i="7" s="1"/>
  <c r="AF689" i="7" s="1"/>
  <c r="AG689" i="7" s="1"/>
  <c r="AH689" i="7" s="1"/>
  <c r="AI689" i="7" s="1"/>
  <c r="AJ689" i="7" s="1"/>
  <c r="AK689" i="7" s="1"/>
  <c r="AL689" i="7" s="1"/>
  <c r="AM689" i="7" s="1"/>
  <c r="AN689" i="7" s="1"/>
  <c r="AO689" i="7" s="1"/>
  <c r="AP689" i="7" s="1"/>
  <c r="O683" i="7"/>
  <c r="O682" i="7"/>
  <c r="O422" i="7"/>
  <c r="O430" i="7" s="1"/>
  <c r="P430" i="7" s="1"/>
  <c r="Q430" i="7" s="1"/>
  <c r="R430" i="7" s="1"/>
  <c r="S430" i="7" s="1"/>
  <c r="T430" i="7" s="1"/>
  <c r="U430" i="7" s="1"/>
  <c r="V430" i="7" s="1"/>
  <c r="W430" i="7" s="1"/>
  <c r="X430" i="7" s="1"/>
  <c r="Y430" i="7" s="1"/>
  <c r="Z430" i="7" s="1"/>
  <c r="AA430" i="7" s="1"/>
  <c r="AB430" i="7" s="1"/>
  <c r="AC430" i="7" s="1"/>
  <c r="AD430" i="7" s="1"/>
  <c r="AE430" i="7" s="1"/>
  <c r="AF430" i="7" s="1"/>
  <c r="AG430" i="7" s="1"/>
  <c r="AH430" i="7" s="1"/>
  <c r="AI430" i="7" s="1"/>
  <c r="AJ430" i="7" s="1"/>
  <c r="AK430" i="7" s="1"/>
  <c r="AL430" i="7" s="1"/>
  <c r="AM430" i="7" s="1"/>
  <c r="AN430" i="7" s="1"/>
  <c r="AO430" i="7" s="1"/>
  <c r="AP430" i="7" s="1"/>
  <c r="O423" i="7"/>
  <c r="O431" i="7" s="1"/>
  <c r="P431" i="7" s="1"/>
  <c r="Q431" i="7" s="1"/>
  <c r="R431" i="7" s="1"/>
  <c r="S431" i="7" s="1"/>
  <c r="T431" i="7" s="1"/>
  <c r="U431" i="7" s="1"/>
  <c r="V431" i="7" s="1"/>
  <c r="W431" i="7" s="1"/>
  <c r="X431" i="7" s="1"/>
  <c r="Y431" i="7" s="1"/>
  <c r="Z431" i="7" s="1"/>
  <c r="AA431" i="7" s="1"/>
  <c r="AB431" i="7" s="1"/>
  <c r="AC431" i="7" s="1"/>
  <c r="AD431" i="7" s="1"/>
  <c r="AE431" i="7" s="1"/>
  <c r="AF431" i="7" s="1"/>
  <c r="AG431" i="7" s="1"/>
  <c r="AH431" i="7" s="1"/>
  <c r="AI431" i="7" s="1"/>
  <c r="AJ431" i="7" s="1"/>
  <c r="AK431" i="7" s="1"/>
  <c r="AL431" i="7" s="1"/>
  <c r="AM431" i="7" s="1"/>
  <c r="AN431" i="7" s="1"/>
  <c r="AO431" i="7" s="1"/>
  <c r="AP431" i="7" s="1"/>
  <c r="O424" i="7"/>
  <c r="O432" i="7" s="1"/>
  <c r="P432" i="7" s="1"/>
  <c r="AF596" i="7"/>
  <c r="AG596" i="7" s="1"/>
  <c r="AF593" i="7"/>
  <c r="AG593" i="7" s="1"/>
  <c r="AF595" i="7"/>
  <c r="AG595" i="7" s="1"/>
  <c r="AF594" i="7"/>
  <c r="AG594" i="7" s="1"/>
  <c r="AF592" i="7"/>
  <c r="AG592" i="7" s="1"/>
  <c r="AF336" i="7"/>
  <c r="AG336" i="7" s="1"/>
  <c r="AF335" i="7"/>
  <c r="AG335" i="7" s="1"/>
  <c r="AF334" i="7"/>
  <c r="AG334" i="7" s="1"/>
  <c r="AF337" i="7"/>
  <c r="AG337" i="7" s="1"/>
  <c r="AF333" i="7"/>
  <c r="AG333" i="7" s="1"/>
  <c r="U644" i="7"/>
  <c r="U607" i="7" s="1"/>
  <c r="P385" i="7"/>
  <c r="P348" i="7" s="1"/>
  <c r="V124" i="7"/>
  <c r="V128" i="7" s="1"/>
  <c r="V91" i="7" s="1"/>
  <c r="U128" i="7"/>
  <c r="U91" i="7" s="1"/>
  <c r="M285" i="7"/>
  <c r="M290" i="7" s="1"/>
  <c r="L290" i="7"/>
  <c r="B158" i="7"/>
  <c r="N161" i="7"/>
  <c r="P150" i="7"/>
  <c r="P149" i="7"/>
  <c r="O153" i="7"/>
  <c r="P148" i="7"/>
  <c r="W125" i="7"/>
  <c r="S170" i="7"/>
  <c r="S100" i="7" s="1"/>
  <c r="Q170" i="7"/>
  <c r="Q100" i="7" s="1"/>
  <c r="R170" i="7"/>
  <c r="W123" i="7"/>
  <c r="N666" i="7" l="1"/>
  <c r="O666" i="7" s="1"/>
  <c r="P666" i="7" s="1"/>
  <c r="Q666" i="7" s="1"/>
  <c r="R666" i="7" s="1"/>
  <c r="S666" i="7" s="1"/>
  <c r="T666" i="7" s="1"/>
  <c r="U666" i="7" s="1"/>
  <c r="V666" i="7" s="1"/>
  <c r="W666" i="7" s="1"/>
  <c r="X666" i="7" s="1"/>
  <c r="Y666" i="7" s="1"/>
  <c r="Z666" i="7" s="1"/>
  <c r="AA666" i="7" s="1"/>
  <c r="AB666" i="7" s="1"/>
  <c r="AC666" i="7" s="1"/>
  <c r="AD666" i="7" s="1"/>
  <c r="AE666" i="7" s="1"/>
  <c r="AF666" i="7" s="1"/>
  <c r="AG666" i="7" s="1"/>
  <c r="AH666" i="7" s="1"/>
  <c r="AI666" i="7" s="1"/>
  <c r="AJ666" i="7" s="1"/>
  <c r="AK666" i="7" s="1"/>
  <c r="AL666" i="7" s="1"/>
  <c r="AM666" i="7" s="1"/>
  <c r="AN666" i="7" s="1"/>
  <c r="AO666" i="7" s="1"/>
  <c r="AP666" i="7" s="1"/>
  <c r="N665" i="7"/>
  <c r="M669" i="7"/>
  <c r="E691" i="7"/>
  <c r="E690" i="7"/>
  <c r="E686" i="7"/>
  <c r="E616" i="7" s="1"/>
  <c r="Q432" i="7"/>
  <c r="R432" i="7" s="1"/>
  <c r="S432" i="7" s="1"/>
  <c r="T432" i="7" s="1"/>
  <c r="U432" i="7" s="1"/>
  <c r="V432" i="7" s="1"/>
  <c r="W432" i="7" s="1"/>
  <c r="X432" i="7" s="1"/>
  <c r="Y432" i="7" s="1"/>
  <c r="Z432" i="7" s="1"/>
  <c r="AA432" i="7" s="1"/>
  <c r="AB432" i="7" s="1"/>
  <c r="AC432" i="7" s="1"/>
  <c r="AD432" i="7" s="1"/>
  <c r="AE432" i="7" s="1"/>
  <c r="AF432" i="7" s="1"/>
  <c r="AG432" i="7" s="1"/>
  <c r="AH432" i="7" s="1"/>
  <c r="AI432" i="7" s="1"/>
  <c r="AJ432" i="7" s="1"/>
  <c r="AK432" i="7" s="1"/>
  <c r="AL432" i="7" s="1"/>
  <c r="AM432" i="7" s="1"/>
  <c r="AN432" i="7" s="1"/>
  <c r="AO432" i="7" s="1"/>
  <c r="AP432" i="7" s="1"/>
  <c r="V644" i="7"/>
  <c r="V607" i="7" s="1"/>
  <c r="AO427" i="7"/>
  <c r="AO357" i="7" s="1"/>
  <c r="Q427" i="7"/>
  <c r="Q357" i="7" s="1"/>
  <c r="O410" i="7"/>
  <c r="X427" i="7"/>
  <c r="X357" i="7" s="1"/>
  <c r="H427" i="7"/>
  <c r="H357" i="7" s="1"/>
  <c r="N427" i="7"/>
  <c r="N357" i="7" s="1"/>
  <c r="D438" i="7"/>
  <c r="E438" i="7"/>
  <c r="E443" i="7" s="1"/>
  <c r="E359" i="7" s="1"/>
  <c r="F438" i="7"/>
  <c r="F443" i="7" s="1"/>
  <c r="F359" i="7" s="1"/>
  <c r="G438" i="7"/>
  <c r="G443" i="7" s="1"/>
  <c r="G359" i="7" s="1"/>
  <c r="H438" i="7"/>
  <c r="H443" i="7" s="1"/>
  <c r="H359" i="7" s="1"/>
  <c r="I438" i="7"/>
  <c r="I443" i="7" s="1"/>
  <c r="I359" i="7" s="1"/>
  <c r="J438" i="7"/>
  <c r="J443" i="7" s="1"/>
  <c r="J359" i="7" s="1"/>
  <c r="K438" i="7"/>
  <c r="K443" i="7" s="1"/>
  <c r="K359" i="7" s="1"/>
  <c r="L438" i="7"/>
  <c r="L443" i="7" s="1"/>
  <c r="L359" i="7" s="1"/>
  <c r="M438" i="7"/>
  <c r="N438" i="7"/>
  <c r="N443" i="7" s="1"/>
  <c r="N359" i="7" s="1"/>
  <c r="O438" i="7"/>
  <c r="O443" i="7" s="1"/>
  <c r="O359" i="7" s="1"/>
  <c r="P438" i="7"/>
  <c r="P443" i="7" s="1"/>
  <c r="P359" i="7" s="1"/>
  <c r="R438" i="7"/>
  <c r="R443" i="7" s="1"/>
  <c r="R359" i="7" s="1"/>
  <c r="S438" i="7"/>
  <c r="S443" i="7" s="1"/>
  <c r="S359" i="7" s="1"/>
  <c r="T438" i="7"/>
  <c r="T443" i="7" s="1"/>
  <c r="T359" i="7" s="1"/>
  <c r="U438" i="7"/>
  <c r="U443" i="7" s="1"/>
  <c r="U359" i="7" s="1"/>
  <c r="V438" i="7"/>
  <c r="V443" i="7" s="1"/>
  <c r="V359" i="7" s="1"/>
  <c r="W438" i="7"/>
  <c r="W443" i="7" s="1"/>
  <c r="W359" i="7" s="1"/>
  <c r="X438" i="7"/>
  <c r="X443" i="7" s="1"/>
  <c r="X359" i="7" s="1"/>
  <c r="Y438" i="7"/>
  <c r="Y443" i="7" s="1"/>
  <c r="Y359" i="7" s="1"/>
  <c r="Z438" i="7"/>
  <c r="Z443" i="7" s="1"/>
  <c r="Z359" i="7" s="1"/>
  <c r="AA438" i="7"/>
  <c r="AA443" i="7" s="1"/>
  <c r="AA359" i="7" s="1"/>
  <c r="AB438" i="7"/>
  <c r="AB443" i="7" s="1"/>
  <c r="AB359" i="7" s="1"/>
  <c r="AC438" i="7"/>
  <c r="AC443" i="7" s="1"/>
  <c r="AC359" i="7" s="1"/>
  <c r="AD438" i="7"/>
  <c r="AD443" i="7" s="1"/>
  <c r="AD359" i="7" s="1"/>
  <c r="AE438" i="7"/>
  <c r="AE443" i="7" s="1"/>
  <c r="AE359" i="7" s="1"/>
  <c r="AF438" i="7"/>
  <c r="AF443" i="7" s="1"/>
  <c r="AF359" i="7" s="1"/>
  <c r="AG438" i="7"/>
  <c r="AG443" i="7" s="1"/>
  <c r="AG359" i="7" s="1"/>
  <c r="AH438" i="7"/>
  <c r="AH443" i="7" s="1"/>
  <c r="AH359" i="7" s="1"/>
  <c r="AI438" i="7"/>
  <c r="AI443" i="7" s="1"/>
  <c r="AI359" i="7" s="1"/>
  <c r="AJ438" i="7"/>
  <c r="AJ443" i="7" s="1"/>
  <c r="AJ359" i="7" s="1"/>
  <c r="AK438" i="7"/>
  <c r="AK443" i="7" s="1"/>
  <c r="AK359" i="7" s="1"/>
  <c r="AL438" i="7"/>
  <c r="AL443" i="7" s="1"/>
  <c r="AL359" i="7" s="1"/>
  <c r="AM438" i="7"/>
  <c r="AM443" i="7" s="1"/>
  <c r="AM359" i="7" s="1"/>
  <c r="AN438" i="7"/>
  <c r="AN443" i="7" s="1"/>
  <c r="AN359" i="7" s="1"/>
  <c r="AO438" i="7"/>
  <c r="AO443" i="7" s="1"/>
  <c r="AO359" i="7" s="1"/>
  <c r="AP438" i="7"/>
  <c r="AP443" i="7" s="1"/>
  <c r="AP359" i="7" s="1"/>
  <c r="N410" i="7"/>
  <c r="AP427" i="7"/>
  <c r="AP357" i="7" s="1"/>
  <c r="AH427" i="7"/>
  <c r="AH357" i="7" s="1"/>
  <c r="Z427" i="7"/>
  <c r="Z357" i="7" s="1"/>
  <c r="R427" i="7"/>
  <c r="R357" i="7" s="1"/>
  <c r="J427" i="7"/>
  <c r="J357" i="7" s="1"/>
  <c r="W427" i="7"/>
  <c r="W357" i="7" s="1"/>
  <c r="G427" i="7"/>
  <c r="G357" i="7" s="1"/>
  <c r="AD427" i="7"/>
  <c r="AD357" i="7" s="1"/>
  <c r="F427" i="7"/>
  <c r="F357" i="7" s="1"/>
  <c r="Y427" i="7"/>
  <c r="Y357" i="7" s="1"/>
  <c r="P427" i="7"/>
  <c r="P357" i="7" s="1"/>
  <c r="AE427" i="7"/>
  <c r="AE357" i="7" s="1"/>
  <c r="V427" i="7"/>
  <c r="V357" i="7" s="1"/>
  <c r="Q385" i="7"/>
  <c r="Q348" i="7" s="1"/>
  <c r="AK427" i="7"/>
  <c r="AK357" i="7" s="1"/>
  <c r="AC427" i="7"/>
  <c r="AC357" i="7" s="1"/>
  <c r="U427" i="7"/>
  <c r="U357" i="7" s="1"/>
  <c r="M427" i="7"/>
  <c r="M357" i="7" s="1"/>
  <c r="E427" i="7"/>
  <c r="E357" i="7" s="1"/>
  <c r="AG427" i="7"/>
  <c r="AG357" i="7" s="1"/>
  <c r="I427" i="7"/>
  <c r="I357" i="7" s="1"/>
  <c r="AF427" i="7"/>
  <c r="AF357" i="7" s="1"/>
  <c r="AJ427" i="7"/>
  <c r="AJ357" i="7" s="1"/>
  <c r="AB427" i="7"/>
  <c r="AB357" i="7" s="1"/>
  <c r="T427" i="7"/>
  <c r="T357" i="7" s="1"/>
  <c r="D427" i="7"/>
  <c r="AN427" i="7"/>
  <c r="AN357" i="7" s="1"/>
  <c r="AM427" i="7"/>
  <c r="AM357" i="7" s="1"/>
  <c r="AL427" i="7"/>
  <c r="AL357" i="7" s="1"/>
  <c r="AI427" i="7"/>
  <c r="AI357" i="7" s="1"/>
  <c r="AA427" i="7"/>
  <c r="AA357" i="7" s="1"/>
  <c r="S427" i="7"/>
  <c r="S357" i="7" s="1"/>
  <c r="K427" i="7"/>
  <c r="K357" i="7" s="1"/>
  <c r="AE329" i="7"/>
  <c r="AM328" i="7" s="1"/>
  <c r="W124" i="7"/>
  <c r="W128" i="7" s="1"/>
  <c r="W91" i="7" s="1"/>
  <c r="Q150" i="7"/>
  <c r="N97" i="7"/>
  <c r="B97" i="7" s="1"/>
  <c r="AE69" i="7" s="1"/>
  <c r="B161" i="7"/>
  <c r="Q149" i="7"/>
  <c r="P153" i="7"/>
  <c r="Q148" i="7"/>
  <c r="Q250" i="7"/>
  <c r="X125" i="7"/>
  <c r="S250" i="7"/>
  <c r="R100" i="7"/>
  <c r="X123" i="7"/>
  <c r="E694" i="7" l="1"/>
  <c r="E617" i="7" s="1"/>
  <c r="F690" i="7"/>
  <c r="O665" i="7"/>
  <c r="N669" i="7"/>
  <c r="F691" i="7"/>
  <c r="W644" i="7"/>
  <c r="W607" i="7" s="1"/>
  <c r="D357" i="7"/>
  <c r="D435" i="7"/>
  <c r="D358" i="7" s="1"/>
  <c r="R385" i="7"/>
  <c r="R348" i="7" s="1"/>
  <c r="D443" i="7"/>
  <c r="X124" i="7"/>
  <c r="X128" i="7" s="1"/>
  <c r="X91" i="7" s="1"/>
  <c r="O165" i="7"/>
  <c r="O173" i="7" s="1"/>
  <c r="O167" i="7"/>
  <c r="O166" i="7"/>
  <c r="AN76" i="7"/>
  <c r="AO76" i="7" s="1"/>
  <c r="AN78" i="7"/>
  <c r="AO78" i="7" s="1"/>
  <c r="AN77" i="7"/>
  <c r="AN79" i="7"/>
  <c r="AO79" i="7" s="1"/>
  <c r="AN80" i="7"/>
  <c r="AO80" i="7" s="1"/>
  <c r="B193" i="7"/>
  <c r="R149" i="7"/>
  <c r="AF78" i="7"/>
  <c r="AG78" i="7" s="1"/>
  <c r="AF77" i="7"/>
  <c r="AG77" i="7" s="1"/>
  <c r="AF80" i="7"/>
  <c r="AG80" i="7" s="1"/>
  <c r="AF79" i="7"/>
  <c r="AG79" i="7" s="1"/>
  <c r="AF76" i="7"/>
  <c r="R150" i="7"/>
  <c r="R148" i="7"/>
  <c r="Q153" i="7"/>
  <c r="Y125" i="7"/>
  <c r="R186" i="7"/>
  <c r="R102" i="7" s="1"/>
  <c r="Y123" i="7"/>
  <c r="P665" i="7" l="1"/>
  <c r="O669" i="7"/>
  <c r="G690" i="7"/>
  <c r="F694" i="7"/>
  <c r="F617" i="7" s="1"/>
  <c r="G691" i="7"/>
  <c r="O745" i="7"/>
  <c r="O763" i="7"/>
  <c r="B683" i="7"/>
  <c r="O504" i="7"/>
  <c r="O486" i="7"/>
  <c r="B424" i="7"/>
  <c r="AF597" i="7"/>
  <c r="B422" i="7"/>
  <c r="O427" i="7"/>
  <c r="O357" i="7" s="1"/>
  <c r="O485" i="7"/>
  <c r="O503" i="7"/>
  <c r="B423" i="7"/>
  <c r="X644" i="7"/>
  <c r="X607" i="7" s="1"/>
  <c r="O686" i="7"/>
  <c r="O743" i="7"/>
  <c r="O761" i="7"/>
  <c r="B681" i="7"/>
  <c r="O762" i="7"/>
  <c r="O744" i="7"/>
  <c r="B682" i="7"/>
  <c r="S385" i="7"/>
  <c r="S348" i="7" s="1"/>
  <c r="Q410" i="7"/>
  <c r="AF338" i="7"/>
  <c r="L488" i="7"/>
  <c r="L506" i="7"/>
  <c r="B426" i="7"/>
  <c r="L427" i="7"/>
  <c r="D359" i="7"/>
  <c r="E435" i="7"/>
  <c r="E358" i="7" s="1"/>
  <c r="P410" i="7"/>
  <c r="Y124" i="7"/>
  <c r="Y128" i="7" s="1"/>
  <c r="Y91" i="7" s="1"/>
  <c r="P173" i="7"/>
  <c r="O275" i="7" s="1"/>
  <c r="N275" i="7"/>
  <c r="O174" i="7"/>
  <c r="O228" i="7"/>
  <c r="O246" i="7"/>
  <c r="O175" i="7"/>
  <c r="O229" i="7"/>
  <c r="O247" i="7"/>
  <c r="O245" i="7"/>
  <c r="O227" i="7"/>
  <c r="AN81" i="7"/>
  <c r="AO77" i="7"/>
  <c r="AO81" i="7" s="1"/>
  <c r="B209" i="7"/>
  <c r="S150" i="7"/>
  <c r="B167" i="7"/>
  <c r="B166" i="7"/>
  <c r="AF81" i="7"/>
  <c r="AG76" i="7"/>
  <c r="AG81" i="7" s="1"/>
  <c r="S149" i="7"/>
  <c r="B165" i="7"/>
  <c r="O170" i="7"/>
  <c r="S148" i="7"/>
  <c r="R153" i="7"/>
  <c r="Z125" i="7"/>
  <c r="Z123" i="7"/>
  <c r="H691" i="7" l="1"/>
  <c r="G698" i="7"/>
  <c r="G702" i="7" s="1"/>
  <c r="G618" i="7" s="1"/>
  <c r="G694" i="7"/>
  <c r="G617" i="7" s="1"/>
  <c r="H690" i="7"/>
  <c r="Q665" i="7"/>
  <c r="P669" i="7"/>
  <c r="O791" i="7"/>
  <c r="N791" i="7"/>
  <c r="O495" i="7"/>
  <c r="P495" i="7"/>
  <c r="Q495" i="7"/>
  <c r="O494" i="7"/>
  <c r="Q494" i="7"/>
  <c r="P494" i="7"/>
  <c r="O766" i="7"/>
  <c r="AG597" i="7"/>
  <c r="O533" i="7"/>
  <c r="N533" i="7"/>
  <c r="N543" i="7" s="1"/>
  <c r="N534" i="7"/>
  <c r="N544" i="7" s="1"/>
  <c r="O616" i="7"/>
  <c r="B616" i="7" s="1"/>
  <c r="AE586" i="7" s="1"/>
  <c r="B686" i="7"/>
  <c r="P752" i="7"/>
  <c r="O752" i="7"/>
  <c r="Q752" i="7"/>
  <c r="Y644" i="7"/>
  <c r="Y607" i="7" s="1"/>
  <c r="AG338" i="7"/>
  <c r="L497" i="7"/>
  <c r="O497" i="7"/>
  <c r="N497" i="7"/>
  <c r="M497" i="7"/>
  <c r="T385" i="7"/>
  <c r="T348" i="7" s="1"/>
  <c r="L536" i="7"/>
  <c r="K536" i="7"/>
  <c r="F435" i="7"/>
  <c r="F358" i="7" s="1"/>
  <c r="R410" i="7"/>
  <c r="L357" i="7"/>
  <c r="B357" i="7" s="1"/>
  <c r="AE327" i="7" s="1"/>
  <c r="B427" i="7"/>
  <c r="P174" i="7"/>
  <c r="O276" i="7" s="1"/>
  <c r="N276" i="7"/>
  <c r="Z124" i="7"/>
  <c r="Z128" i="7" s="1"/>
  <c r="Z91" i="7" s="1"/>
  <c r="Q173" i="7"/>
  <c r="P275" i="7" s="1"/>
  <c r="P175" i="7"/>
  <c r="O277" i="7" s="1"/>
  <c r="N277" i="7"/>
  <c r="P237" i="7"/>
  <c r="Q237" i="7"/>
  <c r="O237" i="7"/>
  <c r="T149" i="7"/>
  <c r="P238" i="7"/>
  <c r="Q238" i="7"/>
  <c r="O238" i="7"/>
  <c r="T150" i="7"/>
  <c r="O236" i="7"/>
  <c r="Q236" i="7"/>
  <c r="P236" i="7"/>
  <c r="O178" i="7"/>
  <c r="O101" i="7" s="1"/>
  <c r="O250" i="7"/>
  <c r="O100" i="7"/>
  <c r="B100" i="7" s="1"/>
  <c r="AE70" i="7" s="1"/>
  <c r="B170" i="7"/>
  <c r="T148" i="7"/>
  <c r="S153" i="7"/>
  <c r="AA125" i="7"/>
  <c r="AA123" i="7"/>
  <c r="R665" i="7" l="1"/>
  <c r="Q669" i="7"/>
  <c r="H694" i="7"/>
  <c r="H617" i="7" s="1"/>
  <c r="I690" i="7"/>
  <c r="I691" i="7"/>
  <c r="O543" i="7"/>
  <c r="O801" i="7"/>
  <c r="P533" i="7"/>
  <c r="P543" i="7" s="1"/>
  <c r="P534" i="7"/>
  <c r="N801" i="7"/>
  <c r="P791" i="7"/>
  <c r="O534" i="7"/>
  <c r="O544" i="7" s="1"/>
  <c r="Z644" i="7"/>
  <c r="Z607" i="7" s="1"/>
  <c r="L546" i="7"/>
  <c r="U385" i="7"/>
  <c r="U348" i="7" s="1"/>
  <c r="K546" i="7"/>
  <c r="G435" i="7"/>
  <c r="G358" i="7" s="1"/>
  <c r="M442" i="7"/>
  <c r="S410" i="7"/>
  <c r="Q181" i="7"/>
  <c r="R173" i="7"/>
  <c r="Q174" i="7"/>
  <c r="P276" i="7" s="1"/>
  <c r="Q175" i="7"/>
  <c r="Q183" i="7" s="1"/>
  <c r="AA124" i="7"/>
  <c r="AA128" i="7" s="1"/>
  <c r="AA91" i="7" s="1"/>
  <c r="N287" i="7"/>
  <c r="N286" i="7"/>
  <c r="O286" i="7"/>
  <c r="U150" i="7"/>
  <c r="P178" i="7"/>
  <c r="P101" i="7" s="1"/>
  <c r="P285" i="7"/>
  <c r="U149" i="7"/>
  <c r="N280" i="7"/>
  <c r="O285" i="7"/>
  <c r="N285" i="7"/>
  <c r="O280" i="7"/>
  <c r="T153" i="7"/>
  <c r="U148" i="7"/>
  <c r="AB125" i="7"/>
  <c r="AB123" i="7"/>
  <c r="J690" i="7" l="1"/>
  <c r="I694" i="7"/>
  <c r="I617" i="7" s="1"/>
  <c r="I699" i="7"/>
  <c r="I702" i="7" s="1"/>
  <c r="I618" i="7" s="1"/>
  <c r="J691" i="7"/>
  <c r="S665" i="7"/>
  <c r="R669" i="7"/>
  <c r="P544" i="7"/>
  <c r="Q439" i="7"/>
  <c r="B439" i="7" s="1"/>
  <c r="Q697" i="7"/>
  <c r="Q440" i="7"/>
  <c r="B440" i="7" s="1"/>
  <c r="P801" i="7"/>
  <c r="AA644" i="7"/>
  <c r="AA607" i="7" s="1"/>
  <c r="Q698" i="7"/>
  <c r="B698" i="7" s="1"/>
  <c r="Q699" i="7"/>
  <c r="N536" i="7"/>
  <c r="B442" i="7"/>
  <c r="M443" i="7"/>
  <c r="V385" i="7"/>
  <c r="V348" i="7" s="1"/>
  <c r="H435" i="7"/>
  <c r="H358" i="7" s="1"/>
  <c r="T410" i="7"/>
  <c r="M536" i="7"/>
  <c r="M546" i="7" s="1"/>
  <c r="R175" i="7"/>
  <c r="P277" i="7"/>
  <c r="P287" i="7" s="1"/>
  <c r="R174" i="7"/>
  <c r="Q182" i="7"/>
  <c r="S173" i="7"/>
  <c r="AB124" i="7"/>
  <c r="AB128" i="7" s="1"/>
  <c r="AB91" i="7" s="1"/>
  <c r="N290" i="7"/>
  <c r="O287" i="7"/>
  <c r="O290" i="7" s="1"/>
  <c r="V149" i="7"/>
  <c r="Q178" i="7"/>
  <c r="Q101" i="7" s="1"/>
  <c r="P286" i="7"/>
  <c r="V150" i="7"/>
  <c r="U153" i="7"/>
  <c r="V148" i="7"/>
  <c r="AC125" i="7"/>
  <c r="V216" i="7"/>
  <c r="V217" i="7"/>
  <c r="R217" i="7"/>
  <c r="V215" i="7"/>
  <c r="R216" i="7"/>
  <c r="AC123" i="7"/>
  <c r="B699" i="7" l="1"/>
  <c r="K691" i="7"/>
  <c r="K690" i="7"/>
  <c r="J694" i="7"/>
  <c r="J617" i="7" s="1"/>
  <c r="T665" i="7"/>
  <c r="S669" i="7"/>
  <c r="AB644" i="7"/>
  <c r="AB607" i="7" s="1"/>
  <c r="Q702" i="7"/>
  <c r="B697" i="7"/>
  <c r="N546" i="7"/>
  <c r="U410" i="7"/>
  <c r="W385" i="7"/>
  <c r="W348" i="7" s="1"/>
  <c r="I435" i="7"/>
  <c r="I358" i="7" s="1"/>
  <c r="AM338" i="7"/>
  <c r="M359" i="7"/>
  <c r="S175" i="7"/>
  <c r="S183" i="7" s="1"/>
  <c r="T173" i="7"/>
  <c r="S174" i="7"/>
  <c r="AC124" i="7"/>
  <c r="V228" i="7"/>
  <c r="V246" i="7"/>
  <c r="V229" i="7"/>
  <c r="V247" i="7"/>
  <c r="V245" i="7"/>
  <c r="V227" i="7"/>
  <c r="P290" i="7"/>
  <c r="Q186" i="7"/>
  <c r="Q102" i="7" s="1"/>
  <c r="B182" i="7"/>
  <c r="R178" i="7"/>
  <c r="R101" i="7" s="1"/>
  <c r="W150" i="7"/>
  <c r="W149" i="7"/>
  <c r="P280" i="7"/>
  <c r="W148" i="7"/>
  <c r="V153" i="7"/>
  <c r="AD125" i="7"/>
  <c r="AD123" i="7"/>
  <c r="U665" i="7" l="1"/>
  <c r="T669" i="7"/>
  <c r="L690" i="7"/>
  <c r="K694" i="7"/>
  <c r="K617" i="7" s="1"/>
  <c r="L691" i="7"/>
  <c r="AC644" i="7"/>
  <c r="AC607" i="7" s="1"/>
  <c r="Q618" i="7"/>
  <c r="B618" i="7" s="1"/>
  <c r="AM585" i="7" s="1"/>
  <c r="B702" i="7"/>
  <c r="AG452" i="7"/>
  <c r="AG362" i="7" s="1"/>
  <c r="AG502" i="7"/>
  <c r="AG507" i="7" s="1"/>
  <c r="AG484" i="7"/>
  <c r="I452" i="7"/>
  <c r="I362" i="7" s="1"/>
  <c r="I502" i="7"/>
  <c r="I507" i="7" s="1"/>
  <c r="I484" i="7"/>
  <c r="AF452" i="7"/>
  <c r="AF362" i="7" s="1"/>
  <c r="AF484" i="7"/>
  <c r="AF502" i="7"/>
  <c r="AF507" i="7" s="1"/>
  <c r="X452" i="7"/>
  <c r="X362" i="7" s="1"/>
  <c r="X484" i="7"/>
  <c r="X502" i="7"/>
  <c r="X507" i="7" s="1"/>
  <c r="P484" i="7"/>
  <c r="P502" i="7"/>
  <c r="H452" i="7"/>
  <c r="H362" i="7" s="1"/>
  <c r="H484" i="7"/>
  <c r="H502" i="7"/>
  <c r="H507" i="7" s="1"/>
  <c r="W452" i="7"/>
  <c r="W362" i="7" s="1"/>
  <c r="O452" i="7"/>
  <c r="O362" i="7" s="1"/>
  <c r="O484" i="7"/>
  <c r="O502" i="7"/>
  <c r="O507" i="7" s="1"/>
  <c r="G452" i="7"/>
  <c r="G362" i="7" s="1"/>
  <c r="G484" i="7"/>
  <c r="G502" i="7"/>
  <c r="G507" i="7" s="1"/>
  <c r="AP452" i="7"/>
  <c r="AP362" i="7" s="1"/>
  <c r="AP484" i="7"/>
  <c r="AP502" i="7"/>
  <c r="AP507" i="7" s="1"/>
  <c r="AH452" i="7"/>
  <c r="AH362" i="7" s="1"/>
  <c r="AH484" i="7"/>
  <c r="AH502" i="7"/>
  <c r="AH507" i="7" s="1"/>
  <c r="Z452" i="7"/>
  <c r="Z362" i="7" s="1"/>
  <c r="Z484" i="7"/>
  <c r="Z502" i="7"/>
  <c r="Z507" i="7" s="1"/>
  <c r="J452" i="7"/>
  <c r="J362" i="7" s="1"/>
  <c r="J502" i="7"/>
  <c r="J507" i="7" s="1"/>
  <c r="J484" i="7"/>
  <c r="AO452" i="7"/>
  <c r="AO362" i="7" s="1"/>
  <c r="AO502" i="7"/>
  <c r="AO507" i="7" s="1"/>
  <c r="AO484" i="7"/>
  <c r="Q452" i="7"/>
  <c r="Q362" i="7" s="1"/>
  <c r="Q502" i="7"/>
  <c r="Q507" i="7" s="1"/>
  <c r="Q484" i="7"/>
  <c r="AN452" i="7"/>
  <c r="AN362" i="7" s="1"/>
  <c r="AN502" i="7"/>
  <c r="AN507" i="7" s="1"/>
  <c r="AN484" i="7"/>
  <c r="AL452" i="7"/>
  <c r="AL362" i="7" s="1"/>
  <c r="AL484" i="7"/>
  <c r="AL502" i="7"/>
  <c r="AL507" i="7" s="1"/>
  <c r="N452" i="7"/>
  <c r="N362" i="7" s="1"/>
  <c r="N484" i="7"/>
  <c r="N502" i="7"/>
  <c r="N507" i="7" s="1"/>
  <c r="AK452" i="7"/>
  <c r="AK362" i="7" s="1"/>
  <c r="AK484" i="7"/>
  <c r="AK502" i="7"/>
  <c r="AK507" i="7" s="1"/>
  <c r="U452" i="7"/>
  <c r="U362" i="7" s="1"/>
  <c r="U484" i="7"/>
  <c r="U502" i="7"/>
  <c r="U507" i="7" s="1"/>
  <c r="E452" i="7"/>
  <c r="E362" i="7" s="1"/>
  <c r="E502" i="7"/>
  <c r="E507" i="7" s="1"/>
  <c r="E484" i="7"/>
  <c r="X385" i="7"/>
  <c r="X348" i="7" s="1"/>
  <c r="Y452" i="7"/>
  <c r="Y362" i="7" s="1"/>
  <c r="Y502" i="7"/>
  <c r="Y507" i="7" s="1"/>
  <c r="Y484" i="7"/>
  <c r="AE452" i="7"/>
  <c r="AE362" i="7" s="1"/>
  <c r="AE502" i="7"/>
  <c r="AE507" i="7" s="1"/>
  <c r="AE484" i="7"/>
  <c r="D463" i="7"/>
  <c r="E463" i="7"/>
  <c r="E468" i="7" s="1"/>
  <c r="F463" i="7"/>
  <c r="F468" i="7" s="1"/>
  <c r="F364" i="7" s="1"/>
  <c r="G463" i="7"/>
  <c r="G468" i="7" s="1"/>
  <c r="G364" i="7" s="1"/>
  <c r="H463" i="7"/>
  <c r="H468" i="7" s="1"/>
  <c r="H364" i="7" s="1"/>
  <c r="I463" i="7"/>
  <c r="I468" i="7" s="1"/>
  <c r="I364" i="7" s="1"/>
  <c r="J463" i="7"/>
  <c r="J468" i="7" s="1"/>
  <c r="J364" i="7" s="1"/>
  <c r="K463" i="7"/>
  <c r="K468" i="7" s="1"/>
  <c r="K364" i="7" s="1"/>
  <c r="L463" i="7"/>
  <c r="L468" i="7" s="1"/>
  <c r="L364" i="7" s="1"/>
  <c r="M463" i="7"/>
  <c r="M468" i="7" s="1"/>
  <c r="M364" i="7" s="1"/>
  <c r="N463" i="7"/>
  <c r="N468" i="7" s="1"/>
  <c r="N364" i="7" s="1"/>
  <c r="O463" i="7"/>
  <c r="O468" i="7" s="1"/>
  <c r="O364" i="7" s="1"/>
  <c r="P463" i="7"/>
  <c r="P468" i="7" s="1"/>
  <c r="P364" i="7" s="1"/>
  <c r="Q463" i="7"/>
  <c r="R463" i="7"/>
  <c r="R468" i="7" s="1"/>
  <c r="R364" i="7" s="1"/>
  <c r="S463" i="7"/>
  <c r="S468" i="7" s="1"/>
  <c r="S364" i="7" s="1"/>
  <c r="U463" i="7"/>
  <c r="U468" i="7" s="1"/>
  <c r="U364" i="7" s="1"/>
  <c r="V463" i="7"/>
  <c r="V468" i="7" s="1"/>
  <c r="V364" i="7" s="1"/>
  <c r="W463" i="7"/>
  <c r="W468" i="7" s="1"/>
  <c r="W364" i="7" s="1"/>
  <c r="X463" i="7"/>
  <c r="X468" i="7" s="1"/>
  <c r="X364" i="7" s="1"/>
  <c r="Y463" i="7"/>
  <c r="Y468" i="7" s="1"/>
  <c r="Y364" i="7" s="1"/>
  <c r="Z463" i="7"/>
  <c r="Z468" i="7" s="1"/>
  <c r="Z364" i="7" s="1"/>
  <c r="AA463" i="7"/>
  <c r="AA468" i="7" s="1"/>
  <c r="AA364" i="7" s="1"/>
  <c r="AB463" i="7"/>
  <c r="AB468" i="7" s="1"/>
  <c r="AB364" i="7" s="1"/>
  <c r="AC463" i="7"/>
  <c r="AC468" i="7" s="1"/>
  <c r="AC364" i="7" s="1"/>
  <c r="AD463" i="7"/>
  <c r="AD468" i="7" s="1"/>
  <c r="AD364" i="7" s="1"/>
  <c r="AE463" i="7"/>
  <c r="AE468" i="7" s="1"/>
  <c r="AE364" i="7" s="1"/>
  <c r="AF463" i="7"/>
  <c r="AF468" i="7" s="1"/>
  <c r="AF364" i="7" s="1"/>
  <c r="AG463" i="7"/>
  <c r="AG468" i="7" s="1"/>
  <c r="AG364" i="7" s="1"/>
  <c r="AH463" i="7"/>
  <c r="AH468" i="7" s="1"/>
  <c r="AH364" i="7" s="1"/>
  <c r="AI463" i="7"/>
  <c r="AI468" i="7" s="1"/>
  <c r="AI364" i="7" s="1"/>
  <c r="AJ463" i="7"/>
  <c r="AJ468" i="7" s="1"/>
  <c r="AJ364" i="7" s="1"/>
  <c r="AK463" i="7"/>
  <c r="AK468" i="7" s="1"/>
  <c r="AK364" i="7" s="1"/>
  <c r="AL463" i="7"/>
  <c r="AL468" i="7" s="1"/>
  <c r="AL364" i="7" s="1"/>
  <c r="AM463" i="7"/>
  <c r="AM468" i="7" s="1"/>
  <c r="AM364" i="7" s="1"/>
  <c r="AN463" i="7"/>
  <c r="AN468" i="7" s="1"/>
  <c r="AN364" i="7" s="1"/>
  <c r="AO463" i="7"/>
  <c r="AO468" i="7" s="1"/>
  <c r="AO364" i="7" s="1"/>
  <c r="AP463" i="7"/>
  <c r="AP468" i="7" s="1"/>
  <c r="AP364" i="7" s="1"/>
  <c r="AJ452" i="7"/>
  <c r="AJ362" i="7" s="1"/>
  <c r="AJ502" i="7"/>
  <c r="AJ507" i="7" s="1"/>
  <c r="AJ484" i="7"/>
  <c r="L452" i="7"/>
  <c r="L362" i="7" s="1"/>
  <c r="L502" i="7"/>
  <c r="L507" i="7" s="1"/>
  <c r="L484" i="7"/>
  <c r="AM452" i="7"/>
  <c r="AM362" i="7" s="1"/>
  <c r="AM484" i="7"/>
  <c r="AM502" i="7"/>
  <c r="AM507" i="7" s="1"/>
  <c r="J435" i="7"/>
  <c r="J358" i="7" s="1"/>
  <c r="AD452" i="7"/>
  <c r="AD362" i="7" s="1"/>
  <c r="AD484" i="7"/>
  <c r="AD502" i="7"/>
  <c r="AD507" i="7" s="1"/>
  <c r="V452" i="7"/>
  <c r="V362" i="7" s="1"/>
  <c r="V484" i="7"/>
  <c r="V502" i="7"/>
  <c r="V507" i="7" s="1"/>
  <c r="F452" i="7"/>
  <c r="F362" i="7" s="1"/>
  <c r="F484" i="7"/>
  <c r="F502" i="7"/>
  <c r="F507" i="7" s="1"/>
  <c r="AC452" i="7"/>
  <c r="AC362" i="7" s="1"/>
  <c r="AC502" i="7"/>
  <c r="AC507" i="7" s="1"/>
  <c r="AC484" i="7"/>
  <c r="M452" i="7"/>
  <c r="M362" i="7" s="1"/>
  <c r="M484" i="7"/>
  <c r="M502" i="7"/>
  <c r="M507" i="7" s="1"/>
  <c r="AB452" i="7"/>
  <c r="AB362" i="7" s="1"/>
  <c r="AB502" i="7"/>
  <c r="AB507" i="7" s="1"/>
  <c r="AB484" i="7"/>
  <c r="T452" i="7"/>
  <c r="T362" i="7" s="1"/>
  <c r="T502" i="7"/>
  <c r="T507" i="7" s="1"/>
  <c r="T484" i="7"/>
  <c r="D452" i="7"/>
  <c r="D484" i="7"/>
  <c r="D502" i="7"/>
  <c r="AI452" i="7"/>
  <c r="AI362" i="7" s="1"/>
  <c r="AI484" i="7"/>
  <c r="AI502" i="7"/>
  <c r="AI507" i="7" s="1"/>
  <c r="AA452" i="7"/>
  <c r="AA362" i="7" s="1"/>
  <c r="AA502" i="7"/>
  <c r="AA507" i="7" s="1"/>
  <c r="AA484" i="7"/>
  <c r="S452" i="7"/>
  <c r="S362" i="7" s="1"/>
  <c r="S484" i="7"/>
  <c r="S502" i="7"/>
  <c r="S507" i="7" s="1"/>
  <c r="K452" i="7"/>
  <c r="K362" i="7" s="1"/>
  <c r="K502" i="7"/>
  <c r="K507" i="7" s="1"/>
  <c r="K484" i="7"/>
  <c r="AM329" i="7"/>
  <c r="AU328" i="7" s="1"/>
  <c r="T175" i="7"/>
  <c r="U175" i="7" s="1"/>
  <c r="AD124" i="7"/>
  <c r="AD128" i="7" s="1"/>
  <c r="AD91" i="7" s="1"/>
  <c r="T174" i="7"/>
  <c r="U173" i="7"/>
  <c r="AC128" i="7"/>
  <c r="AC91" i="7" s="1"/>
  <c r="X149" i="7"/>
  <c r="S178" i="7"/>
  <c r="S101" i="7" s="1"/>
  <c r="X150" i="7"/>
  <c r="B181" i="7"/>
  <c r="U186" i="7"/>
  <c r="X148" i="7"/>
  <c r="W153" i="7"/>
  <c r="AE125" i="7"/>
  <c r="V250" i="7"/>
  <c r="D220" i="7"/>
  <c r="D110" i="7" s="1"/>
  <c r="E220" i="7"/>
  <c r="E110" i="7" s="1"/>
  <c r="G220" i="7"/>
  <c r="G110" i="7" s="1"/>
  <c r="H220" i="7"/>
  <c r="H110" i="7" s="1"/>
  <c r="I220" i="7"/>
  <c r="I110" i="7" s="1"/>
  <c r="J220" i="7"/>
  <c r="J110" i="7" s="1"/>
  <c r="K220" i="7"/>
  <c r="K110" i="7" s="1"/>
  <c r="L220" i="7"/>
  <c r="L110" i="7" s="1"/>
  <c r="M220" i="7"/>
  <c r="M110" i="7" s="1"/>
  <c r="N220" i="7"/>
  <c r="N110" i="7" s="1"/>
  <c r="O220" i="7"/>
  <c r="O110" i="7" s="1"/>
  <c r="P220" i="7"/>
  <c r="P110" i="7" s="1"/>
  <c r="Q220" i="7"/>
  <c r="Q110" i="7" s="1"/>
  <c r="R220" i="7"/>
  <c r="R110" i="7" s="1"/>
  <c r="S220" i="7"/>
  <c r="S110" i="7" s="1"/>
  <c r="U220" i="7"/>
  <c r="V220" i="7"/>
  <c r="V110" i="7" s="1"/>
  <c r="X220" i="7"/>
  <c r="X110" i="7" s="1"/>
  <c r="Y220" i="7"/>
  <c r="Y110" i="7" s="1"/>
  <c r="Z220" i="7"/>
  <c r="Z110" i="7" s="1"/>
  <c r="AA220" i="7"/>
  <c r="AA110" i="7" s="1"/>
  <c r="AB220" i="7"/>
  <c r="AB110" i="7" s="1"/>
  <c r="AC220" i="7"/>
  <c r="AC110" i="7" s="1"/>
  <c r="AD220" i="7"/>
  <c r="AD110" i="7" s="1"/>
  <c r="AE220" i="7"/>
  <c r="AE110" i="7" s="1"/>
  <c r="AF220" i="7"/>
  <c r="AF110" i="7" s="1"/>
  <c r="AG220" i="7"/>
  <c r="AG110" i="7" s="1"/>
  <c r="AH220" i="7"/>
  <c r="AH110" i="7" s="1"/>
  <c r="AI220" i="7"/>
  <c r="AI110" i="7" s="1"/>
  <c r="AJ220" i="7"/>
  <c r="AJ110" i="7" s="1"/>
  <c r="AK220" i="7"/>
  <c r="AK110" i="7" s="1"/>
  <c r="AL220" i="7"/>
  <c r="AL110" i="7" s="1"/>
  <c r="AM220" i="7"/>
  <c r="AM110" i="7" s="1"/>
  <c r="AN220" i="7"/>
  <c r="AN110" i="7" s="1"/>
  <c r="AO220" i="7"/>
  <c r="AO110" i="7" s="1"/>
  <c r="AP220" i="7"/>
  <c r="AP110" i="7" s="1"/>
  <c r="AE123" i="7"/>
  <c r="M691" i="7" l="1"/>
  <c r="M690" i="7"/>
  <c r="L694" i="7"/>
  <c r="L617" i="7" s="1"/>
  <c r="E708" i="7"/>
  <c r="E707" i="7"/>
  <c r="V665" i="7"/>
  <c r="U669" i="7"/>
  <c r="R706" i="7"/>
  <c r="R714" i="7" s="1"/>
  <c r="S714" i="7" s="1"/>
  <c r="T714" i="7" s="1"/>
  <c r="U714" i="7" s="1"/>
  <c r="V714" i="7" s="1"/>
  <c r="W714" i="7" s="1"/>
  <c r="X714" i="7" s="1"/>
  <c r="Y714" i="7" s="1"/>
  <c r="Z714" i="7" s="1"/>
  <c r="AA714" i="7" s="1"/>
  <c r="AB714" i="7" s="1"/>
  <c r="AC714" i="7" s="1"/>
  <c r="AD714" i="7" s="1"/>
  <c r="AE714" i="7" s="1"/>
  <c r="AF714" i="7" s="1"/>
  <c r="AG714" i="7" s="1"/>
  <c r="AH714" i="7" s="1"/>
  <c r="AI714" i="7" s="1"/>
  <c r="AJ714" i="7" s="1"/>
  <c r="AK714" i="7" s="1"/>
  <c r="AL714" i="7" s="1"/>
  <c r="AM714" i="7" s="1"/>
  <c r="AN714" i="7" s="1"/>
  <c r="AO714" i="7" s="1"/>
  <c r="AP714" i="7" s="1"/>
  <c r="R707" i="7"/>
  <c r="R708" i="7"/>
  <c r="AN596" i="7"/>
  <c r="AO596" i="7" s="1"/>
  <c r="AN595" i="7"/>
  <c r="AO595" i="7" s="1"/>
  <c r="AN594" i="7"/>
  <c r="AO594" i="7" s="1"/>
  <c r="AN593" i="7"/>
  <c r="AO593" i="7" s="1"/>
  <c r="AN592" i="7"/>
  <c r="AO592" i="7" s="1"/>
  <c r="U110" i="7"/>
  <c r="AD644" i="7"/>
  <c r="AD607" i="7" s="1"/>
  <c r="D460" i="7"/>
  <c r="D363" i="7" s="1"/>
  <c r="V410" i="7"/>
  <c r="D532" i="7"/>
  <c r="D507" i="7"/>
  <c r="Y385" i="7"/>
  <c r="Y348" i="7" s="1"/>
  <c r="D468" i="7"/>
  <c r="D362" i="7"/>
  <c r="K435" i="7"/>
  <c r="K358" i="7" s="1"/>
  <c r="I493" i="7"/>
  <c r="G493" i="7"/>
  <c r="F493" i="7"/>
  <c r="H493" i="7"/>
  <c r="J493" i="7"/>
  <c r="O493" i="7"/>
  <c r="L493" i="7"/>
  <c r="N493" i="7"/>
  <c r="D493" i="7"/>
  <c r="M493" i="7"/>
  <c r="K493" i="7"/>
  <c r="E493" i="7"/>
  <c r="P493" i="7"/>
  <c r="Q493" i="7"/>
  <c r="V173" i="7"/>
  <c r="AE124" i="7"/>
  <c r="U174" i="7"/>
  <c r="V175" i="7"/>
  <c r="Y150" i="7"/>
  <c r="S186" i="7"/>
  <c r="S102" i="7" s="1"/>
  <c r="B183" i="7"/>
  <c r="T178" i="7"/>
  <c r="T101" i="7" s="1"/>
  <c r="Y149" i="7"/>
  <c r="U102" i="7"/>
  <c r="Y148" i="7"/>
  <c r="X153" i="7"/>
  <c r="AF125" i="7"/>
  <c r="F220" i="7"/>
  <c r="AF123" i="7"/>
  <c r="E716" i="7" l="1"/>
  <c r="E763" i="7"/>
  <c r="E745" i="7"/>
  <c r="E715" i="7"/>
  <c r="E711" i="7"/>
  <c r="E621" i="7" s="1"/>
  <c r="E744" i="7"/>
  <c r="E762" i="7"/>
  <c r="E766" i="7" s="1"/>
  <c r="N690" i="7"/>
  <c r="M694" i="7"/>
  <c r="M617" i="7" s="1"/>
  <c r="N691" i="7"/>
  <c r="W665" i="7"/>
  <c r="V669" i="7"/>
  <c r="AO597" i="7"/>
  <c r="AN597" i="7"/>
  <c r="AE644" i="7"/>
  <c r="AE607" i="7" s="1"/>
  <c r="L435" i="7"/>
  <c r="L358" i="7" s="1"/>
  <c r="X410" i="7"/>
  <c r="D537" i="7"/>
  <c r="D542" i="7"/>
  <c r="D547" i="7" s="1"/>
  <c r="D364" i="7"/>
  <c r="W410" i="7"/>
  <c r="Z385" i="7"/>
  <c r="Z348" i="7" s="1"/>
  <c r="E460" i="7"/>
  <c r="E363" i="7" s="1"/>
  <c r="E532" i="7"/>
  <c r="E537" i="7" s="1"/>
  <c r="V174" i="7"/>
  <c r="AF124" i="7"/>
  <c r="AF128" i="7" s="1"/>
  <c r="AF91" i="7" s="1"/>
  <c r="AE128" i="7"/>
  <c r="AE91" i="7" s="1"/>
  <c r="W173" i="7"/>
  <c r="W175" i="7"/>
  <c r="B210" i="7"/>
  <c r="B194" i="7"/>
  <c r="U178" i="7"/>
  <c r="U101" i="7" s="1"/>
  <c r="B102" i="7"/>
  <c r="Z149" i="7"/>
  <c r="Z150" i="7"/>
  <c r="B186" i="7"/>
  <c r="Y153" i="7"/>
  <c r="Z148" i="7"/>
  <c r="AG125" i="7"/>
  <c r="F110" i="7"/>
  <c r="AG123" i="7"/>
  <c r="E753" i="7" l="1"/>
  <c r="H753" i="7"/>
  <c r="G753" i="7"/>
  <c r="I753" i="7"/>
  <c r="F753" i="7"/>
  <c r="K753" i="7"/>
  <c r="L753" i="7"/>
  <c r="J753" i="7"/>
  <c r="M753" i="7"/>
  <c r="N753" i="7"/>
  <c r="O753" i="7"/>
  <c r="P753" i="7"/>
  <c r="Q753" i="7"/>
  <c r="O691" i="7"/>
  <c r="F715" i="7"/>
  <c r="E792" i="7" s="1"/>
  <c r="E719" i="7"/>
  <c r="E622" i="7" s="1"/>
  <c r="D792" i="7"/>
  <c r="E754" i="7"/>
  <c r="I754" i="7"/>
  <c r="H754" i="7"/>
  <c r="G754" i="7"/>
  <c r="F754" i="7"/>
  <c r="L754" i="7"/>
  <c r="M754" i="7"/>
  <c r="N754" i="7"/>
  <c r="J754" i="7"/>
  <c r="K754" i="7"/>
  <c r="O754" i="7"/>
  <c r="Q754" i="7"/>
  <c r="P754" i="7"/>
  <c r="N694" i="7"/>
  <c r="N617" i="7" s="1"/>
  <c r="O690" i="7"/>
  <c r="X665" i="7"/>
  <c r="W669" i="7"/>
  <c r="F716" i="7"/>
  <c r="D793" i="7"/>
  <c r="AF644" i="7"/>
  <c r="AF607" i="7" s="1"/>
  <c r="M435" i="7"/>
  <c r="M358" i="7" s="1"/>
  <c r="F460" i="7"/>
  <c r="F363" i="7" s="1"/>
  <c r="F532" i="7"/>
  <c r="Y410" i="7"/>
  <c r="E542" i="7"/>
  <c r="E547" i="7" s="1"/>
  <c r="AA385" i="7"/>
  <c r="AA348" i="7" s="1"/>
  <c r="X173" i="7"/>
  <c r="W174" i="7"/>
  <c r="AG124" i="7"/>
  <c r="T216" i="7"/>
  <c r="AM69" i="7"/>
  <c r="X175" i="7"/>
  <c r="T217" i="7"/>
  <c r="AA150" i="7"/>
  <c r="T215" i="7"/>
  <c r="V178" i="7"/>
  <c r="V101" i="7" s="1"/>
  <c r="AA149" i="7"/>
  <c r="Z153" i="7"/>
  <c r="AA148" i="7"/>
  <c r="AH125" i="7"/>
  <c r="AH123" i="7"/>
  <c r="G716" i="7" l="1"/>
  <c r="F793" i="7" s="1"/>
  <c r="P691" i="7"/>
  <c r="Y665" i="7"/>
  <c r="X669" i="7"/>
  <c r="E802" i="7"/>
  <c r="P690" i="7"/>
  <c r="O694" i="7"/>
  <c r="O617" i="7" s="1"/>
  <c r="D796" i="7"/>
  <c r="D802" i="7"/>
  <c r="D803" i="7"/>
  <c r="E793" i="7"/>
  <c r="E803" i="7" s="1"/>
  <c r="G715" i="7"/>
  <c r="F792" i="7" s="1"/>
  <c r="F719" i="7"/>
  <c r="F622" i="7" s="1"/>
  <c r="AG644" i="7"/>
  <c r="AG607" i="7" s="1"/>
  <c r="F537" i="7"/>
  <c r="F542" i="7"/>
  <c r="F547" i="7" s="1"/>
  <c r="N435" i="7"/>
  <c r="N358" i="7" s="1"/>
  <c r="Z410" i="7"/>
  <c r="G460" i="7"/>
  <c r="G363" i="7" s="1"/>
  <c r="R191" i="7"/>
  <c r="R190" i="7"/>
  <c r="R192" i="7"/>
  <c r="AB385" i="7"/>
  <c r="AB348" i="7" s="1"/>
  <c r="AH124" i="7"/>
  <c r="AH128" i="7" s="1"/>
  <c r="AH91" i="7" s="1"/>
  <c r="AG128" i="7"/>
  <c r="AG91" i="7" s="1"/>
  <c r="Y173" i="7"/>
  <c r="X174" i="7"/>
  <c r="T190" i="7"/>
  <c r="T192" i="7"/>
  <c r="T191" i="7"/>
  <c r="Y175" i="7"/>
  <c r="AB149" i="7"/>
  <c r="T220" i="7"/>
  <c r="W178" i="7"/>
  <c r="W101" i="7" s="1"/>
  <c r="AB150" i="7"/>
  <c r="AB148" i="7"/>
  <c r="AA153" i="7"/>
  <c r="AI125" i="7"/>
  <c r="AI123" i="7"/>
  <c r="F796" i="7" l="1"/>
  <c r="D806" i="7"/>
  <c r="E806" i="7"/>
  <c r="F803" i="7"/>
  <c r="E796" i="7"/>
  <c r="F802" i="7"/>
  <c r="G723" i="7"/>
  <c r="G727" i="7" s="1"/>
  <c r="G623" i="7" s="1"/>
  <c r="H715" i="7"/>
  <c r="G719" i="7"/>
  <c r="G622" i="7" s="1"/>
  <c r="Z665" i="7"/>
  <c r="Y669" i="7"/>
  <c r="Q691" i="7"/>
  <c r="R691" i="7" s="1"/>
  <c r="S691" i="7" s="1"/>
  <c r="T691" i="7" s="1"/>
  <c r="U691" i="7" s="1"/>
  <c r="V691" i="7" s="1"/>
  <c r="W691" i="7" s="1"/>
  <c r="X691" i="7" s="1"/>
  <c r="Y691" i="7" s="1"/>
  <c r="Z691" i="7" s="1"/>
  <c r="AA691" i="7" s="1"/>
  <c r="AB691" i="7" s="1"/>
  <c r="AC691" i="7" s="1"/>
  <c r="AD691" i="7" s="1"/>
  <c r="AE691" i="7" s="1"/>
  <c r="AF691" i="7" s="1"/>
  <c r="AG691" i="7" s="1"/>
  <c r="AH691" i="7" s="1"/>
  <c r="AI691" i="7" s="1"/>
  <c r="AJ691" i="7" s="1"/>
  <c r="AK691" i="7" s="1"/>
  <c r="AL691" i="7" s="1"/>
  <c r="AM691" i="7" s="1"/>
  <c r="AN691" i="7" s="1"/>
  <c r="AO691" i="7" s="1"/>
  <c r="AP691" i="7" s="1"/>
  <c r="Q690" i="7"/>
  <c r="P694" i="7"/>
  <c r="P617" i="7" s="1"/>
  <c r="H716" i="7"/>
  <c r="G793" i="7" s="1"/>
  <c r="R762" i="7"/>
  <c r="R744" i="7"/>
  <c r="B707" i="7"/>
  <c r="R745" i="7"/>
  <c r="R763" i="7"/>
  <c r="B708" i="7"/>
  <c r="R711" i="7"/>
  <c r="R761" i="7"/>
  <c r="R743" i="7"/>
  <c r="B706" i="7"/>
  <c r="AH644" i="7"/>
  <c r="AH607" i="7" s="1"/>
  <c r="R200" i="7"/>
  <c r="R247" i="7"/>
  <c r="R229" i="7"/>
  <c r="R198" i="7"/>
  <c r="R245" i="7"/>
  <c r="R227" i="7"/>
  <c r="AC385" i="7"/>
  <c r="AC348" i="7" s="1"/>
  <c r="H460" i="7"/>
  <c r="H363" i="7" s="1"/>
  <c r="R199" i="7"/>
  <c r="R228" i="7"/>
  <c r="R246" i="7"/>
  <c r="P506" i="7"/>
  <c r="P488" i="7"/>
  <c r="B451" i="7"/>
  <c r="P452" i="7"/>
  <c r="G532" i="7"/>
  <c r="O435" i="7"/>
  <c r="O358" i="7" s="1"/>
  <c r="AI124" i="7"/>
  <c r="AI128" i="7" s="1"/>
  <c r="AI91" i="7" s="1"/>
  <c r="Z173" i="7"/>
  <c r="Y174" i="7"/>
  <c r="T246" i="7"/>
  <c r="T228" i="7"/>
  <c r="T247" i="7"/>
  <c r="T229" i="7"/>
  <c r="T245" i="7"/>
  <c r="T227" i="7"/>
  <c r="B192" i="7"/>
  <c r="B191" i="7"/>
  <c r="Z175" i="7"/>
  <c r="T110" i="7"/>
  <c r="AC150" i="7"/>
  <c r="AC149" i="7"/>
  <c r="X178" i="7"/>
  <c r="X101" i="7" s="1"/>
  <c r="AB153" i="7"/>
  <c r="AC148" i="7"/>
  <c r="AJ125" i="7"/>
  <c r="AJ123" i="7"/>
  <c r="F806" i="7" l="1"/>
  <c r="G792" i="7"/>
  <c r="G802" i="7" s="1"/>
  <c r="I716" i="7"/>
  <c r="H793" i="7" s="1"/>
  <c r="I715" i="7"/>
  <c r="H792" i="7" s="1"/>
  <c r="H719" i="7"/>
  <c r="H622" i="7" s="1"/>
  <c r="G803" i="7"/>
  <c r="R690" i="7"/>
  <c r="Q694" i="7"/>
  <c r="Q617" i="7" s="1"/>
  <c r="AA665" i="7"/>
  <c r="Z669" i="7"/>
  <c r="V238" i="7"/>
  <c r="R621" i="7"/>
  <c r="B621" i="7" s="1"/>
  <c r="AM586" i="7" s="1"/>
  <c r="B711" i="7"/>
  <c r="S752" i="7"/>
  <c r="U752" i="7"/>
  <c r="R752" i="7"/>
  <c r="T752" i="7"/>
  <c r="V752" i="7"/>
  <c r="S754" i="7"/>
  <c r="T754" i="7"/>
  <c r="V754" i="7"/>
  <c r="R754" i="7"/>
  <c r="U754" i="7"/>
  <c r="R766" i="7"/>
  <c r="AI644" i="7"/>
  <c r="AI607" i="7" s="1"/>
  <c r="U753" i="7"/>
  <c r="R753" i="7"/>
  <c r="T753" i="7"/>
  <c r="V753" i="7"/>
  <c r="S753" i="7"/>
  <c r="R791" i="7"/>
  <c r="Q791" i="7"/>
  <c r="V236" i="7"/>
  <c r="R237" i="7"/>
  <c r="S237" i="7"/>
  <c r="AA410" i="7"/>
  <c r="R250" i="7"/>
  <c r="S238" i="7"/>
  <c r="R238" i="7"/>
  <c r="G537" i="7"/>
  <c r="G542" i="7"/>
  <c r="G547" i="7" s="1"/>
  <c r="S198" i="7"/>
  <c r="R275" i="7" s="1"/>
  <c r="Q275" i="7"/>
  <c r="P497" i="7"/>
  <c r="Z497" i="7"/>
  <c r="AL497" i="7"/>
  <c r="AF497" i="7"/>
  <c r="AB497" i="7"/>
  <c r="AE497" i="7"/>
  <c r="AG497" i="7"/>
  <c r="C488" i="7"/>
  <c r="G318" i="7" s="1"/>
  <c r="J19" i="7" s="1"/>
  <c r="AP497" i="7"/>
  <c r="X497" i="7"/>
  <c r="AM497" i="7"/>
  <c r="AA497" i="7"/>
  <c r="S497" i="7"/>
  <c r="Q497" i="7"/>
  <c r="AD497" i="7"/>
  <c r="W497" i="7"/>
  <c r="AC497" i="7"/>
  <c r="R497" i="7"/>
  <c r="U497" i="7"/>
  <c r="AN497" i="7"/>
  <c r="AH497" i="7"/>
  <c r="AJ497" i="7"/>
  <c r="V497" i="7"/>
  <c r="Y497" i="7"/>
  <c r="AK497" i="7"/>
  <c r="T497" i="7"/>
  <c r="AO497" i="7"/>
  <c r="AI497" i="7"/>
  <c r="I460" i="7"/>
  <c r="I363" i="7" s="1"/>
  <c r="I532" i="7"/>
  <c r="I537" i="7" s="1"/>
  <c r="AD385" i="7"/>
  <c r="AD348" i="7" s="1"/>
  <c r="S236" i="7"/>
  <c r="R236" i="7"/>
  <c r="P362" i="7"/>
  <c r="P536" i="7"/>
  <c r="O536" i="7"/>
  <c r="O546" i="7" s="1"/>
  <c r="H532" i="7"/>
  <c r="H537" i="7" s="1"/>
  <c r="S200" i="7"/>
  <c r="R277" i="7" s="1"/>
  <c r="Q277" i="7"/>
  <c r="S199" i="7"/>
  <c r="R276" i="7" s="1"/>
  <c r="Q276" i="7"/>
  <c r="P435" i="7"/>
  <c r="P358" i="7" s="1"/>
  <c r="Q438" i="7"/>
  <c r="C506" i="7"/>
  <c r="B318" i="7" s="1"/>
  <c r="S43" i="7" s="1"/>
  <c r="P507" i="7"/>
  <c r="T250" i="7"/>
  <c r="AA173" i="7"/>
  <c r="AJ124" i="7"/>
  <c r="AJ128" i="7" s="1"/>
  <c r="AJ91" i="7" s="1"/>
  <c r="Z174" i="7"/>
  <c r="T236" i="7"/>
  <c r="U238" i="7"/>
  <c r="U236" i="7"/>
  <c r="T238" i="7"/>
  <c r="U237" i="7"/>
  <c r="T237" i="7"/>
  <c r="V237" i="7"/>
  <c r="AA175" i="7"/>
  <c r="AD149" i="7"/>
  <c r="Y178" i="7"/>
  <c r="Y101" i="7" s="1"/>
  <c r="AD150" i="7"/>
  <c r="AC153" i="7"/>
  <c r="AD148" i="7"/>
  <c r="AK125" i="7"/>
  <c r="AK123" i="7"/>
  <c r="G806" i="7" l="1"/>
  <c r="G796" i="7"/>
  <c r="H802" i="7"/>
  <c r="H796" i="7"/>
  <c r="S690" i="7"/>
  <c r="R694" i="7"/>
  <c r="R617" i="7" s="1"/>
  <c r="J715" i="7"/>
  <c r="I792" i="7" s="1"/>
  <c r="I719" i="7"/>
  <c r="I622" i="7" s="1"/>
  <c r="AB665" i="7"/>
  <c r="AA669" i="7"/>
  <c r="I724" i="7"/>
  <c r="I727" i="7" s="1"/>
  <c r="I623" i="7" s="1"/>
  <c r="J716" i="7"/>
  <c r="I793" i="7"/>
  <c r="I803" i="7" s="1"/>
  <c r="H803" i="7"/>
  <c r="X43" i="7"/>
  <c r="AJ644" i="7"/>
  <c r="AJ607" i="7" s="1"/>
  <c r="Q801" i="7"/>
  <c r="R801" i="7"/>
  <c r="S791" i="7"/>
  <c r="Q443" i="7"/>
  <c r="B438" i="7"/>
  <c r="P546" i="7"/>
  <c r="T199" i="7"/>
  <c r="S276" i="7" s="1"/>
  <c r="S286" i="7" s="1"/>
  <c r="T198" i="7"/>
  <c r="J460" i="7"/>
  <c r="J363" i="7" s="1"/>
  <c r="J532" i="7"/>
  <c r="J537" i="7" s="1"/>
  <c r="H542" i="7"/>
  <c r="H547" i="7" s="1"/>
  <c r="I542" i="7"/>
  <c r="I547" i="7" s="1"/>
  <c r="R286" i="7"/>
  <c r="Q286" i="7"/>
  <c r="Q467" i="7"/>
  <c r="R280" i="7"/>
  <c r="R285" i="7"/>
  <c r="Q280" i="7"/>
  <c r="Q285" i="7"/>
  <c r="Q287" i="7"/>
  <c r="R287" i="7"/>
  <c r="AB410" i="7"/>
  <c r="AE385" i="7"/>
  <c r="AE348" i="7" s="1"/>
  <c r="Q435" i="7"/>
  <c r="Q358" i="7" s="1"/>
  <c r="T200" i="7"/>
  <c r="S277" i="7" s="1"/>
  <c r="V207" i="7"/>
  <c r="AA174" i="7"/>
  <c r="AB173" i="7"/>
  <c r="AK124" i="7"/>
  <c r="V208" i="7"/>
  <c r="AB175" i="7"/>
  <c r="Z178" i="7"/>
  <c r="Z101" i="7" s="1"/>
  <c r="AE149" i="7"/>
  <c r="AE150" i="7"/>
  <c r="AD153" i="7"/>
  <c r="AE148" i="7"/>
  <c r="AL125" i="7"/>
  <c r="AL123" i="7"/>
  <c r="I796" i="7" l="1"/>
  <c r="I802" i="7"/>
  <c r="I806" i="7" s="1"/>
  <c r="K715" i="7"/>
  <c r="J792" i="7" s="1"/>
  <c r="J719" i="7"/>
  <c r="J622" i="7" s="1"/>
  <c r="K716" i="7"/>
  <c r="J793" i="7" s="1"/>
  <c r="J803" i="7" s="1"/>
  <c r="T690" i="7"/>
  <c r="S694" i="7"/>
  <c r="S617" i="7" s="1"/>
  <c r="H806" i="7"/>
  <c r="AC665" i="7"/>
  <c r="AB669" i="7"/>
  <c r="S801" i="7"/>
  <c r="T723" i="7"/>
  <c r="B723" i="7" s="1"/>
  <c r="AK644" i="7"/>
  <c r="AK607" i="7" s="1"/>
  <c r="T722" i="7"/>
  <c r="T724" i="7"/>
  <c r="B724" i="7" s="1"/>
  <c r="Q536" i="7"/>
  <c r="Q546" i="7" s="1"/>
  <c r="Q359" i="7"/>
  <c r="B359" i="7" s="1"/>
  <c r="AM326" i="7" s="1"/>
  <c r="B443" i="7"/>
  <c r="J542" i="7"/>
  <c r="J547" i="7" s="1"/>
  <c r="S287" i="7"/>
  <c r="AD410" i="7"/>
  <c r="T208" i="7"/>
  <c r="B208" i="7" s="1"/>
  <c r="U200" i="7"/>
  <c r="R435" i="7"/>
  <c r="R358" i="7" s="1"/>
  <c r="AF385" i="7"/>
  <c r="AF348" i="7" s="1"/>
  <c r="AC410" i="7"/>
  <c r="T206" i="7"/>
  <c r="U198" i="7"/>
  <c r="Q290" i="7"/>
  <c r="S275" i="7"/>
  <c r="B467" i="7"/>
  <c r="Q468" i="7"/>
  <c r="T207" i="7"/>
  <c r="B207" i="7" s="1"/>
  <c r="U199" i="7"/>
  <c r="R290" i="7"/>
  <c r="K460" i="7"/>
  <c r="K363" i="7" s="1"/>
  <c r="AB174" i="7"/>
  <c r="AL124" i="7"/>
  <c r="AC173" i="7"/>
  <c r="AK128" i="7"/>
  <c r="AK91" i="7" s="1"/>
  <c r="AC175" i="7"/>
  <c r="AF150" i="7"/>
  <c r="AA178" i="7"/>
  <c r="AA101" i="7" s="1"/>
  <c r="AF149" i="7"/>
  <c r="AF148" i="7"/>
  <c r="AE153" i="7"/>
  <c r="AM125" i="7"/>
  <c r="AM123" i="7"/>
  <c r="U690" i="7" l="1"/>
  <c r="T694" i="7"/>
  <c r="T617" i="7" s="1"/>
  <c r="L716" i="7"/>
  <c r="K793" i="7" s="1"/>
  <c r="K803" i="7" s="1"/>
  <c r="AD665" i="7"/>
  <c r="AC669" i="7"/>
  <c r="J796" i="7"/>
  <c r="J802" i="7"/>
  <c r="J806" i="7" s="1"/>
  <c r="K719" i="7"/>
  <c r="K622" i="7" s="1"/>
  <c r="L715" i="7"/>
  <c r="K792" i="7" s="1"/>
  <c r="R447" i="7"/>
  <c r="R448" i="7"/>
  <c r="R449" i="7"/>
  <c r="AN334" i="7"/>
  <c r="AO334" i="7" s="1"/>
  <c r="AN336" i="7"/>
  <c r="AO336" i="7" s="1"/>
  <c r="AN333" i="7"/>
  <c r="AO333" i="7" s="1"/>
  <c r="AN337" i="7"/>
  <c r="AO337" i="7" s="1"/>
  <c r="AN335" i="7"/>
  <c r="AO335" i="7" s="1"/>
  <c r="U791" i="7"/>
  <c r="T727" i="7"/>
  <c r="B722" i="7"/>
  <c r="AL644" i="7"/>
  <c r="AL607" i="7" s="1"/>
  <c r="T791" i="7"/>
  <c r="L460" i="7"/>
  <c r="L363" i="7" s="1"/>
  <c r="L532" i="7"/>
  <c r="T276" i="7"/>
  <c r="V199" i="7"/>
  <c r="T277" i="7"/>
  <c r="V200" i="7"/>
  <c r="Q364" i="7"/>
  <c r="S280" i="7"/>
  <c r="S285" i="7"/>
  <c r="S290" i="7" s="1"/>
  <c r="AG385" i="7"/>
  <c r="AG348" i="7" s="1"/>
  <c r="K532" i="7"/>
  <c r="R536" i="7"/>
  <c r="R546" i="7" s="1"/>
  <c r="T275" i="7"/>
  <c r="T285" i="7" s="1"/>
  <c r="V198" i="7"/>
  <c r="S435" i="7"/>
  <c r="S358" i="7" s="1"/>
  <c r="AM124" i="7"/>
  <c r="AC174" i="7"/>
  <c r="AL128" i="7"/>
  <c r="AL91" i="7" s="1"/>
  <c r="AD173" i="7"/>
  <c r="AD175" i="7"/>
  <c r="AG149" i="7"/>
  <c r="AG150" i="7"/>
  <c r="AB178" i="7"/>
  <c r="AB101" i="7" s="1"/>
  <c r="AG148" i="7"/>
  <c r="AF153" i="7"/>
  <c r="AN125" i="7"/>
  <c r="AN123" i="7"/>
  <c r="K802" i="7" l="1"/>
  <c r="K806" i="7" s="1"/>
  <c r="K796" i="7"/>
  <c r="M716" i="7"/>
  <c r="L793" i="7" s="1"/>
  <c r="L803" i="7" s="1"/>
  <c r="M715" i="7"/>
  <c r="L792" i="7" s="1"/>
  <c r="L719" i="7"/>
  <c r="L622" i="7" s="1"/>
  <c r="V690" i="7"/>
  <c r="U694" i="7"/>
  <c r="U617" i="7" s="1"/>
  <c r="AE665" i="7"/>
  <c r="AD669" i="7"/>
  <c r="R456" i="7"/>
  <c r="R503" i="7"/>
  <c r="B448" i="7"/>
  <c r="R485" i="7"/>
  <c r="R457" i="7"/>
  <c r="R486" i="7"/>
  <c r="R504" i="7"/>
  <c r="B449" i="7"/>
  <c r="R455" i="7"/>
  <c r="S455" i="7" s="1"/>
  <c r="T455" i="7" s="1"/>
  <c r="U455" i="7" s="1"/>
  <c r="V455" i="7" s="1"/>
  <c r="W455" i="7" s="1"/>
  <c r="X455" i="7" s="1"/>
  <c r="Y455" i="7" s="1"/>
  <c r="Z455" i="7" s="1"/>
  <c r="AA455" i="7" s="1"/>
  <c r="AB455" i="7" s="1"/>
  <c r="AC455" i="7" s="1"/>
  <c r="AD455" i="7" s="1"/>
  <c r="AE455" i="7" s="1"/>
  <c r="AF455" i="7" s="1"/>
  <c r="AG455" i="7" s="1"/>
  <c r="AH455" i="7" s="1"/>
  <c r="AI455" i="7" s="1"/>
  <c r="AJ455" i="7" s="1"/>
  <c r="AK455" i="7" s="1"/>
  <c r="AL455" i="7" s="1"/>
  <c r="AM455" i="7" s="1"/>
  <c r="AN455" i="7" s="1"/>
  <c r="AO455" i="7" s="1"/>
  <c r="AP455" i="7" s="1"/>
  <c r="R484" i="7"/>
  <c r="R502" i="7"/>
  <c r="R452" i="7"/>
  <c r="B447" i="7"/>
  <c r="AO338" i="7"/>
  <c r="AN338" i="7"/>
  <c r="AM644" i="7"/>
  <c r="AM607" i="7" s="1"/>
  <c r="T623" i="7"/>
  <c r="B623" i="7" s="1"/>
  <c r="AU585" i="7" s="1"/>
  <c r="B727" i="7"/>
  <c r="V791" i="7"/>
  <c r="U801" i="7"/>
  <c r="T801" i="7"/>
  <c r="T435" i="7"/>
  <c r="T358" i="7" s="1"/>
  <c r="AF410" i="7"/>
  <c r="T536" i="7"/>
  <c r="U275" i="7"/>
  <c r="U285" i="7" s="1"/>
  <c r="W198" i="7"/>
  <c r="X198" i="7" s="1"/>
  <c r="Y198" i="7" s="1"/>
  <c r="X275" i="7" s="1"/>
  <c r="T280" i="7"/>
  <c r="AH385" i="7"/>
  <c r="AH348" i="7" s="1"/>
  <c r="AE410" i="7"/>
  <c r="U276" i="7"/>
  <c r="U286" i="7" s="1"/>
  <c r="W199" i="7"/>
  <c r="X199" i="7" s="1"/>
  <c r="Y199" i="7" s="1"/>
  <c r="Z199" i="7" s="1"/>
  <c r="Y276" i="7" s="1"/>
  <c r="U277" i="7"/>
  <c r="U287" i="7" s="1"/>
  <c r="W200" i="7"/>
  <c r="X200" i="7" s="1"/>
  <c r="Y200" i="7" s="1"/>
  <c r="X277" i="7" s="1"/>
  <c r="T287" i="7"/>
  <c r="M460" i="7"/>
  <c r="M363" i="7" s="1"/>
  <c r="M532" i="7"/>
  <c r="T286" i="7"/>
  <c r="L537" i="7"/>
  <c r="L542" i="7"/>
  <c r="L547" i="7" s="1"/>
  <c r="K537" i="7"/>
  <c r="K542" i="7"/>
  <c r="K547" i="7" s="1"/>
  <c r="S536" i="7"/>
  <c r="S546" i="7" s="1"/>
  <c r="AN124" i="7"/>
  <c r="AN128" i="7" s="1"/>
  <c r="AN91" i="7" s="1"/>
  <c r="AM128" i="7"/>
  <c r="AM91" i="7" s="1"/>
  <c r="AD174" i="7"/>
  <c r="AE173" i="7"/>
  <c r="AE175" i="7"/>
  <c r="AH149" i="7"/>
  <c r="AC178" i="7"/>
  <c r="AC101" i="7" s="1"/>
  <c r="AH150" i="7"/>
  <c r="AH148" i="7"/>
  <c r="AG153" i="7"/>
  <c r="AO125" i="7"/>
  <c r="AO123" i="7"/>
  <c r="L796" i="7" l="1"/>
  <c r="L802" i="7"/>
  <c r="L806" i="7" s="1"/>
  <c r="N715" i="7"/>
  <c r="M792" i="7" s="1"/>
  <c r="M719" i="7"/>
  <c r="M622" i="7" s="1"/>
  <c r="AF665" i="7"/>
  <c r="AE669" i="7"/>
  <c r="N716" i="7"/>
  <c r="M793" i="7" s="1"/>
  <c r="W690" i="7"/>
  <c r="V694" i="7"/>
  <c r="V617" i="7" s="1"/>
  <c r="W732" i="7"/>
  <c r="W733" i="7"/>
  <c r="W731" i="7"/>
  <c r="S495" i="7"/>
  <c r="T495" i="7"/>
  <c r="U495" i="7"/>
  <c r="V495" i="7"/>
  <c r="R495" i="7"/>
  <c r="S457" i="7"/>
  <c r="R534" i="7" s="1"/>
  <c r="Q534" i="7"/>
  <c r="T494" i="7"/>
  <c r="U494" i="7"/>
  <c r="S494" i="7"/>
  <c r="V494" i="7"/>
  <c r="R494" i="7"/>
  <c r="R507" i="7"/>
  <c r="R362" i="7"/>
  <c r="B362" i="7" s="1"/>
  <c r="AM327" i="7" s="1"/>
  <c r="B452" i="7"/>
  <c r="T493" i="7"/>
  <c r="S493" i="7"/>
  <c r="U493" i="7"/>
  <c r="V493" i="7"/>
  <c r="R493" i="7"/>
  <c r="S456" i="7"/>
  <c r="R533" i="7" s="1"/>
  <c r="Q533" i="7"/>
  <c r="AV594" i="7"/>
  <c r="AW594" i="7" s="1"/>
  <c r="AV593" i="7"/>
  <c r="AW593" i="7" s="1"/>
  <c r="AV592" i="7"/>
  <c r="AW592" i="7" s="1"/>
  <c r="AV596" i="7"/>
  <c r="AW596" i="7" s="1"/>
  <c r="AV595" i="7"/>
  <c r="AW595" i="7" s="1"/>
  <c r="V276" i="7"/>
  <c r="V286" i="7" s="1"/>
  <c r="T290" i="7"/>
  <c r="AN644" i="7"/>
  <c r="AN607" i="7" s="1"/>
  <c r="Z200" i="7"/>
  <c r="Y277" i="7" s="1"/>
  <c r="V801" i="7"/>
  <c r="T546" i="7"/>
  <c r="M537" i="7"/>
  <c r="M542" i="7"/>
  <c r="M547" i="7" s="1"/>
  <c r="AG410" i="7"/>
  <c r="U280" i="7"/>
  <c r="X276" i="7"/>
  <c r="X280" i="7" s="1"/>
  <c r="N460" i="7"/>
  <c r="N363" i="7" s="1"/>
  <c r="N532" i="7"/>
  <c r="U536" i="7"/>
  <c r="U546" i="7" s="1"/>
  <c r="U290" i="7"/>
  <c r="U435" i="7"/>
  <c r="U358" i="7" s="1"/>
  <c r="AI385" i="7"/>
  <c r="AI348" i="7" s="1"/>
  <c r="Z198" i="7"/>
  <c r="Y275" i="7" s="1"/>
  <c r="V277" i="7"/>
  <c r="V287" i="7" s="1"/>
  <c r="AF173" i="7"/>
  <c r="AA199" i="7"/>
  <c r="Z276" i="7" s="1"/>
  <c r="AE174" i="7"/>
  <c r="AO124" i="7"/>
  <c r="AO128" i="7" s="1"/>
  <c r="AO91" i="7" s="1"/>
  <c r="AF175" i="7"/>
  <c r="AD178" i="7"/>
  <c r="AD101" i="7" s="1"/>
  <c r="AI149" i="7"/>
  <c r="AI150" i="7"/>
  <c r="AH153" i="7"/>
  <c r="AI148" i="7"/>
  <c r="AP125" i="7"/>
  <c r="AP123" i="7"/>
  <c r="M802" i="7" l="1"/>
  <c r="M796" i="7"/>
  <c r="X690" i="7"/>
  <c r="W694" i="7"/>
  <c r="W617" i="7" s="1"/>
  <c r="O715" i="7"/>
  <c r="N792" i="7" s="1"/>
  <c r="N719" i="7"/>
  <c r="N622" i="7" s="1"/>
  <c r="M803" i="7"/>
  <c r="O716" i="7"/>
  <c r="N793" i="7" s="1"/>
  <c r="N803" i="7" s="1"/>
  <c r="AG665" i="7"/>
  <c r="AF669" i="7"/>
  <c r="R543" i="7"/>
  <c r="Q544" i="7"/>
  <c r="R544" i="7"/>
  <c r="Q543" i="7"/>
  <c r="T457" i="7"/>
  <c r="T456" i="7"/>
  <c r="Y280" i="7"/>
  <c r="X791" i="7"/>
  <c r="AA200" i="7"/>
  <c r="Z277" i="7" s="1"/>
  <c r="AO644" i="7"/>
  <c r="AO607" i="7" s="1"/>
  <c r="N537" i="7"/>
  <c r="N542" i="7"/>
  <c r="N547" i="7" s="1"/>
  <c r="O460" i="7"/>
  <c r="O363" i="7" s="1"/>
  <c r="AJ385" i="7"/>
  <c r="AJ348" i="7" s="1"/>
  <c r="AH410" i="7"/>
  <c r="V536" i="7"/>
  <c r="V546" i="7" s="1"/>
  <c r="AA198" i="7"/>
  <c r="Z275" i="7" s="1"/>
  <c r="V435" i="7"/>
  <c r="V358" i="7" s="1"/>
  <c r="AG173" i="7"/>
  <c r="AB199" i="7"/>
  <c r="AA276" i="7" s="1"/>
  <c r="AF174" i="7"/>
  <c r="AP124" i="7"/>
  <c r="AP128" i="7" s="1"/>
  <c r="AP91" i="7" s="1"/>
  <c r="AG175" i="7"/>
  <c r="AJ149" i="7"/>
  <c r="AE178" i="7"/>
  <c r="AE101" i="7" s="1"/>
  <c r="AJ150" i="7"/>
  <c r="AI153" i="7"/>
  <c r="AJ148" i="7"/>
  <c r="AH665" i="7" l="1"/>
  <c r="AG669" i="7"/>
  <c r="P715" i="7"/>
  <c r="O792" i="7" s="1"/>
  <c r="O719" i="7"/>
  <c r="O622" i="7" s="1"/>
  <c r="P716" i="7"/>
  <c r="O793" i="7" s="1"/>
  <c r="Y690" i="7"/>
  <c r="X694" i="7"/>
  <c r="X617" i="7" s="1"/>
  <c r="N802" i="7"/>
  <c r="N806" i="7" s="1"/>
  <c r="N796" i="7"/>
  <c r="M806" i="7"/>
  <c r="U456" i="7"/>
  <c r="T464" i="7"/>
  <c r="B464" i="7" s="1"/>
  <c r="U457" i="7"/>
  <c r="T465" i="7"/>
  <c r="B465" i="7" s="1"/>
  <c r="S534" i="7"/>
  <c r="S544" i="7" s="1"/>
  <c r="S533" i="7"/>
  <c r="AB200" i="7"/>
  <c r="AA277" i="7" s="1"/>
  <c r="Z280" i="7"/>
  <c r="AP644" i="7"/>
  <c r="AP607" i="7" s="1"/>
  <c r="P460" i="7"/>
  <c r="P363" i="7" s="1"/>
  <c r="P532" i="7"/>
  <c r="AK385" i="7"/>
  <c r="AK348" i="7" s="1"/>
  <c r="AB198" i="7"/>
  <c r="AA275" i="7" s="1"/>
  <c r="W536" i="7"/>
  <c r="W546" i="7" s="1"/>
  <c r="W435" i="7"/>
  <c r="W358" i="7" s="1"/>
  <c r="O532" i="7"/>
  <c r="AC199" i="7"/>
  <c r="AB276" i="7" s="1"/>
  <c r="AG174" i="7"/>
  <c r="AH173" i="7"/>
  <c r="AH175" i="7"/>
  <c r="AF178" i="7"/>
  <c r="AF101" i="7" s="1"/>
  <c r="AK150" i="7"/>
  <c r="AK149" i="7"/>
  <c r="AK148" i="7"/>
  <c r="AJ153" i="7"/>
  <c r="O803" i="7" l="1"/>
  <c r="O796" i="7"/>
  <c r="O802" i="7"/>
  <c r="O806" i="7" s="1"/>
  <c r="Q715" i="7"/>
  <c r="P792" i="7" s="1"/>
  <c r="P719" i="7"/>
  <c r="P622" i="7" s="1"/>
  <c r="AI665" i="7"/>
  <c r="AH669" i="7"/>
  <c r="Q716" i="7"/>
  <c r="P793" i="7" s="1"/>
  <c r="Z690" i="7"/>
  <c r="Y694" i="7"/>
  <c r="Y617" i="7" s="1"/>
  <c r="T534" i="7"/>
  <c r="T544" i="7" s="1"/>
  <c r="AA280" i="7"/>
  <c r="AC200" i="7"/>
  <c r="AB277" i="7" s="1"/>
  <c r="T533" i="7"/>
  <c r="T543" i="7" s="1"/>
  <c r="S543" i="7"/>
  <c r="V457" i="7"/>
  <c r="U534" i="7" s="1"/>
  <c r="V456" i="7"/>
  <c r="U533" i="7" s="1"/>
  <c r="Z791" i="7"/>
  <c r="Y791" i="7"/>
  <c r="P537" i="7"/>
  <c r="P542" i="7"/>
  <c r="P547" i="7" s="1"/>
  <c r="AC198" i="7"/>
  <c r="AB275" i="7" s="1"/>
  <c r="Q460" i="7"/>
  <c r="Q363" i="7" s="1"/>
  <c r="Q532" i="7"/>
  <c r="O537" i="7"/>
  <c r="O542" i="7"/>
  <c r="O547" i="7" s="1"/>
  <c r="X536" i="7"/>
  <c r="X546" i="7" s="1"/>
  <c r="X435" i="7"/>
  <c r="X358" i="7" s="1"/>
  <c r="AL385" i="7"/>
  <c r="AL348" i="7" s="1"/>
  <c r="AJ410" i="7"/>
  <c r="AI410" i="7"/>
  <c r="AD199" i="7"/>
  <c r="AC276" i="7" s="1"/>
  <c r="AI173" i="7"/>
  <c r="AH174" i="7"/>
  <c r="AI175" i="7"/>
  <c r="AL150" i="7"/>
  <c r="AG178" i="7"/>
  <c r="AG101" i="7" s="1"/>
  <c r="AL149" i="7"/>
  <c r="AL148" i="7"/>
  <c r="AK153" i="7"/>
  <c r="P803" i="7" l="1"/>
  <c r="P802" i="7"/>
  <c r="P796" i="7"/>
  <c r="Q719" i="7"/>
  <c r="Q622" i="7" s="1"/>
  <c r="R715" i="7"/>
  <c r="Q792" i="7" s="1"/>
  <c r="AA690" i="7"/>
  <c r="Z694" i="7"/>
  <c r="Z617" i="7" s="1"/>
  <c r="R716" i="7"/>
  <c r="Q793" i="7" s="1"/>
  <c r="Q803" i="7" s="1"/>
  <c r="AJ665" i="7"/>
  <c r="AI669" i="7"/>
  <c r="AD200" i="7"/>
  <c r="AC277" i="7" s="1"/>
  <c r="U544" i="7"/>
  <c r="AB280" i="7"/>
  <c r="U543" i="7"/>
  <c r="W456" i="7"/>
  <c r="X456" i="7" s="1"/>
  <c r="W457" i="7"/>
  <c r="X457" i="7" s="1"/>
  <c r="AA791" i="7"/>
  <c r="Y536" i="7"/>
  <c r="Y546" i="7" s="1"/>
  <c r="AM385" i="7"/>
  <c r="AM348" i="7" s="1"/>
  <c r="Y435" i="7"/>
  <c r="Y358" i="7" s="1"/>
  <c r="Q537" i="7"/>
  <c r="Q542" i="7"/>
  <c r="Q547" i="7" s="1"/>
  <c r="AD198" i="7"/>
  <c r="AC275" i="7" s="1"/>
  <c r="R460" i="7"/>
  <c r="R363" i="7" s="1"/>
  <c r="R532" i="7"/>
  <c r="AJ173" i="7"/>
  <c r="AE199" i="7"/>
  <c r="AD276" i="7" s="1"/>
  <c r="AI174" i="7"/>
  <c r="AJ175" i="7"/>
  <c r="AH178" i="7"/>
  <c r="AH101" i="7" s="1"/>
  <c r="AM149" i="7"/>
  <c r="AM150" i="7"/>
  <c r="AL153" i="7"/>
  <c r="AM148" i="7"/>
  <c r="P806" i="7" l="1"/>
  <c r="Q802" i="7"/>
  <c r="Q806" i="7" s="1"/>
  <c r="Q796" i="7"/>
  <c r="AE200" i="7"/>
  <c r="AD277" i="7" s="1"/>
  <c r="AK665" i="7"/>
  <c r="AJ669" i="7"/>
  <c r="S715" i="7"/>
  <c r="R792" i="7" s="1"/>
  <c r="R719" i="7"/>
  <c r="R622" i="7" s="1"/>
  <c r="S716" i="7"/>
  <c r="R793" i="7" s="1"/>
  <c r="R803" i="7" s="1"/>
  <c r="AB690" i="7"/>
  <c r="AA694" i="7"/>
  <c r="AA617" i="7" s="1"/>
  <c r="AC280" i="7"/>
  <c r="V533" i="7"/>
  <c r="V543" i="7" s="1"/>
  <c r="Y457" i="7"/>
  <c r="X534" i="7" s="1"/>
  <c r="V534" i="7"/>
  <c r="V544" i="7" s="1"/>
  <c r="Y456" i="7"/>
  <c r="X533" i="7" s="1"/>
  <c r="AE198" i="7"/>
  <c r="AD275" i="7" s="1"/>
  <c r="AB791" i="7"/>
  <c r="AK410" i="7"/>
  <c r="R537" i="7"/>
  <c r="R542" i="7"/>
  <c r="R547" i="7" s="1"/>
  <c r="AN385" i="7"/>
  <c r="AN348" i="7" s="1"/>
  <c r="Z435" i="7"/>
  <c r="Z358" i="7" s="1"/>
  <c r="S460" i="7"/>
  <c r="S363" i="7" s="1"/>
  <c r="Z536" i="7"/>
  <c r="Z546" i="7" s="1"/>
  <c r="AJ174" i="7"/>
  <c r="AK173" i="7"/>
  <c r="AF199" i="7"/>
  <c r="AE276" i="7" s="1"/>
  <c r="AK175" i="7"/>
  <c r="AN150" i="7"/>
  <c r="AN149" i="7"/>
  <c r="AI178" i="7"/>
  <c r="AI101" i="7" s="1"/>
  <c r="AN148" i="7"/>
  <c r="AM153" i="7"/>
  <c r="AF200" i="7" l="1"/>
  <c r="AE277" i="7" s="1"/>
  <c r="AD280" i="7"/>
  <c r="T715" i="7"/>
  <c r="S792" i="7" s="1"/>
  <c r="S719" i="7"/>
  <c r="S622" i="7" s="1"/>
  <c r="AL665" i="7"/>
  <c r="AK669" i="7"/>
  <c r="AC690" i="7"/>
  <c r="AB694" i="7"/>
  <c r="AB617" i="7" s="1"/>
  <c r="R796" i="7"/>
  <c r="R802" i="7"/>
  <c r="R806" i="7" s="1"/>
  <c r="T716" i="7"/>
  <c r="S793" i="7" s="1"/>
  <c r="S803" i="7" s="1"/>
  <c r="Z456" i="7"/>
  <c r="Y533" i="7" s="1"/>
  <c r="Z457" i="7"/>
  <c r="Y534" i="7" s="1"/>
  <c r="AF198" i="7"/>
  <c r="AG198" i="7" s="1"/>
  <c r="AF275" i="7" s="1"/>
  <c r="AC791" i="7"/>
  <c r="S532" i="7"/>
  <c r="S542" i="7" s="1"/>
  <c r="S547" i="7" s="1"/>
  <c r="T463" i="7"/>
  <c r="AO385" i="7"/>
  <c r="AO348" i="7" s="1"/>
  <c r="AA435" i="7"/>
  <c r="AA358" i="7" s="1"/>
  <c r="AA536" i="7"/>
  <c r="AA546" i="7" s="1"/>
  <c r="T460" i="7"/>
  <c r="T363" i="7" s="1"/>
  <c r="AM410" i="7"/>
  <c r="AL410" i="7"/>
  <c r="AG200" i="7"/>
  <c r="AG199" i="7"/>
  <c r="AF276" i="7" s="1"/>
  <c r="AL173" i="7"/>
  <c r="AK174" i="7"/>
  <c r="AL175" i="7"/>
  <c r="AI195" i="7"/>
  <c r="AI105" i="7" s="1"/>
  <c r="AE195" i="7"/>
  <c r="AE105" i="7" s="1"/>
  <c r="Z195" i="7"/>
  <c r="Z105" i="7" s="1"/>
  <c r="AJ195" i="7"/>
  <c r="AJ105" i="7" s="1"/>
  <c r="V195" i="7"/>
  <c r="V105" i="7" s="1"/>
  <c r="N195" i="7"/>
  <c r="N105" i="7" s="1"/>
  <c r="AK211" i="7"/>
  <c r="AK107" i="7" s="1"/>
  <c r="AC211" i="7"/>
  <c r="AC107" i="7" s="1"/>
  <c r="U211" i="7"/>
  <c r="U107" i="7" s="1"/>
  <c r="M211" i="7"/>
  <c r="M107" i="7" s="1"/>
  <c r="E211" i="7"/>
  <c r="Z211" i="7"/>
  <c r="Z107" i="7" s="1"/>
  <c r="AJ211" i="7"/>
  <c r="AJ107" i="7" s="1"/>
  <c r="AB211" i="7"/>
  <c r="AB107" i="7" s="1"/>
  <c r="T211" i="7"/>
  <c r="T107" i="7" s="1"/>
  <c r="L211" i="7"/>
  <c r="L107" i="7" s="1"/>
  <c r="AA211" i="7"/>
  <c r="AA107" i="7" s="1"/>
  <c r="K211" i="7"/>
  <c r="K107" i="7" s="1"/>
  <c r="AP211" i="7"/>
  <c r="AP107" i="7" s="1"/>
  <c r="R211" i="7"/>
  <c r="R107" i="7" s="1"/>
  <c r="AO211" i="7"/>
  <c r="AO107" i="7" s="1"/>
  <c r="AG211" i="7"/>
  <c r="AG107" i="7" s="1"/>
  <c r="Y211" i="7"/>
  <c r="Y107" i="7" s="1"/>
  <c r="I211" i="7"/>
  <c r="I107" i="7" s="1"/>
  <c r="AN211" i="7"/>
  <c r="AN107" i="7" s="1"/>
  <c r="AF211" i="7"/>
  <c r="AF107" i="7" s="1"/>
  <c r="X211" i="7"/>
  <c r="X107" i="7" s="1"/>
  <c r="P211" i="7"/>
  <c r="P107" i="7" s="1"/>
  <c r="H211" i="7"/>
  <c r="H107" i="7" s="1"/>
  <c r="AM211" i="7"/>
  <c r="AM107" i="7" s="1"/>
  <c r="AE211" i="7"/>
  <c r="AE107" i="7" s="1"/>
  <c r="W211" i="7"/>
  <c r="W107" i="7" s="1"/>
  <c r="O211" i="7"/>
  <c r="O107" i="7" s="1"/>
  <c r="G211" i="7"/>
  <c r="G107" i="7" s="1"/>
  <c r="AL211" i="7"/>
  <c r="AL107" i="7" s="1"/>
  <c r="AD211" i="7"/>
  <c r="AD107" i="7" s="1"/>
  <c r="N211" i="7"/>
  <c r="N107" i="7" s="1"/>
  <c r="F211" i="7"/>
  <c r="F107" i="7" s="1"/>
  <c r="AI211" i="7"/>
  <c r="AI107" i="7" s="1"/>
  <c r="S211" i="7"/>
  <c r="S107" i="7" s="1"/>
  <c r="AH211" i="7"/>
  <c r="AH107" i="7" s="1"/>
  <c r="J211" i="7"/>
  <c r="J107" i="7" s="1"/>
  <c r="AP195" i="7"/>
  <c r="AP105" i="7" s="1"/>
  <c r="O195" i="7"/>
  <c r="O105" i="7" s="1"/>
  <c r="S195" i="7"/>
  <c r="S105" i="7" s="1"/>
  <c r="W195" i="7"/>
  <c r="W105" i="7" s="1"/>
  <c r="E195" i="7"/>
  <c r="E105" i="7" s="1"/>
  <c r="AL195" i="7"/>
  <c r="AL105" i="7" s="1"/>
  <c r="AD195" i="7"/>
  <c r="AD105" i="7" s="1"/>
  <c r="M195" i="7"/>
  <c r="M105" i="7" s="1"/>
  <c r="H195" i="7"/>
  <c r="H105" i="7" s="1"/>
  <c r="G195" i="7"/>
  <c r="G105" i="7" s="1"/>
  <c r="U195" i="7"/>
  <c r="U105" i="7" s="1"/>
  <c r="I195" i="7"/>
  <c r="I105" i="7" s="1"/>
  <c r="AC195" i="7"/>
  <c r="AC105" i="7" s="1"/>
  <c r="AH195" i="7"/>
  <c r="AH105" i="7" s="1"/>
  <c r="P195" i="7"/>
  <c r="P105" i="7" s="1"/>
  <c r="D203" i="7"/>
  <c r="D106" i="7" s="1"/>
  <c r="B190" i="7"/>
  <c r="D195" i="7"/>
  <c r="D105" i="7" s="1"/>
  <c r="X195" i="7"/>
  <c r="X105" i="7" s="1"/>
  <c r="Q195" i="7"/>
  <c r="Q105" i="7" s="1"/>
  <c r="AM195" i="7"/>
  <c r="AM105" i="7" s="1"/>
  <c r="L195" i="7"/>
  <c r="L105" i="7" s="1"/>
  <c r="AK195" i="7"/>
  <c r="AK105" i="7" s="1"/>
  <c r="AF195" i="7"/>
  <c r="AF105" i="7" s="1"/>
  <c r="Y195" i="7"/>
  <c r="Y105" i="7" s="1"/>
  <c r="J195" i="7"/>
  <c r="J105" i="7" s="1"/>
  <c r="T195" i="7"/>
  <c r="T105" i="7" s="1"/>
  <c r="F195" i="7"/>
  <c r="F105" i="7" s="1"/>
  <c r="AN195" i="7"/>
  <c r="AN105" i="7" s="1"/>
  <c r="AG195" i="7"/>
  <c r="AG105" i="7" s="1"/>
  <c r="R195" i="7"/>
  <c r="R105" i="7" s="1"/>
  <c r="AB195" i="7"/>
  <c r="AB105" i="7" s="1"/>
  <c r="AA195" i="7"/>
  <c r="AA105" i="7" s="1"/>
  <c r="K195" i="7"/>
  <c r="K105" i="7" s="1"/>
  <c r="AO195" i="7"/>
  <c r="AO105" i="7" s="1"/>
  <c r="AJ178" i="7"/>
  <c r="AJ101" i="7" s="1"/>
  <c r="AO149" i="7"/>
  <c r="AO150" i="7"/>
  <c r="AN153" i="7"/>
  <c r="AO148" i="7"/>
  <c r="AD690" i="7" l="1"/>
  <c r="AC694" i="7"/>
  <c r="AC617" i="7" s="1"/>
  <c r="AM665" i="7"/>
  <c r="AL669" i="7"/>
  <c r="S802" i="7"/>
  <c r="S806" i="7" s="1"/>
  <c r="S796" i="7"/>
  <c r="AE275" i="7"/>
  <c r="AE280" i="7" s="1"/>
  <c r="U716" i="7"/>
  <c r="T793" i="7" s="1"/>
  <c r="T803" i="7" s="1"/>
  <c r="U715" i="7"/>
  <c r="T719" i="7"/>
  <c r="T622" i="7" s="1"/>
  <c r="T792" i="7"/>
  <c r="AA457" i="7"/>
  <c r="Z534" i="7" s="1"/>
  <c r="AA456" i="7"/>
  <c r="S537" i="7"/>
  <c r="AD791" i="7"/>
  <c r="T468" i="7"/>
  <c r="B463" i="7"/>
  <c r="U460" i="7"/>
  <c r="U363" i="7" s="1"/>
  <c r="U532" i="7"/>
  <c r="AB536" i="7"/>
  <c r="AB546" i="7" s="1"/>
  <c r="AP385" i="7"/>
  <c r="AP348" i="7" s="1"/>
  <c r="AN410" i="7"/>
  <c r="AB435" i="7"/>
  <c r="AB358" i="7" s="1"/>
  <c r="T532" i="7"/>
  <c r="AH200" i="7"/>
  <c r="AG277" i="7" s="1"/>
  <c r="AM173" i="7"/>
  <c r="AL174" i="7"/>
  <c r="AH199" i="7"/>
  <c r="AG276" i="7" s="1"/>
  <c r="AF277" i="7"/>
  <c r="AF280" i="7" s="1"/>
  <c r="AH198" i="7"/>
  <c r="AM175" i="7"/>
  <c r="E203" i="7"/>
  <c r="E106" i="7" s="1"/>
  <c r="D211" i="7"/>
  <c r="D107" i="7" s="1"/>
  <c r="B195" i="7"/>
  <c r="AP149" i="7"/>
  <c r="AP150" i="7"/>
  <c r="AK178" i="7"/>
  <c r="AK101" i="7" s="1"/>
  <c r="AP148" i="7"/>
  <c r="AO153" i="7"/>
  <c r="T802" i="7" l="1"/>
  <c r="T806" i="7" s="1"/>
  <c r="T796" i="7"/>
  <c r="AN665" i="7"/>
  <c r="AM669" i="7"/>
  <c r="V715" i="7"/>
  <c r="U792" i="7" s="1"/>
  <c r="U719" i="7"/>
  <c r="U622" i="7" s="1"/>
  <c r="V716" i="7"/>
  <c r="AE690" i="7"/>
  <c r="AD694" i="7"/>
  <c r="AD617" i="7" s="1"/>
  <c r="AB456" i="7"/>
  <c r="AA533" i="7" s="1"/>
  <c r="Z533" i="7"/>
  <c r="AB457" i="7"/>
  <c r="AE791" i="7"/>
  <c r="T364" i="7"/>
  <c r="B364" i="7" s="1"/>
  <c r="AU326" i="7" s="1"/>
  <c r="B468" i="7"/>
  <c r="AC435" i="7"/>
  <c r="AC358" i="7" s="1"/>
  <c r="AC536" i="7"/>
  <c r="AC546" i="7" s="1"/>
  <c r="U537" i="7"/>
  <c r="U542" i="7"/>
  <c r="U547" i="7" s="1"/>
  <c r="V460" i="7"/>
  <c r="V363" i="7" s="1"/>
  <c r="V532" i="7"/>
  <c r="T537" i="7"/>
  <c r="T542" i="7"/>
  <c r="T547" i="7" s="1"/>
  <c r="AI198" i="7"/>
  <c r="AM174" i="7"/>
  <c r="AI200" i="7"/>
  <c r="AH277" i="7" s="1"/>
  <c r="AI199" i="7"/>
  <c r="AH276" i="7" s="1"/>
  <c r="AN173" i="7"/>
  <c r="AG275" i="7"/>
  <c r="AG280" i="7" s="1"/>
  <c r="AN175" i="7"/>
  <c r="F203" i="7"/>
  <c r="F106" i="7" s="1"/>
  <c r="AL178" i="7"/>
  <c r="AL101" i="7" s="1"/>
  <c r="AP153" i="7"/>
  <c r="W716" i="7" l="1"/>
  <c r="X716" i="7" s="1"/>
  <c r="U802" i="7"/>
  <c r="W715" i="7"/>
  <c r="V792" i="7" s="1"/>
  <c r="V719" i="7"/>
  <c r="V622" i="7" s="1"/>
  <c r="AO665" i="7"/>
  <c r="AN669" i="7"/>
  <c r="AF690" i="7"/>
  <c r="AE694" i="7"/>
  <c r="AE617" i="7" s="1"/>
  <c r="U793" i="7"/>
  <c r="U803" i="7" s="1"/>
  <c r="AC457" i="7"/>
  <c r="AB534" i="7" s="1"/>
  <c r="AA534" i="7"/>
  <c r="AC456" i="7"/>
  <c r="AB533" i="7" s="1"/>
  <c r="AV337" i="7"/>
  <c r="AW337" i="7" s="1"/>
  <c r="AV335" i="7"/>
  <c r="AW335" i="7" s="1"/>
  <c r="AV336" i="7"/>
  <c r="AW336" i="7" s="1"/>
  <c r="AV334" i="7"/>
  <c r="AW334" i="7" s="1"/>
  <c r="AV333" i="7"/>
  <c r="AW333" i="7" s="1"/>
  <c r="AF791" i="7"/>
  <c r="V537" i="7"/>
  <c r="V542" i="7"/>
  <c r="V547" i="7" s="1"/>
  <c r="AD536" i="7"/>
  <c r="AD546" i="7" s="1"/>
  <c r="AD435" i="7"/>
  <c r="AD358" i="7" s="1"/>
  <c r="AO410" i="7"/>
  <c r="W460" i="7"/>
  <c r="W363" i="7" s="1"/>
  <c r="AJ198" i="7"/>
  <c r="AI275" i="7" s="1"/>
  <c r="AJ200" i="7"/>
  <c r="AI277" i="7" s="1"/>
  <c r="AN174" i="7"/>
  <c r="AO173" i="7"/>
  <c r="AJ199" i="7"/>
  <c r="AI276" i="7" s="1"/>
  <c r="AH275" i="7"/>
  <c r="AH280" i="7" s="1"/>
  <c r="AO175" i="7"/>
  <c r="G203" i="7"/>
  <c r="G106" i="7" s="1"/>
  <c r="AM178" i="7"/>
  <c r="AM101" i="7" s="1"/>
  <c r="V793" i="7" l="1"/>
  <c r="V796" i="7" s="1"/>
  <c r="V802" i="7"/>
  <c r="X715" i="7"/>
  <c r="W719" i="7"/>
  <c r="W622" i="7" s="1"/>
  <c r="U806" i="7"/>
  <c r="U796" i="7"/>
  <c r="AG690" i="7"/>
  <c r="AF694" i="7"/>
  <c r="AF617" i="7" s="1"/>
  <c r="V803" i="7"/>
  <c r="AP665" i="7"/>
  <c r="AP669" i="7" s="1"/>
  <c r="AO669" i="7"/>
  <c r="Y716" i="7"/>
  <c r="X793" i="7" s="1"/>
  <c r="AD456" i="7"/>
  <c r="AC533" i="7" s="1"/>
  <c r="AD457" i="7"/>
  <c r="AC534" i="7" s="1"/>
  <c r="AE435" i="7"/>
  <c r="AE358" i="7" s="1"/>
  <c r="X460" i="7"/>
  <c r="X363" i="7" s="1"/>
  <c r="X532" i="7"/>
  <c r="AE536" i="7"/>
  <c r="AE546" i="7" s="1"/>
  <c r="AP410" i="7"/>
  <c r="AI280" i="7"/>
  <c r="AO174" i="7"/>
  <c r="AP173" i="7"/>
  <c r="AK198" i="7"/>
  <c r="AK200" i="7"/>
  <c r="AJ277" i="7" s="1"/>
  <c r="AK199" i="7"/>
  <c r="AJ276" i="7" s="1"/>
  <c r="AP175" i="7"/>
  <c r="H203" i="7"/>
  <c r="H106" i="7" s="1"/>
  <c r="AN178" i="7"/>
  <c r="AN101" i="7" s="1"/>
  <c r="AH690" i="7" l="1"/>
  <c r="AG694" i="7"/>
  <c r="AG617" i="7" s="1"/>
  <c r="Z716" i="7"/>
  <c r="Y793" i="7" s="1"/>
  <c r="Y715" i="7"/>
  <c r="X792" i="7" s="1"/>
  <c r="X796" i="7" s="1"/>
  <c r="X719" i="7"/>
  <c r="X622" i="7" s="1"/>
  <c r="V806" i="7"/>
  <c r="AE457" i="7"/>
  <c r="AD534" i="7" s="1"/>
  <c r="AE456" i="7"/>
  <c r="AD533" i="7" s="1"/>
  <c r="AH791" i="7"/>
  <c r="AG791" i="7"/>
  <c r="AF435" i="7"/>
  <c r="AF358" i="7" s="1"/>
  <c r="X537" i="7"/>
  <c r="Y460" i="7"/>
  <c r="Y363" i="7" s="1"/>
  <c r="Y532" i="7"/>
  <c r="AF536" i="7"/>
  <c r="AF546" i="7" s="1"/>
  <c r="AL198" i="7"/>
  <c r="AK275" i="7" s="1"/>
  <c r="AP174" i="7"/>
  <c r="AL200" i="7"/>
  <c r="AL199" i="7"/>
  <c r="AK276" i="7" s="1"/>
  <c r="AJ275" i="7"/>
  <c r="AJ280" i="7" s="1"/>
  <c r="B105" i="7"/>
  <c r="AM70" i="7" s="1"/>
  <c r="I203" i="7"/>
  <c r="I106" i="7" s="1"/>
  <c r="AO178" i="7"/>
  <c r="AO101" i="7" s="1"/>
  <c r="Z715" i="7" l="1"/>
  <c r="Y792" i="7" s="1"/>
  <c r="Y796" i="7" s="1"/>
  <c r="Y719" i="7"/>
  <c r="Y622" i="7" s="1"/>
  <c r="AA716" i="7"/>
  <c r="Z793" i="7" s="1"/>
  <c r="AI690" i="7"/>
  <c r="AH694" i="7"/>
  <c r="AH617" i="7" s="1"/>
  <c r="AF456" i="7"/>
  <c r="AE533" i="7" s="1"/>
  <c r="AF457" i="7"/>
  <c r="AI791" i="7"/>
  <c r="Y537" i="7"/>
  <c r="AG435" i="7"/>
  <c r="AG358" i="7" s="1"/>
  <c r="AG536" i="7"/>
  <c r="AG546" i="7" s="1"/>
  <c r="Z460" i="7"/>
  <c r="Z363" i="7" s="1"/>
  <c r="Z532" i="7"/>
  <c r="AM200" i="7"/>
  <c r="AL277" i="7" s="1"/>
  <c r="AM198" i="7"/>
  <c r="AL275" i="7" s="1"/>
  <c r="AM199" i="7"/>
  <c r="AL276" i="7" s="1"/>
  <c r="AK277" i="7"/>
  <c r="AK280" i="7" s="1"/>
  <c r="J203" i="7"/>
  <c r="J106" i="7" s="1"/>
  <c r="AP178" i="7"/>
  <c r="AP101" i="7" s="1"/>
  <c r="AJ690" i="7" l="1"/>
  <c r="AI694" i="7"/>
  <c r="AI617" i="7" s="1"/>
  <c r="AB716" i="7"/>
  <c r="AA793" i="7" s="1"/>
  <c r="AA715" i="7"/>
  <c r="Z719" i="7"/>
  <c r="Z622" i="7" s="1"/>
  <c r="AG457" i="7"/>
  <c r="AF534" i="7" s="1"/>
  <c r="AE534" i="7"/>
  <c r="AG456" i="7"/>
  <c r="Z537" i="7"/>
  <c r="AH435" i="7"/>
  <c r="AH358" i="7" s="1"/>
  <c r="AA460" i="7"/>
  <c r="AA363" i="7" s="1"/>
  <c r="AA532" i="7"/>
  <c r="AL280" i="7"/>
  <c r="AN198" i="7"/>
  <c r="AM275" i="7" s="1"/>
  <c r="AN200" i="7"/>
  <c r="AM277" i="7" s="1"/>
  <c r="AN199" i="7"/>
  <c r="AM276" i="7" s="1"/>
  <c r="K203" i="7"/>
  <c r="K106" i="7" s="1"/>
  <c r="AB715" i="7" l="1"/>
  <c r="AA792" i="7" s="1"/>
  <c r="AA796" i="7" s="1"/>
  <c r="AA719" i="7"/>
  <c r="AA622" i="7" s="1"/>
  <c r="AC716" i="7"/>
  <c r="AB793" i="7" s="1"/>
  <c r="AK690" i="7"/>
  <c r="AJ694" i="7"/>
  <c r="AJ617" i="7" s="1"/>
  <c r="Z792" i="7"/>
  <c r="Z796" i="7" s="1"/>
  <c r="AH456" i="7"/>
  <c r="AG533" i="7" s="1"/>
  <c r="AF533" i="7"/>
  <c r="AH457" i="7"/>
  <c r="AG534" i="7" s="1"/>
  <c r="AK791" i="7"/>
  <c r="AJ791" i="7"/>
  <c r="AI536" i="7"/>
  <c r="AH536" i="7"/>
  <c r="AH546" i="7" s="1"/>
  <c r="AA537" i="7"/>
  <c r="AB460" i="7"/>
  <c r="AB363" i="7" s="1"/>
  <c r="AB532" i="7"/>
  <c r="AI435" i="7"/>
  <c r="AI358" i="7" s="1"/>
  <c r="AO200" i="7"/>
  <c r="AM280" i="7"/>
  <c r="AO199" i="7"/>
  <c r="AN276" i="7" s="1"/>
  <c r="AO198" i="7"/>
  <c r="L203" i="7"/>
  <c r="L106" i="7" s="1"/>
  <c r="AL690" i="7" l="1"/>
  <c r="AK694" i="7"/>
  <c r="AK617" i="7" s="1"/>
  <c r="AD716" i="7"/>
  <c r="AC793" i="7" s="1"/>
  <c r="AC715" i="7"/>
  <c r="AB719" i="7"/>
  <c r="AB622" i="7" s="1"/>
  <c r="AI457" i="7"/>
  <c r="AH534" i="7" s="1"/>
  <c r="AI456" i="7"/>
  <c r="AH533" i="7" s="1"/>
  <c r="AL791" i="7"/>
  <c r="AJ435" i="7"/>
  <c r="AJ358" i="7" s="1"/>
  <c r="AB537" i="7"/>
  <c r="AJ536" i="7"/>
  <c r="AJ546" i="7" s="1"/>
  <c r="AC460" i="7"/>
  <c r="AC363" i="7" s="1"/>
  <c r="AC532" i="7"/>
  <c r="AI546" i="7"/>
  <c r="AP198" i="7"/>
  <c r="AO275" i="7" s="1"/>
  <c r="AP200" i="7"/>
  <c r="AO257" i="7" s="1"/>
  <c r="AP199" i="7"/>
  <c r="AM256" i="7" s="1"/>
  <c r="AN275" i="7"/>
  <c r="AN277" i="7"/>
  <c r="M203" i="7"/>
  <c r="M106" i="7" s="1"/>
  <c r="AD715" i="7" l="1"/>
  <c r="AC719" i="7"/>
  <c r="AC622" i="7" s="1"/>
  <c r="AC792" i="7"/>
  <c r="AC796" i="7" s="1"/>
  <c r="AE716" i="7"/>
  <c r="AD793" i="7" s="1"/>
  <c r="AM690" i="7"/>
  <c r="AL694" i="7"/>
  <c r="AL617" i="7" s="1"/>
  <c r="AB792" i="7"/>
  <c r="AB796" i="7" s="1"/>
  <c r="AJ456" i="7"/>
  <c r="AI533" i="7" s="1"/>
  <c r="AJ457" i="7"/>
  <c r="AI534" i="7" s="1"/>
  <c r="W255" i="7"/>
  <c r="Z255" i="7"/>
  <c r="T255" i="7"/>
  <c r="AM791" i="7"/>
  <c r="AC537" i="7"/>
  <c r="AD460" i="7"/>
  <c r="AD363" i="7" s="1"/>
  <c r="AD532" i="7"/>
  <c r="AK435" i="7"/>
  <c r="AK358" i="7" s="1"/>
  <c r="O255" i="7"/>
  <c r="AN255" i="7"/>
  <c r="AK536" i="7"/>
  <c r="AK546" i="7" s="1"/>
  <c r="I257" i="7"/>
  <c r="L255" i="7"/>
  <c r="AA255" i="7"/>
  <c r="E255" i="7"/>
  <c r="G255" i="7"/>
  <c r="AK255" i="7"/>
  <c r="M255" i="7"/>
  <c r="AM255" i="7"/>
  <c r="AO255" i="7"/>
  <c r="X255" i="7"/>
  <c r="AC257" i="7"/>
  <c r="U257" i="7"/>
  <c r="AM257" i="7"/>
  <c r="S257" i="7"/>
  <c r="E257" i="7"/>
  <c r="AE256" i="7"/>
  <c r="AO276" i="7"/>
  <c r="AO256" i="7"/>
  <c r="W256" i="7"/>
  <c r="V256" i="7"/>
  <c r="S256" i="7"/>
  <c r="Z256" i="7"/>
  <c r="N256" i="7"/>
  <c r="R257" i="7"/>
  <c r="AP257" i="7"/>
  <c r="AP277" i="7"/>
  <c r="AJ257" i="7"/>
  <c r="AB257" i="7"/>
  <c r="M257" i="7"/>
  <c r="Q257" i="7"/>
  <c r="P257" i="7"/>
  <c r="H257" i="7"/>
  <c r="AD257" i="7"/>
  <c r="Y257" i="7"/>
  <c r="AN257" i="7"/>
  <c r="O257" i="7"/>
  <c r="AE257" i="7"/>
  <c r="X257" i="7"/>
  <c r="AH257" i="7"/>
  <c r="G257" i="7"/>
  <c r="D257" i="7"/>
  <c r="AI257" i="7"/>
  <c r="F257" i="7"/>
  <c r="K257" i="7"/>
  <c r="W257" i="7"/>
  <c r="AG257" i="7"/>
  <c r="AA257" i="7"/>
  <c r="Z257" i="7"/>
  <c r="N257" i="7"/>
  <c r="AF257" i="7"/>
  <c r="T257" i="7"/>
  <c r="L257" i="7"/>
  <c r="AL257" i="7"/>
  <c r="J257" i="7"/>
  <c r="AN280" i="7"/>
  <c r="AF256" i="7"/>
  <c r="AP276" i="7"/>
  <c r="AL256" i="7"/>
  <c r="U256" i="7"/>
  <c r="AP256" i="7"/>
  <c r="P256" i="7"/>
  <c r="O256" i="7"/>
  <c r="AK256" i="7"/>
  <c r="Y256" i="7"/>
  <c r="AD256" i="7"/>
  <c r="M256" i="7"/>
  <c r="AH256" i="7"/>
  <c r="J256" i="7"/>
  <c r="Q256" i="7"/>
  <c r="X256" i="7"/>
  <c r="F256" i="7"/>
  <c r="AJ256" i="7"/>
  <c r="AN256" i="7"/>
  <c r="T256" i="7"/>
  <c r="AC256" i="7"/>
  <c r="H256" i="7"/>
  <c r="L256" i="7"/>
  <c r="K256" i="7"/>
  <c r="AA256" i="7"/>
  <c r="AI256" i="7"/>
  <c r="G256" i="7"/>
  <c r="I256" i="7"/>
  <c r="E256" i="7"/>
  <c r="R256" i="7"/>
  <c r="AG256" i="7"/>
  <c r="D256" i="7"/>
  <c r="AB256" i="7"/>
  <c r="V257" i="7"/>
  <c r="AK257" i="7"/>
  <c r="AO277" i="7"/>
  <c r="AP255" i="7"/>
  <c r="AP275" i="7"/>
  <c r="J255" i="7"/>
  <c r="Q255" i="7"/>
  <c r="U255" i="7"/>
  <c r="F255" i="7"/>
  <c r="D255" i="7"/>
  <c r="V255" i="7"/>
  <c r="AH255" i="7"/>
  <c r="I255" i="7"/>
  <c r="AF255" i="7"/>
  <c r="AI255" i="7"/>
  <c r="AL255" i="7"/>
  <c r="AG255" i="7"/>
  <c r="AC255" i="7"/>
  <c r="Y255" i="7"/>
  <c r="H255" i="7"/>
  <c r="AD255" i="7"/>
  <c r="AE255" i="7"/>
  <c r="AB255" i="7"/>
  <c r="R255" i="7"/>
  <c r="AJ255" i="7"/>
  <c r="P255" i="7"/>
  <c r="K255" i="7"/>
  <c r="S255" i="7"/>
  <c r="N255" i="7"/>
  <c r="N203" i="7"/>
  <c r="N106" i="7" s="1"/>
  <c r="AN690" i="7" l="1"/>
  <c r="AM694" i="7"/>
  <c r="AM617" i="7" s="1"/>
  <c r="AF716" i="7"/>
  <c r="AE793" i="7" s="1"/>
  <c r="AE715" i="7"/>
  <c r="AD792" i="7" s="1"/>
  <c r="AD796" i="7" s="1"/>
  <c r="AD719" i="7"/>
  <c r="AD622" i="7" s="1"/>
  <c r="AK457" i="7"/>
  <c r="AJ534" i="7" s="1"/>
  <c r="AK456" i="7"/>
  <c r="AJ533" i="7" s="1"/>
  <c r="AN791" i="7"/>
  <c r="AD537" i="7"/>
  <c r="AE460" i="7"/>
  <c r="AE363" i="7" s="1"/>
  <c r="AE532" i="7"/>
  <c r="AL536" i="7"/>
  <c r="AL546" i="7" s="1"/>
  <c r="AL435" i="7"/>
  <c r="AL358" i="7" s="1"/>
  <c r="U260" i="7"/>
  <c r="T260" i="7"/>
  <c r="AM260" i="7"/>
  <c r="AO260" i="7"/>
  <c r="Z260" i="7"/>
  <c r="M260" i="7"/>
  <c r="AN260" i="7"/>
  <c r="X260" i="7"/>
  <c r="W260" i="7"/>
  <c r="AO280" i="7"/>
  <c r="AJ260" i="7"/>
  <c r="AF260" i="7"/>
  <c r="AI260" i="7"/>
  <c r="N260" i="7"/>
  <c r="J260" i="7"/>
  <c r="F260" i="7"/>
  <c r="AK260" i="7"/>
  <c r="E260" i="7"/>
  <c r="AB260" i="7"/>
  <c r="G260" i="7"/>
  <c r="R260" i="7"/>
  <c r="AL260" i="7"/>
  <c r="AD260" i="7"/>
  <c r="AP280" i="7"/>
  <c r="S260" i="7"/>
  <c r="H260" i="7"/>
  <c r="AH260" i="7"/>
  <c r="AP260" i="7"/>
  <c r="AA260" i="7"/>
  <c r="I260" i="7"/>
  <c r="K260" i="7"/>
  <c r="Y260" i="7"/>
  <c r="V260" i="7"/>
  <c r="O260" i="7"/>
  <c r="L260" i="7"/>
  <c r="AG260" i="7"/>
  <c r="T266" i="7"/>
  <c r="N266" i="7"/>
  <c r="AM266" i="7"/>
  <c r="G266" i="7"/>
  <c r="S266" i="7"/>
  <c r="AG266" i="7"/>
  <c r="F266" i="7"/>
  <c r="U266" i="7"/>
  <c r="O266" i="7"/>
  <c r="AD266" i="7"/>
  <c r="AP266" i="7"/>
  <c r="W266" i="7"/>
  <c r="Z266" i="7"/>
  <c r="AK266" i="7"/>
  <c r="AN266" i="7"/>
  <c r="C256" i="7"/>
  <c r="C59" i="7" s="1"/>
  <c r="T31" i="7" s="1"/>
  <c r="I266" i="7"/>
  <c r="P266" i="7"/>
  <c r="AL266" i="7"/>
  <c r="M266" i="7"/>
  <c r="L266" i="7"/>
  <c r="X266" i="7"/>
  <c r="AB266" i="7"/>
  <c r="AE266" i="7"/>
  <c r="AH266" i="7"/>
  <c r="E266" i="7"/>
  <c r="Q266" i="7"/>
  <c r="R266" i="7"/>
  <c r="AA266" i="7"/>
  <c r="Y266" i="7"/>
  <c r="AF266" i="7"/>
  <c r="J266" i="7"/>
  <c r="V266" i="7"/>
  <c r="AI266" i="7"/>
  <c r="AJ266" i="7"/>
  <c r="H266" i="7"/>
  <c r="AO266" i="7"/>
  <c r="AC266" i="7"/>
  <c r="D266" i="7"/>
  <c r="K266" i="7"/>
  <c r="Q260" i="7"/>
  <c r="AF267" i="7"/>
  <c r="AP267" i="7"/>
  <c r="AD267" i="7"/>
  <c r="Q267" i="7"/>
  <c r="AB267" i="7"/>
  <c r="AJ267" i="7"/>
  <c r="F267" i="7"/>
  <c r="AC267" i="7"/>
  <c r="I267" i="7"/>
  <c r="X267" i="7"/>
  <c r="V267" i="7"/>
  <c r="G267" i="7"/>
  <c r="J267" i="7"/>
  <c r="D267" i="7"/>
  <c r="AH267" i="7"/>
  <c r="N267" i="7"/>
  <c r="AO267" i="7"/>
  <c r="C257" i="7"/>
  <c r="C60" i="7" s="1"/>
  <c r="T32" i="7" s="1"/>
  <c r="AN267" i="7"/>
  <c r="T267" i="7"/>
  <c r="Z267" i="7"/>
  <c r="E267" i="7"/>
  <c r="R267" i="7"/>
  <c r="M267" i="7"/>
  <c r="U267" i="7"/>
  <c r="AA267" i="7"/>
  <c r="H267" i="7"/>
  <c r="AM267" i="7"/>
  <c r="AL267" i="7"/>
  <c r="AG267" i="7"/>
  <c r="AI267" i="7"/>
  <c r="W267" i="7"/>
  <c r="L267" i="7"/>
  <c r="P267" i="7"/>
  <c r="AE267" i="7"/>
  <c r="O267" i="7"/>
  <c r="S267" i="7"/>
  <c r="Y267" i="7"/>
  <c r="AK267" i="7"/>
  <c r="K267" i="7"/>
  <c r="AE260" i="7"/>
  <c r="P260" i="7"/>
  <c r="AC260" i="7"/>
  <c r="I265" i="7"/>
  <c r="U265" i="7"/>
  <c r="M265" i="7"/>
  <c r="AD265" i="7"/>
  <c r="T265" i="7"/>
  <c r="L265" i="7"/>
  <c r="AG265" i="7"/>
  <c r="AN265" i="7"/>
  <c r="AM265" i="7"/>
  <c r="N265" i="7"/>
  <c r="K265" i="7"/>
  <c r="D260" i="7"/>
  <c r="X265" i="7"/>
  <c r="S265" i="7"/>
  <c r="O265" i="7"/>
  <c r="H265" i="7"/>
  <c r="AB265" i="7"/>
  <c r="E265" i="7"/>
  <c r="AL265" i="7"/>
  <c r="D265" i="7"/>
  <c r="AC265" i="7"/>
  <c r="F265" i="7"/>
  <c r="AE265" i="7"/>
  <c r="Y265" i="7"/>
  <c r="AI265" i="7"/>
  <c r="AF265" i="7"/>
  <c r="V265" i="7"/>
  <c r="R265" i="7"/>
  <c r="J265" i="7"/>
  <c r="AA265" i="7"/>
  <c r="Z265" i="7"/>
  <c r="W265" i="7"/>
  <c r="G265" i="7"/>
  <c r="AJ265" i="7"/>
  <c r="AP265" i="7"/>
  <c r="C255" i="7"/>
  <c r="AO265" i="7"/>
  <c r="AH265" i="7"/>
  <c r="Q265" i="7"/>
  <c r="AK265" i="7"/>
  <c r="P265" i="7"/>
  <c r="O203" i="7"/>
  <c r="O106" i="7" s="1"/>
  <c r="AF715" i="7" l="1"/>
  <c r="AE792" i="7" s="1"/>
  <c r="AE796" i="7" s="1"/>
  <c r="AE719" i="7"/>
  <c r="AE622" i="7" s="1"/>
  <c r="AG716" i="7"/>
  <c r="AF793" i="7" s="1"/>
  <c r="AO690" i="7"/>
  <c r="AN694" i="7"/>
  <c r="AN617" i="7" s="1"/>
  <c r="AL456" i="7"/>
  <c r="AK533" i="7" s="1"/>
  <c r="AL457" i="7"/>
  <c r="AK534" i="7" s="1"/>
  <c r="AO771" i="7"/>
  <c r="AE537" i="7"/>
  <c r="AM435" i="7"/>
  <c r="AM358" i="7" s="1"/>
  <c r="AF460" i="7"/>
  <c r="AF363" i="7" s="1"/>
  <c r="AF532" i="7"/>
  <c r="AM536" i="7"/>
  <c r="AM546" i="7" s="1"/>
  <c r="H270" i="7"/>
  <c r="P270" i="7"/>
  <c r="G270" i="7"/>
  <c r="AM270" i="7"/>
  <c r="U270" i="7"/>
  <c r="N270" i="7"/>
  <c r="AI270" i="7"/>
  <c r="AF270" i="7"/>
  <c r="I270" i="7"/>
  <c r="AJ270" i="7"/>
  <c r="AN270" i="7"/>
  <c r="E270" i="7"/>
  <c r="W270" i="7"/>
  <c r="K270" i="7"/>
  <c r="AH270" i="7"/>
  <c r="F270" i="7"/>
  <c r="AB270" i="7"/>
  <c r="O270" i="7"/>
  <c r="AP270" i="7"/>
  <c r="V270" i="7"/>
  <c r="AL270" i="7"/>
  <c r="M270" i="7"/>
  <c r="Q270" i="7"/>
  <c r="AG270" i="7"/>
  <c r="AA270" i="7"/>
  <c r="L270" i="7"/>
  <c r="Y270" i="7"/>
  <c r="AE270" i="7"/>
  <c r="J270" i="7"/>
  <c r="X270" i="7"/>
  <c r="AK270" i="7"/>
  <c r="Z270" i="7"/>
  <c r="S270" i="7"/>
  <c r="AO270" i="7"/>
  <c r="AC270" i="7"/>
  <c r="T270" i="7"/>
  <c r="C260" i="7"/>
  <c r="C58" i="7"/>
  <c r="R270" i="7"/>
  <c r="D270" i="7"/>
  <c r="AD270" i="7"/>
  <c r="P203" i="7"/>
  <c r="P106" i="7" s="1"/>
  <c r="Q206" i="7"/>
  <c r="AH716" i="7" l="1"/>
  <c r="AG793" i="7" s="1"/>
  <c r="AP690" i="7"/>
  <c r="AP694" i="7" s="1"/>
  <c r="AP617" i="7" s="1"/>
  <c r="AO694" i="7"/>
  <c r="AO617" i="7" s="1"/>
  <c r="AG715" i="7"/>
  <c r="AF719" i="7"/>
  <c r="AF622" i="7" s="1"/>
  <c r="AM457" i="7"/>
  <c r="AL534" i="7" s="1"/>
  <c r="AM456" i="7"/>
  <c r="AL533" i="7" s="1"/>
  <c r="C63" i="7"/>
  <c r="T30" i="7"/>
  <c r="T771" i="7"/>
  <c r="AD771" i="7"/>
  <c r="L771" i="7"/>
  <c r="AM771" i="7"/>
  <c r="E771" i="7"/>
  <c r="R771" i="7"/>
  <c r="H771" i="7"/>
  <c r="AO791" i="7"/>
  <c r="AP771" i="7"/>
  <c r="AP791" i="7"/>
  <c r="AG771" i="7"/>
  <c r="Y771" i="7"/>
  <c r="AK771" i="7"/>
  <c r="AL771" i="7"/>
  <c r="X771" i="7"/>
  <c r="W771" i="7"/>
  <c r="Q771" i="7"/>
  <c r="U771" i="7"/>
  <c r="AB771" i="7"/>
  <c r="D771" i="7"/>
  <c r="O771" i="7"/>
  <c r="AN771" i="7"/>
  <c r="S771" i="7"/>
  <c r="N771" i="7"/>
  <c r="V771" i="7"/>
  <c r="F771" i="7"/>
  <c r="G771" i="7"/>
  <c r="K771" i="7"/>
  <c r="AF771" i="7"/>
  <c r="AC771" i="7"/>
  <c r="I771" i="7"/>
  <c r="AA771" i="7"/>
  <c r="M771" i="7"/>
  <c r="P771" i="7"/>
  <c r="AI771" i="7"/>
  <c r="Z771" i="7"/>
  <c r="AE771" i="7"/>
  <c r="AH771" i="7"/>
  <c r="J771" i="7"/>
  <c r="AJ771" i="7"/>
  <c r="AG460" i="7"/>
  <c r="AG363" i="7" s="1"/>
  <c r="AG532" i="7"/>
  <c r="AN435" i="7"/>
  <c r="AN358" i="7" s="1"/>
  <c r="AN536" i="7"/>
  <c r="AN546" i="7" s="1"/>
  <c r="AF537" i="7"/>
  <c r="Q211" i="7"/>
  <c r="Q107" i="7" s="1"/>
  <c r="Q203" i="7"/>
  <c r="Q106" i="7" s="1"/>
  <c r="AH715" i="7" l="1"/>
  <c r="AG792" i="7" s="1"/>
  <c r="AG796" i="7" s="1"/>
  <c r="AG719" i="7"/>
  <c r="AG622" i="7" s="1"/>
  <c r="AF792" i="7"/>
  <c r="AF796" i="7" s="1"/>
  <c r="AI716" i="7"/>
  <c r="AH793" i="7" s="1"/>
  <c r="AN456" i="7"/>
  <c r="AM533" i="7" s="1"/>
  <c r="AN457" i="7"/>
  <c r="AM534" i="7" s="1"/>
  <c r="I6" i="7"/>
  <c r="T35" i="7"/>
  <c r="Q781" i="7"/>
  <c r="V781" i="7"/>
  <c r="T781" i="7"/>
  <c r="O781" i="7"/>
  <c r="AM781" i="7"/>
  <c r="L781" i="7"/>
  <c r="J781" i="7"/>
  <c r="S781" i="7"/>
  <c r="AP781" i="7"/>
  <c r="AI781" i="7"/>
  <c r="H781" i="7"/>
  <c r="AL781" i="7"/>
  <c r="K781" i="7"/>
  <c r="AO781" i="7"/>
  <c r="AG781" i="7"/>
  <c r="AA781" i="7"/>
  <c r="I781" i="7"/>
  <c r="AC781" i="7"/>
  <c r="U781" i="7"/>
  <c r="R781" i="7"/>
  <c r="C771" i="7"/>
  <c r="AB781" i="7"/>
  <c r="P781" i="7"/>
  <c r="AE781" i="7"/>
  <c r="G781" i="7"/>
  <c r="X781" i="7"/>
  <c r="W781" i="7"/>
  <c r="D781" i="7"/>
  <c r="N781" i="7"/>
  <c r="AN781" i="7"/>
  <c r="Y781" i="7"/>
  <c r="AH781" i="7"/>
  <c r="AD781" i="7"/>
  <c r="AJ781" i="7"/>
  <c r="Z781" i="7"/>
  <c r="AF781" i="7"/>
  <c r="F781" i="7"/>
  <c r="M781" i="7"/>
  <c r="AK781" i="7"/>
  <c r="E781" i="7"/>
  <c r="AO435" i="7"/>
  <c r="AO358" i="7" s="1"/>
  <c r="AG537" i="7"/>
  <c r="AH460" i="7"/>
  <c r="AH363" i="7" s="1"/>
  <c r="AH532" i="7"/>
  <c r="AO536" i="7"/>
  <c r="AO546" i="7" s="1"/>
  <c r="R203" i="7"/>
  <c r="R106" i="7" s="1"/>
  <c r="AJ716" i="7" l="1"/>
  <c r="AI793" i="7" s="1"/>
  <c r="AI715" i="7"/>
  <c r="AH792" i="7" s="1"/>
  <c r="AH796" i="7" s="1"/>
  <c r="AH719" i="7"/>
  <c r="AH622" i="7" s="1"/>
  <c r="AO457" i="7"/>
  <c r="AN534" i="7" s="1"/>
  <c r="AO456" i="7"/>
  <c r="AN533" i="7" s="1"/>
  <c r="AO516" i="7"/>
  <c r="AM516" i="7"/>
  <c r="C572" i="7"/>
  <c r="AP536" i="7"/>
  <c r="AP516" i="7"/>
  <c r="K516" i="7"/>
  <c r="N516" i="7"/>
  <c r="I516" i="7"/>
  <c r="W516" i="7"/>
  <c r="R516" i="7"/>
  <c r="F516" i="7"/>
  <c r="AE516" i="7"/>
  <c r="G516" i="7"/>
  <c r="AB516" i="7"/>
  <c r="AJ516" i="7"/>
  <c r="O516" i="7"/>
  <c r="J516" i="7"/>
  <c r="E516" i="7"/>
  <c r="Y516" i="7"/>
  <c r="U516" i="7"/>
  <c r="AG516" i="7"/>
  <c r="AL516" i="7"/>
  <c r="AA516" i="7"/>
  <c r="T516" i="7"/>
  <c r="AN516" i="7"/>
  <c r="M516" i="7"/>
  <c r="AD516" i="7"/>
  <c r="X516" i="7"/>
  <c r="H516" i="7"/>
  <c r="AF516" i="7"/>
  <c r="Z516" i="7"/>
  <c r="AH516" i="7"/>
  <c r="V516" i="7"/>
  <c r="AK516" i="7"/>
  <c r="AI516" i="7"/>
  <c r="Q516" i="7"/>
  <c r="P516" i="7"/>
  <c r="L516" i="7"/>
  <c r="AC516" i="7"/>
  <c r="D516" i="7"/>
  <c r="S516" i="7"/>
  <c r="AP435" i="7"/>
  <c r="AP358" i="7" s="1"/>
  <c r="AH537" i="7"/>
  <c r="AI460" i="7"/>
  <c r="AI363" i="7" s="1"/>
  <c r="AI532" i="7"/>
  <c r="S203" i="7"/>
  <c r="S106" i="7" s="1"/>
  <c r="AJ715" i="7" l="1"/>
  <c r="AI792" i="7" s="1"/>
  <c r="AI796" i="7" s="1"/>
  <c r="AI719" i="7"/>
  <c r="AI622" i="7" s="1"/>
  <c r="AK716" i="7"/>
  <c r="AJ793" i="7" s="1"/>
  <c r="AP456" i="7"/>
  <c r="AO533" i="7" s="1"/>
  <c r="AO513" i="7"/>
  <c r="M513" i="7"/>
  <c r="AE513" i="7"/>
  <c r="L513" i="7"/>
  <c r="Q513" i="7"/>
  <c r="AJ513" i="7"/>
  <c r="AG513" i="7"/>
  <c r="Y513" i="7"/>
  <c r="J513" i="7"/>
  <c r="X513" i="7"/>
  <c r="T513" i="7"/>
  <c r="AM513" i="7"/>
  <c r="U513" i="7"/>
  <c r="P513" i="7"/>
  <c r="H513" i="7"/>
  <c r="V513" i="7"/>
  <c r="AI513" i="7"/>
  <c r="AH513" i="7"/>
  <c r="D513" i="7"/>
  <c r="W513" i="7"/>
  <c r="E513" i="7"/>
  <c r="AK513" i="7"/>
  <c r="F513" i="7"/>
  <c r="AA513" i="7"/>
  <c r="R513" i="7"/>
  <c r="AP457" i="7"/>
  <c r="AK514" i="7" s="1"/>
  <c r="T48" i="7"/>
  <c r="AI537" i="7"/>
  <c r="Q526" i="7"/>
  <c r="AP526" i="7"/>
  <c r="AL526" i="7"/>
  <c r="AA526" i="7"/>
  <c r="Z526" i="7"/>
  <c r="I526" i="7"/>
  <c r="AD526" i="7"/>
  <c r="AE526" i="7"/>
  <c r="L526" i="7"/>
  <c r="W526" i="7"/>
  <c r="C516" i="7"/>
  <c r="C318" i="7" s="1"/>
  <c r="T43" i="7" s="1"/>
  <c r="U526" i="7"/>
  <c r="D526" i="7"/>
  <c r="J526" i="7"/>
  <c r="O526" i="7"/>
  <c r="AM526" i="7"/>
  <c r="R526" i="7"/>
  <c r="T526" i="7"/>
  <c r="AI526" i="7"/>
  <c r="AN526" i="7"/>
  <c r="K526" i="7"/>
  <c r="AK526" i="7"/>
  <c r="AF526" i="7"/>
  <c r="AH526" i="7"/>
  <c r="AJ526" i="7"/>
  <c r="AO526" i="7"/>
  <c r="X526" i="7"/>
  <c r="AC526" i="7"/>
  <c r="N526" i="7"/>
  <c r="F526" i="7"/>
  <c r="AB526" i="7"/>
  <c r="Y526" i="7"/>
  <c r="G526" i="7"/>
  <c r="AG526" i="7"/>
  <c r="P526" i="7"/>
  <c r="S526" i="7"/>
  <c r="E526" i="7"/>
  <c r="H526" i="7"/>
  <c r="M526" i="7"/>
  <c r="V526" i="7"/>
  <c r="AJ460" i="7"/>
  <c r="AJ363" i="7" s="1"/>
  <c r="AJ532" i="7"/>
  <c r="C536" i="7"/>
  <c r="D318" i="7" s="1"/>
  <c r="AP546" i="7"/>
  <c r="T203" i="7"/>
  <c r="T106" i="7" s="1"/>
  <c r="I513" i="7" l="1"/>
  <c r="N513" i="7"/>
  <c r="S513" i="7"/>
  <c r="AB513" i="7"/>
  <c r="O513" i="7"/>
  <c r="AF513" i="7"/>
  <c r="AD513" i="7"/>
  <c r="G513" i="7"/>
  <c r="H523" i="7" s="1"/>
  <c r="AL513" i="7"/>
  <c r="AL716" i="7"/>
  <c r="AK793" i="7" s="1"/>
  <c r="AK715" i="7"/>
  <c r="AJ792" i="7" s="1"/>
  <c r="AJ796" i="7" s="1"/>
  <c r="AJ719" i="7"/>
  <c r="AJ622" i="7" s="1"/>
  <c r="Z513" i="7"/>
  <c r="AC513" i="7"/>
  <c r="AO534" i="7"/>
  <c r="AH514" i="7"/>
  <c r="AP514" i="7"/>
  <c r="AP534" i="7"/>
  <c r="AC514" i="7"/>
  <c r="F514" i="7"/>
  <c r="AJ514" i="7"/>
  <c r="T514" i="7"/>
  <c r="J514" i="7"/>
  <c r="U514" i="7"/>
  <c r="G514" i="7"/>
  <c r="R514" i="7"/>
  <c r="AN514" i="7"/>
  <c r="I514" i="7"/>
  <c r="X514" i="7"/>
  <c r="H514" i="7"/>
  <c r="AE514" i="7"/>
  <c r="AG514" i="7"/>
  <c r="D514" i="7"/>
  <c r="E514" i="7"/>
  <c r="O514" i="7"/>
  <c r="W514" i="7"/>
  <c r="AD514" i="7"/>
  <c r="P514" i="7"/>
  <c r="Z514" i="7"/>
  <c r="V514" i="7"/>
  <c r="K514" i="7"/>
  <c r="Q514" i="7"/>
  <c r="AF514" i="7"/>
  <c r="AL514" i="7"/>
  <c r="AB514" i="7"/>
  <c r="L514" i="7"/>
  <c r="AA514" i="7"/>
  <c r="Y514" i="7"/>
  <c r="E523" i="7"/>
  <c r="D523" i="7"/>
  <c r="F523" i="7"/>
  <c r="N514" i="7"/>
  <c r="AI514" i="7"/>
  <c r="M514" i="7"/>
  <c r="S514" i="7"/>
  <c r="AM514" i="7"/>
  <c r="AO514" i="7"/>
  <c r="AP533" i="7"/>
  <c r="AP513" i="7"/>
  <c r="AN513" i="7"/>
  <c r="K513" i="7"/>
  <c r="H318" i="7"/>
  <c r="Y43" i="7" s="1"/>
  <c r="U43" i="7"/>
  <c r="AJ537" i="7"/>
  <c r="AK460" i="7"/>
  <c r="AK363" i="7" s="1"/>
  <c r="AK532" i="7"/>
  <c r="U203" i="7"/>
  <c r="V206" i="7"/>
  <c r="V275" i="7" s="1"/>
  <c r="X523" i="7" l="1"/>
  <c r="J523" i="7"/>
  <c r="G523" i="7"/>
  <c r="I523" i="7"/>
  <c r="AL715" i="7"/>
  <c r="AK792" i="7" s="1"/>
  <c r="AK796" i="7" s="1"/>
  <c r="AK719" i="7"/>
  <c r="AK622" i="7" s="1"/>
  <c r="AM716" i="7"/>
  <c r="AL793" i="7" s="1"/>
  <c r="E524" i="7"/>
  <c r="R523" i="7"/>
  <c r="K523" i="7"/>
  <c r="AG523" i="7"/>
  <c r="S523" i="7"/>
  <c r="W523" i="7"/>
  <c r="AJ523" i="7"/>
  <c r="AF523" i="7"/>
  <c r="U523" i="7"/>
  <c r="AM523" i="7"/>
  <c r="L523" i="7"/>
  <c r="Y523" i="7"/>
  <c r="Q523" i="7"/>
  <c r="AH523" i="7"/>
  <c r="AN523" i="7"/>
  <c r="O523" i="7"/>
  <c r="AO523" i="7"/>
  <c r="Z523" i="7"/>
  <c r="V523" i="7"/>
  <c r="N523" i="7"/>
  <c r="AD523" i="7"/>
  <c r="AL523" i="7"/>
  <c r="AE523" i="7"/>
  <c r="AP523" i="7"/>
  <c r="AI523" i="7"/>
  <c r="AA523" i="7"/>
  <c r="AB523" i="7"/>
  <c r="AK523" i="7"/>
  <c r="P523" i="7"/>
  <c r="C513" i="7"/>
  <c r="C315" i="7" s="1"/>
  <c r="T40" i="7" s="1"/>
  <c r="M523" i="7"/>
  <c r="AC523" i="7"/>
  <c r="T523" i="7"/>
  <c r="D524" i="7"/>
  <c r="AH524" i="7"/>
  <c r="F524" i="7"/>
  <c r="X524" i="7"/>
  <c r="AC524" i="7"/>
  <c r="U524" i="7"/>
  <c r="AK524" i="7"/>
  <c r="AE524" i="7"/>
  <c r="Y524" i="7"/>
  <c r="AI524" i="7"/>
  <c r="W524" i="7"/>
  <c r="L524" i="7"/>
  <c r="V524" i="7"/>
  <c r="C514" i="7"/>
  <c r="C316" i="7" s="1"/>
  <c r="T41" i="7" s="1"/>
  <c r="AL524" i="7"/>
  <c r="AA524" i="7"/>
  <c r="Q524" i="7"/>
  <c r="P524" i="7"/>
  <c r="T524" i="7"/>
  <c r="M524" i="7"/>
  <c r="Z524" i="7"/>
  <c r="AM524" i="7"/>
  <c r="G524" i="7"/>
  <c r="K524" i="7"/>
  <c r="AJ524" i="7"/>
  <c r="J524" i="7"/>
  <c r="AD524" i="7"/>
  <c r="R524" i="7"/>
  <c r="S524" i="7"/>
  <c r="AO524" i="7"/>
  <c r="AP524" i="7"/>
  <c r="AF524" i="7"/>
  <c r="AN524" i="7"/>
  <c r="AG524" i="7"/>
  <c r="H524" i="7"/>
  <c r="I524" i="7"/>
  <c r="N524" i="7"/>
  <c r="O524" i="7"/>
  <c r="AB524" i="7"/>
  <c r="U106" i="7"/>
  <c r="AK537" i="7"/>
  <c r="AL460" i="7"/>
  <c r="AL363" i="7" s="1"/>
  <c r="AL532" i="7"/>
  <c r="V280" i="7"/>
  <c r="V285" i="7"/>
  <c r="V290" i="7" s="1"/>
  <c r="V211" i="7"/>
  <c r="B206" i="7"/>
  <c r="V203" i="7"/>
  <c r="V106" i="7" s="1"/>
  <c r="AN716" i="7" l="1"/>
  <c r="AM793" i="7" s="1"/>
  <c r="AM715" i="7"/>
  <c r="AL792" i="7" s="1"/>
  <c r="AL796" i="7" s="1"/>
  <c r="AL719" i="7"/>
  <c r="AL622" i="7" s="1"/>
  <c r="AL537" i="7"/>
  <c r="AM460" i="7"/>
  <c r="AM363" i="7" s="1"/>
  <c r="AM532" i="7"/>
  <c r="B211" i="7"/>
  <c r="V107" i="7"/>
  <c r="B107" i="7" s="1"/>
  <c r="AU69" i="7" s="1"/>
  <c r="I22" i="7" s="1"/>
  <c r="W203" i="7"/>
  <c r="W106" i="7" s="1"/>
  <c r="AN715" i="7" l="1"/>
  <c r="AM792" i="7" s="1"/>
  <c r="AM796" i="7" s="1"/>
  <c r="AM719" i="7"/>
  <c r="AM622" i="7" s="1"/>
  <c r="AO716" i="7"/>
  <c r="AN793" i="7" s="1"/>
  <c r="F574" i="7"/>
  <c r="F573" i="7"/>
  <c r="F576" i="7"/>
  <c r="F575" i="7"/>
  <c r="AM537" i="7"/>
  <c r="AN460" i="7"/>
  <c r="AN363" i="7" s="1"/>
  <c r="AN532" i="7"/>
  <c r="F318" i="7"/>
  <c r="F315" i="7"/>
  <c r="F317" i="7"/>
  <c r="F316" i="7"/>
  <c r="W472" i="7"/>
  <c r="W474" i="7"/>
  <c r="W473" i="7"/>
  <c r="W217" i="7"/>
  <c r="W277" i="7" s="1"/>
  <c r="AV77" i="7"/>
  <c r="AW77" i="7" s="1"/>
  <c r="F59" i="7" s="1"/>
  <c r="AV78" i="7"/>
  <c r="AW78" i="7" s="1"/>
  <c r="F60" i="7" s="1"/>
  <c r="AV76" i="7"/>
  <c r="AV79" i="7"/>
  <c r="AW79" i="7" s="1"/>
  <c r="F61" i="7" s="1"/>
  <c r="W215" i="7"/>
  <c r="W275" i="7" s="1"/>
  <c r="AV80" i="7"/>
  <c r="AW80" i="7" s="1"/>
  <c r="F62" i="7" s="1"/>
  <c r="W216" i="7"/>
  <c r="W276" i="7" s="1"/>
  <c r="X203" i="7"/>
  <c r="X106" i="7" s="1"/>
  <c r="AP716" i="7" l="1"/>
  <c r="AO793" i="7" s="1"/>
  <c r="M773" i="7"/>
  <c r="D773" i="7"/>
  <c r="G773" i="7"/>
  <c r="Z773" i="7"/>
  <c r="AA773" i="7"/>
  <c r="AH773" i="7"/>
  <c r="F773" i="7"/>
  <c r="AE773" i="7"/>
  <c r="AM773" i="7"/>
  <c r="I773" i="7"/>
  <c r="K773" i="7"/>
  <c r="Q773" i="7"/>
  <c r="T773" i="7"/>
  <c r="P773" i="7"/>
  <c r="H773" i="7"/>
  <c r="AD773" i="7"/>
  <c r="Y773" i="7"/>
  <c r="AB773" i="7"/>
  <c r="U773" i="7"/>
  <c r="E773" i="7"/>
  <c r="O773" i="7"/>
  <c r="AK773" i="7"/>
  <c r="L773" i="7"/>
  <c r="AG773" i="7"/>
  <c r="AF773" i="7"/>
  <c r="AI773" i="7"/>
  <c r="V773" i="7"/>
  <c r="AC773" i="7"/>
  <c r="R773" i="7"/>
  <c r="AJ773" i="7"/>
  <c r="X773" i="7"/>
  <c r="J773" i="7"/>
  <c r="W773" i="7"/>
  <c r="AO715" i="7"/>
  <c r="AN719" i="7"/>
  <c r="AN622" i="7" s="1"/>
  <c r="E573" i="7"/>
  <c r="V49" i="7" s="1"/>
  <c r="W49" i="7"/>
  <c r="E576" i="7"/>
  <c r="V52" i="7" s="1"/>
  <c r="W52" i="7"/>
  <c r="E575" i="7"/>
  <c r="V51" i="7" s="1"/>
  <c r="W51" i="7"/>
  <c r="E574" i="7"/>
  <c r="V50" i="7" s="1"/>
  <c r="W50" i="7"/>
  <c r="E316" i="7"/>
  <c r="V41" i="7" s="1"/>
  <c r="W41" i="7"/>
  <c r="E317" i="7"/>
  <c r="V42" i="7" s="1"/>
  <c r="W42" i="7"/>
  <c r="E318" i="7"/>
  <c r="V43" i="7" s="1"/>
  <c r="W43" i="7"/>
  <c r="E315" i="7"/>
  <c r="V40" i="7" s="1"/>
  <c r="W40" i="7"/>
  <c r="E59" i="7"/>
  <c r="V31" i="7" s="1"/>
  <c r="W31" i="7"/>
  <c r="E61" i="7"/>
  <c r="V33" i="7" s="1"/>
  <c r="W33" i="7"/>
  <c r="E60" i="7"/>
  <c r="V32" i="7" s="1"/>
  <c r="W32" i="7"/>
  <c r="E62" i="7"/>
  <c r="V34" i="7" s="1"/>
  <c r="W34" i="7"/>
  <c r="W763" i="7"/>
  <c r="C763" i="7" s="1"/>
  <c r="B574" i="7" s="1"/>
  <c r="S50" i="7" s="1"/>
  <c r="W745" i="7"/>
  <c r="B733" i="7"/>
  <c r="W793" i="7"/>
  <c r="AV597" i="7"/>
  <c r="W762" i="7"/>
  <c r="C762" i="7" s="1"/>
  <c r="B573" i="7" s="1"/>
  <c r="S49" i="7" s="1"/>
  <c r="W744" i="7"/>
  <c r="B732" i="7"/>
  <c r="W792" i="7"/>
  <c r="W736" i="7"/>
  <c r="W761" i="7"/>
  <c r="W743" i="7"/>
  <c r="B731" i="7"/>
  <c r="W791" i="7"/>
  <c r="AN537" i="7"/>
  <c r="AV338" i="7"/>
  <c r="W486" i="7"/>
  <c r="W504" i="7"/>
  <c r="C504" i="7" s="1"/>
  <c r="B316" i="7" s="1"/>
  <c r="S41" i="7" s="1"/>
  <c r="W534" i="7"/>
  <c r="B474" i="7"/>
  <c r="AO460" i="7"/>
  <c r="AO363" i="7" s="1"/>
  <c r="E512" i="7"/>
  <c r="E517" i="7" s="1"/>
  <c r="W477" i="7"/>
  <c r="B472" i="7"/>
  <c r="W484" i="7"/>
  <c r="W502" i="7"/>
  <c r="W532" i="7"/>
  <c r="W503" i="7"/>
  <c r="C503" i="7" s="1"/>
  <c r="B315" i="7" s="1"/>
  <c r="S40" i="7" s="1"/>
  <c r="W485" i="7"/>
  <c r="W533" i="7"/>
  <c r="B473" i="7"/>
  <c r="W245" i="7"/>
  <c r="W227" i="7"/>
  <c r="W246" i="7"/>
  <c r="C246" i="7" s="1"/>
  <c r="B59" i="7" s="1"/>
  <c r="S31" i="7" s="1"/>
  <c r="W228" i="7"/>
  <c r="W247" i="7"/>
  <c r="C247" i="7" s="1"/>
  <c r="B60" i="7" s="1"/>
  <c r="S32" i="7" s="1"/>
  <c r="W229" i="7"/>
  <c r="B216" i="7"/>
  <c r="W220" i="7"/>
  <c r="B215" i="7"/>
  <c r="AW76" i="7"/>
  <c r="AV81" i="7"/>
  <c r="B217" i="7"/>
  <c r="Y203" i="7"/>
  <c r="Y106" i="7" s="1"/>
  <c r="N773" i="7" l="1"/>
  <c r="N783" i="7" s="1"/>
  <c r="AO773" i="7"/>
  <c r="D783" i="7"/>
  <c r="K783" i="7"/>
  <c r="L783" i="7"/>
  <c r="I783" i="7"/>
  <c r="H783" i="7"/>
  <c r="Q783" i="7"/>
  <c r="J783" i="7"/>
  <c r="M783" i="7"/>
  <c r="E783" i="7"/>
  <c r="G783" i="7"/>
  <c r="R783" i="7"/>
  <c r="F783" i="7"/>
  <c r="P783" i="7"/>
  <c r="AP715" i="7"/>
  <c r="R772" i="7" s="1"/>
  <c r="R776" i="7" s="1"/>
  <c r="AO719" i="7"/>
  <c r="AO622" i="7" s="1"/>
  <c r="AN792" i="7"/>
  <c r="AN796" i="7" s="1"/>
  <c r="AP773" i="7"/>
  <c r="AP793" i="7"/>
  <c r="C793" i="7" s="1"/>
  <c r="D574" i="7" s="1"/>
  <c r="U50" i="7" s="1"/>
  <c r="S773" i="7"/>
  <c r="Z783" i="7" s="1"/>
  <c r="AN773" i="7"/>
  <c r="AL773" i="7"/>
  <c r="AI512" i="7"/>
  <c r="AI517" i="7" s="1"/>
  <c r="AE512" i="7"/>
  <c r="AE517" i="7" s="1"/>
  <c r="Q512" i="7"/>
  <c r="Q517" i="7" s="1"/>
  <c r="U512" i="7"/>
  <c r="U517" i="7" s="1"/>
  <c r="G512" i="7"/>
  <c r="G517" i="7" s="1"/>
  <c r="S512" i="7"/>
  <c r="S517" i="7" s="1"/>
  <c r="AN512" i="7"/>
  <c r="AN517" i="7" s="1"/>
  <c r="Z512" i="7"/>
  <c r="Z517" i="7" s="1"/>
  <c r="AG512" i="7"/>
  <c r="AG517" i="7" s="1"/>
  <c r="X512" i="7"/>
  <c r="X517" i="7" s="1"/>
  <c r="AH512" i="7"/>
  <c r="AH517" i="7" s="1"/>
  <c r="AO512" i="7"/>
  <c r="AO517" i="7" s="1"/>
  <c r="AW597" i="7"/>
  <c r="F577" i="7" s="1"/>
  <c r="W53" i="7" s="1"/>
  <c r="F572" i="7"/>
  <c r="W803" i="7"/>
  <c r="X803" i="7"/>
  <c r="Y803" i="7"/>
  <c r="Z803" i="7"/>
  <c r="AA803" i="7"/>
  <c r="AB803" i="7"/>
  <c r="AC803" i="7"/>
  <c r="AD803" i="7"/>
  <c r="AF803" i="7"/>
  <c r="AE803" i="7"/>
  <c r="AG803" i="7"/>
  <c r="AH803" i="7"/>
  <c r="AI803" i="7"/>
  <c r="AJ803" i="7"/>
  <c r="AK803" i="7"/>
  <c r="AL803" i="7"/>
  <c r="AN803" i="7"/>
  <c r="AM803" i="7"/>
  <c r="AO803" i="7"/>
  <c r="AJ753" i="7"/>
  <c r="AE753" i="7"/>
  <c r="AA753" i="7"/>
  <c r="AO753" i="7"/>
  <c r="X753" i="7"/>
  <c r="Y753" i="7"/>
  <c r="AD753" i="7"/>
  <c r="AF753" i="7"/>
  <c r="AK753" i="7"/>
  <c r="Z753" i="7"/>
  <c r="AI753" i="7"/>
  <c r="AL753" i="7"/>
  <c r="AH753" i="7"/>
  <c r="W753" i="7"/>
  <c r="C744" i="7"/>
  <c r="G573" i="7" s="1"/>
  <c r="AC753" i="7"/>
  <c r="AN753" i="7"/>
  <c r="AB753" i="7"/>
  <c r="AG753" i="7"/>
  <c r="AP753" i="7"/>
  <c r="AM753" i="7"/>
  <c r="W796" i="7"/>
  <c r="W801" i="7"/>
  <c r="X801" i="7"/>
  <c r="Y801" i="7"/>
  <c r="Z801" i="7"/>
  <c r="AA801" i="7"/>
  <c r="AB801" i="7"/>
  <c r="AC801" i="7"/>
  <c r="AD801" i="7"/>
  <c r="AE801" i="7"/>
  <c r="AF801" i="7"/>
  <c r="AH801" i="7"/>
  <c r="AG801" i="7"/>
  <c r="AI801" i="7"/>
  <c r="AJ801" i="7"/>
  <c r="AK801" i="7"/>
  <c r="AL801" i="7"/>
  <c r="AM801" i="7"/>
  <c r="AN801" i="7"/>
  <c r="AP801" i="7"/>
  <c r="C791" i="7"/>
  <c r="AO801" i="7"/>
  <c r="W766" i="7"/>
  <c r="C761" i="7"/>
  <c r="AP752" i="7"/>
  <c r="AI752" i="7"/>
  <c r="W752" i="7"/>
  <c r="AO752" i="7"/>
  <c r="AC752" i="7"/>
  <c r="AF752" i="7"/>
  <c r="AB752" i="7"/>
  <c r="Y752" i="7"/>
  <c r="AL752" i="7"/>
  <c r="Z752" i="7"/>
  <c r="C743" i="7"/>
  <c r="G572" i="7" s="1"/>
  <c r="X48" i="7" s="1"/>
  <c r="AA752" i="7"/>
  <c r="AK752" i="7"/>
  <c r="AM752" i="7"/>
  <c r="AH752" i="7"/>
  <c r="AG752" i="7"/>
  <c r="AN752" i="7"/>
  <c r="AE752" i="7"/>
  <c r="AJ752" i="7"/>
  <c r="X752" i="7"/>
  <c r="AD752" i="7"/>
  <c r="W626" i="7"/>
  <c r="B626" i="7" s="1"/>
  <c r="AU586" i="7" s="1"/>
  <c r="K22" i="7" s="1"/>
  <c r="B736" i="7"/>
  <c r="W802" i="7"/>
  <c r="X802" i="7"/>
  <c r="Y802" i="7"/>
  <c r="Z802" i="7"/>
  <c r="AA802" i="7"/>
  <c r="AB802" i="7"/>
  <c r="AC802" i="7"/>
  <c r="AD802" i="7"/>
  <c r="AE802" i="7"/>
  <c r="AF802" i="7"/>
  <c r="AG802" i="7"/>
  <c r="AH802" i="7"/>
  <c r="AI802" i="7"/>
  <c r="AJ802" i="7"/>
  <c r="AK802" i="7"/>
  <c r="AL802" i="7"/>
  <c r="AM802" i="7"/>
  <c r="X754" i="7"/>
  <c r="AN754" i="7"/>
  <c r="AL754" i="7"/>
  <c r="Y754" i="7"/>
  <c r="Z754" i="7"/>
  <c r="AP754" i="7"/>
  <c r="AE754" i="7"/>
  <c r="AO754" i="7"/>
  <c r="C745" i="7"/>
  <c r="G574" i="7" s="1"/>
  <c r="AB754" i="7"/>
  <c r="AM754" i="7"/>
  <c r="AC754" i="7"/>
  <c r="AG754" i="7"/>
  <c r="W754" i="7"/>
  <c r="AD754" i="7"/>
  <c r="AH754" i="7"/>
  <c r="AA754" i="7"/>
  <c r="AJ754" i="7"/>
  <c r="AK754" i="7"/>
  <c r="AF754" i="7"/>
  <c r="AI754" i="7"/>
  <c r="D512" i="7"/>
  <c r="D517" i="7" s="1"/>
  <c r="AM512" i="7"/>
  <c r="AM517" i="7" s="1"/>
  <c r="AO532" i="7"/>
  <c r="AO537" i="7" s="1"/>
  <c r="R512" i="7"/>
  <c r="R517" i="7" s="1"/>
  <c r="AC512" i="7"/>
  <c r="AC517" i="7" s="1"/>
  <c r="W537" i="7"/>
  <c r="W542" i="7"/>
  <c r="X542" i="7"/>
  <c r="Y542" i="7"/>
  <c r="Z542" i="7"/>
  <c r="AA542" i="7"/>
  <c r="AB542" i="7"/>
  <c r="AC542" i="7"/>
  <c r="AD542" i="7"/>
  <c r="AE542" i="7"/>
  <c r="AF542" i="7"/>
  <c r="AG542" i="7"/>
  <c r="AH542" i="7"/>
  <c r="AI542" i="7"/>
  <c r="AJ542" i="7"/>
  <c r="AK542" i="7"/>
  <c r="AL542" i="7"/>
  <c r="AM542" i="7"/>
  <c r="W544" i="7"/>
  <c r="X544" i="7"/>
  <c r="Y544" i="7"/>
  <c r="Z544" i="7"/>
  <c r="AA544" i="7"/>
  <c r="AB544" i="7"/>
  <c r="AC544" i="7"/>
  <c r="AD544" i="7"/>
  <c r="AE544" i="7"/>
  <c r="AF544" i="7"/>
  <c r="AG544" i="7"/>
  <c r="AH544" i="7"/>
  <c r="AJ544" i="7"/>
  <c r="AI544" i="7"/>
  <c r="AK544" i="7"/>
  <c r="AL544" i="7"/>
  <c r="AM544" i="7"/>
  <c r="AO544" i="7"/>
  <c r="C534" i="7"/>
  <c r="D316" i="7" s="1"/>
  <c r="U41" i="7" s="1"/>
  <c r="AP544" i="7"/>
  <c r="AN544" i="7"/>
  <c r="W495" i="7"/>
  <c r="X495" i="7"/>
  <c r="Y495" i="7"/>
  <c r="Z495" i="7"/>
  <c r="AA495" i="7"/>
  <c r="AB495" i="7"/>
  <c r="AD495" i="7"/>
  <c r="AC495" i="7"/>
  <c r="AE495" i="7"/>
  <c r="AF495" i="7"/>
  <c r="AG495" i="7"/>
  <c r="AI495" i="7"/>
  <c r="AH495" i="7"/>
  <c r="AJ495" i="7"/>
  <c r="AK495" i="7"/>
  <c r="AL495" i="7"/>
  <c r="AM495" i="7"/>
  <c r="AN495" i="7"/>
  <c r="AO495" i="7"/>
  <c r="C486" i="7"/>
  <c r="G316" i="7" s="1"/>
  <c r="AP495" i="7"/>
  <c r="AW338" i="7"/>
  <c r="F319" i="7" s="1"/>
  <c r="W44" i="7" s="1"/>
  <c r="F314" i="7"/>
  <c r="W543" i="7"/>
  <c r="X543" i="7"/>
  <c r="Y543" i="7"/>
  <c r="AB543" i="7"/>
  <c r="Z543" i="7"/>
  <c r="AA543" i="7"/>
  <c r="AC543" i="7"/>
  <c r="AD543" i="7"/>
  <c r="AE543" i="7"/>
  <c r="AF543" i="7"/>
  <c r="AG543" i="7"/>
  <c r="AH543" i="7"/>
  <c r="AI543" i="7"/>
  <c r="AJ543" i="7"/>
  <c r="AK543" i="7"/>
  <c r="AL543" i="7"/>
  <c r="AM543" i="7"/>
  <c r="AN543" i="7"/>
  <c r="C533" i="7"/>
  <c r="D315" i="7" s="1"/>
  <c r="U40" i="7" s="1"/>
  <c r="AP543" i="7"/>
  <c r="AO543" i="7"/>
  <c r="W367" i="7"/>
  <c r="B367" i="7" s="1"/>
  <c r="AU327" i="7" s="1"/>
  <c r="J22" i="7" s="1"/>
  <c r="B477" i="7"/>
  <c r="AP460" i="7"/>
  <c r="AP363" i="7" s="1"/>
  <c r="AP532" i="7"/>
  <c r="AP512" i="7"/>
  <c r="AP517" i="7" s="1"/>
  <c r="AJ512" i="7"/>
  <c r="AJ517" i="7" s="1"/>
  <c r="AK512" i="7"/>
  <c r="AK517" i="7" s="1"/>
  <c r="K512" i="7"/>
  <c r="K517" i="7" s="1"/>
  <c r="J512" i="7"/>
  <c r="J517" i="7" s="1"/>
  <c r="H512" i="7"/>
  <c r="H517" i="7" s="1"/>
  <c r="M512" i="7"/>
  <c r="M517" i="7" s="1"/>
  <c r="P512" i="7"/>
  <c r="P517" i="7" s="1"/>
  <c r="T512" i="7"/>
  <c r="T517" i="7" s="1"/>
  <c r="AD512" i="7"/>
  <c r="AD517" i="7" s="1"/>
  <c r="N512" i="7"/>
  <c r="N517" i="7" s="1"/>
  <c r="Y512" i="7"/>
  <c r="Y517" i="7" s="1"/>
  <c r="F512" i="7"/>
  <c r="F517" i="7" s="1"/>
  <c r="W512" i="7"/>
  <c r="W517" i="7" s="1"/>
  <c r="AB512" i="7"/>
  <c r="AB517" i="7" s="1"/>
  <c r="O512" i="7"/>
  <c r="O517" i="7" s="1"/>
  <c r="V512" i="7"/>
  <c r="V517" i="7" s="1"/>
  <c r="AA512" i="7"/>
  <c r="AA517" i="7" s="1"/>
  <c r="AF512" i="7"/>
  <c r="AF517" i="7" s="1"/>
  <c r="I512" i="7"/>
  <c r="I517" i="7" s="1"/>
  <c r="L512" i="7"/>
  <c r="L517" i="7" s="1"/>
  <c r="AL512" i="7"/>
  <c r="AL517" i="7" s="1"/>
  <c r="AK493" i="7"/>
  <c r="AI493" i="7"/>
  <c r="Y493" i="7"/>
  <c r="AF493" i="7"/>
  <c r="AA493" i="7"/>
  <c r="AN493" i="7"/>
  <c r="AB493" i="7"/>
  <c r="W493" i="7"/>
  <c r="AH493" i="7"/>
  <c r="AM493" i="7"/>
  <c r="AG493" i="7"/>
  <c r="Z493" i="7"/>
  <c r="AJ493" i="7"/>
  <c r="AP493" i="7"/>
  <c r="AE493" i="7"/>
  <c r="AL493" i="7"/>
  <c r="X493" i="7"/>
  <c r="AO493" i="7"/>
  <c r="AD493" i="7"/>
  <c r="AC493" i="7"/>
  <c r="C484" i="7"/>
  <c r="G314" i="7" s="1"/>
  <c r="W494" i="7"/>
  <c r="AP494" i="7"/>
  <c r="X494" i="7"/>
  <c r="Y494" i="7"/>
  <c r="Z494" i="7"/>
  <c r="AA494" i="7"/>
  <c r="AC494" i="7"/>
  <c r="AB494" i="7"/>
  <c r="AD494" i="7"/>
  <c r="AF494" i="7"/>
  <c r="AE494" i="7"/>
  <c r="AG494" i="7"/>
  <c r="AH494" i="7"/>
  <c r="AI494" i="7"/>
  <c r="AJ494" i="7"/>
  <c r="AK494" i="7"/>
  <c r="AL494" i="7"/>
  <c r="AN494" i="7"/>
  <c r="AM494" i="7"/>
  <c r="AO494" i="7"/>
  <c r="C485" i="7"/>
  <c r="G315" i="7" s="1"/>
  <c r="AN542" i="7"/>
  <c r="W507" i="7"/>
  <c r="C502" i="7"/>
  <c r="AW81" i="7"/>
  <c r="F63" i="7" s="1"/>
  <c r="W35" i="7" s="1"/>
  <c r="F58" i="7"/>
  <c r="AA238" i="7"/>
  <c r="AK238" i="7"/>
  <c r="AL238" i="7"/>
  <c r="AF238" i="7"/>
  <c r="Z238" i="7"/>
  <c r="AN238" i="7"/>
  <c r="AD238" i="7"/>
  <c r="X238" i="7"/>
  <c r="W238" i="7"/>
  <c r="Y238" i="7"/>
  <c r="AJ238" i="7"/>
  <c r="C229" i="7"/>
  <c r="G60" i="7" s="1"/>
  <c r="AI238" i="7"/>
  <c r="AC238" i="7"/>
  <c r="AM238" i="7"/>
  <c r="AO238" i="7"/>
  <c r="AG238" i="7"/>
  <c r="AE238" i="7"/>
  <c r="AP238" i="7"/>
  <c r="AH238" i="7"/>
  <c r="AB238" i="7"/>
  <c r="W110" i="7"/>
  <c r="B110" i="7" s="1"/>
  <c r="AU70" i="7" s="1"/>
  <c r="B220" i="7"/>
  <c r="C245" i="7"/>
  <c r="W250" i="7"/>
  <c r="AM287" i="7"/>
  <c r="X287" i="7"/>
  <c r="AG287" i="7"/>
  <c r="AB287" i="7"/>
  <c r="AC287" i="7"/>
  <c r="Z287" i="7"/>
  <c r="AH287" i="7"/>
  <c r="AJ287" i="7"/>
  <c r="AL287" i="7"/>
  <c r="AK287" i="7"/>
  <c r="AA287" i="7"/>
  <c r="AI287" i="7"/>
  <c r="AD287" i="7"/>
  <c r="W287" i="7"/>
  <c r="AE287" i="7"/>
  <c r="Y287" i="7"/>
  <c r="AF287" i="7"/>
  <c r="AN287" i="7"/>
  <c r="AO287" i="7"/>
  <c r="C277" i="7"/>
  <c r="D60" i="7" s="1"/>
  <c r="U32" i="7" s="1"/>
  <c r="AP287" i="7"/>
  <c r="AK285" i="7"/>
  <c r="AB285" i="7"/>
  <c r="AJ285" i="7"/>
  <c r="X285" i="7"/>
  <c r="W285" i="7"/>
  <c r="AC285" i="7"/>
  <c r="AM285" i="7"/>
  <c r="AD285" i="7"/>
  <c r="AF285" i="7"/>
  <c r="Y285" i="7"/>
  <c r="AE285" i="7"/>
  <c r="AH285" i="7"/>
  <c r="Z285" i="7"/>
  <c r="AG285" i="7"/>
  <c r="AA285" i="7"/>
  <c r="AI285" i="7"/>
  <c r="W280" i="7"/>
  <c r="AL285" i="7"/>
  <c r="AN285" i="7"/>
  <c r="AO285" i="7"/>
  <c r="AP285" i="7"/>
  <c r="C275" i="7"/>
  <c r="AL286" i="7"/>
  <c r="X286" i="7"/>
  <c r="AH286" i="7"/>
  <c r="AK286" i="7"/>
  <c r="AE286" i="7"/>
  <c r="AA286" i="7"/>
  <c r="AI286" i="7"/>
  <c r="AM286" i="7"/>
  <c r="AJ286" i="7"/>
  <c r="Y286" i="7"/>
  <c r="AB286" i="7"/>
  <c r="AC286" i="7"/>
  <c r="AD286" i="7"/>
  <c r="Z286" i="7"/>
  <c r="AF286" i="7"/>
  <c r="W286" i="7"/>
  <c r="AG286" i="7"/>
  <c r="AN286" i="7"/>
  <c r="AO286" i="7"/>
  <c r="C276" i="7"/>
  <c r="D59" i="7" s="1"/>
  <c r="U31" i="7" s="1"/>
  <c r="AP286" i="7"/>
  <c r="AE237" i="7"/>
  <c r="AI237" i="7"/>
  <c r="AL237" i="7"/>
  <c r="AN237" i="7"/>
  <c r="AB237" i="7"/>
  <c r="AF237" i="7"/>
  <c r="AG237" i="7"/>
  <c r="AM237" i="7"/>
  <c r="Z237" i="7"/>
  <c r="AA237" i="7"/>
  <c r="AC237" i="7"/>
  <c r="Y237" i="7"/>
  <c r="X237" i="7"/>
  <c r="AD237" i="7"/>
  <c r="AP237" i="7"/>
  <c r="AK237" i="7"/>
  <c r="AO237" i="7"/>
  <c r="AJ237" i="7"/>
  <c r="W237" i="7"/>
  <c r="AH237" i="7"/>
  <c r="C228" i="7"/>
  <c r="G59" i="7" s="1"/>
  <c r="X236" i="7"/>
  <c r="AF236" i="7"/>
  <c r="Z236" i="7"/>
  <c r="AH236" i="7"/>
  <c r="AP236" i="7"/>
  <c r="Y236" i="7"/>
  <c r="AE236" i="7"/>
  <c r="AK236" i="7"/>
  <c r="AG236" i="7"/>
  <c r="AO236" i="7"/>
  <c r="C227" i="7"/>
  <c r="G58" i="7" s="1"/>
  <c r="AN236" i="7"/>
  <c r="AC236" i="7"/>
  <c r="AM236" i="7"/>
  <c r="AB236" i="7"/>
  <c r="AJ236" i="7"/>
  <c r="AA236" i="7"/>
  <c r="AL236" i="7"/>
  <c r="AD236" i="7"/>
  <c r="AI236" i="7"/>
  <c r="W236" i="7"/>
  <c r="Z203" i="7"/>
  <c r="Z106" i="7" s="1"/>
  <c r="O783" i="7" l="1"/>
  <c r="AP803" i="7"/>
  <c r="AN802" i="7"/>
  <c r="V772" i="7"/>
  <c r="V776" i="7" s="1"/>
  <c r="AK772" i="7"/>
  <c r="AK776" i="7" s="1"/>
  <c r="AE772" i="7"/>
  <c r="AE776" i="7" s="1"/>
  <c r="Y772" i="7"/>
  <c r="Y776" i="7" s="1"/>
  <c r="Q772" i="7"/>
  <c r="Q776" i="7" s="1"/>
  <c r="I772" i="7"/>
  <c r="I776" i="7" s="1"/>
  <c r="P772" i="7"/>
  <c r="P776" i="7" s="1"/>
  <c r="AD772" i="7"/>
  <c r="AD776" i="7" s="1"/>
  <c r="E772" i="7"/>
  <c r="E776" i="7" s="1"/>
  <c r="AM772" i="7"/>
  <c r="AM776" i="7" s="1"/>
  <c r="AI772" i="7"/>
  <c r="AI776" i="7" s="1"/>
  <c r="H772" i="7"/>
  <c r="H776" i="7" s="1"/>
  <c r="J772" i="7"/>
  <c r="J776" i="7" s="1"/>
  <c r="L772" i="7"/>
  <c r="L776" i="7" s="1"/>
  <c r="AL772" i="7"/>
  <c r="AL776" i="7" s="1"/>
  <c r="G772" i="7"/>
  <c r="G776" i="7" s="1"/>
  <c r="W772" i="7"/>
  <c r="W776" i="7" s="1"/>
  <c r="S772" i="7"/>
  <c r="S776" i="7" s="1"/>
  <c r="T772" i="7"/>
  <c r="T776" i="7" s="1"/>
  <c r="AF772" i="7"/>
  <c r="AF776" i="7" s="1"/>
  <c r="D772" i="7"/>
  <c r="D782" i="7" s="1"/>
  <c r="D786" i="7" s="1"/>
  <c r="X772" i="7"/>
  <c r="X776" i="7" s="1"/>
  <c r="AO772" i="7"/>
  <c r="AO776" i="7" s="1"/>
  <c r="Z772" i="7"/>
  <c r="Z776" i="7" s="1"/>
  <c r="X783" i="7"/>
  <c r="K772" i="7"/>
  <c r="K776" i="7" s="1"/>
  <c r="AJ772" i="7"/>
  <c r="AJ776" i="7" s="1"/>
  <c r="AK783" i="7"/>
  <c r="W783" i="7"/>
  <c r="AE783" i="7"/>
  <c r="Y783" i="7"/>
  <c r="AD783" i="7"/>
  <c r="AP772" i="7"/>
  <c r="AP776" i="7" s="1"/>
  <c r="AP792" i="7"/>
  <c r="AP796" i="7" s="1"/>
  <c r="AP719" i="7"/>
  <c r="AP622" i="7" s="1"/>
  <c r="AG772" i="7"/>
  <c r="AG776" i="7" s="1"/>
  <c r="AB772" i="7"/>
  <c r="AB776" i="7" s="1"/>
  <c r="O772" i="7"/>
  <c r="O776" i="7" s="1"/>
  <c r="M772" i="7"/>
  <c r="M776" i="7" s="1"/>
  <c r="N772" i="7"/>
  <c r="N776" i="7" s="1"/>
  <c r="U772" i="7"/>
  <c r="U776" i="7" s="1"/>
  <c r="AC772" i="7"/>
  <c r="AC776" i="7" s="1"/>
  <c r="AN772" i="7"/>
  <c r="AN776" i="7" s="1"/>
  <c r="AJ783" i="7"/>
  <c r="AH783" i="7"/>
  <c r="AM783" i="7"/>
  <c r="C773" i="7"/>
  <c r="C574" i="7" s="1"/>
  <c r="T50" i="7" s="1"/>
  <c r="AP783" i="7"/>
  <c r="AI783" i="7"/>
  <c r="AA783" i="7"/>
  <c r="AG783" i="7"/>
  <c r="S783" i="7"/>
  <c r="AO783" i="7"/>
  <c r="U783" i="7"/>
  <c r="AH772" i="7"/>
  <c r="AH776" i="7" s="1"/>
  <c r="T783" i="7"/>
  <c r="AC783" i="7"/>
  <c r="AB783" i="7"/>
  <c r="AF783" i="7"/>
  <c r="V783" i="7"/>
  <c r="AA772" i="7"/>
  <c r="AA776" i="7" s="1"/>
  <c r="AO792" i="7"/>
  <c r="AL783" i="7"/>
  <c r="AN783" i="7"/>
  <c r="F772" i="7"/>
  <c r="F776" i="7" s="1"/>
  <c r="E572" i="7"/>
  <c r="V48" i="7" s="1"/>
  <c r="W48" i="7"/>
  <c r="K17" i="7"/>
  <c r="X50" i="7"/>
  <c r="K15" i="7"/>
  <c r="X49" i="7"/>
  <c r="H574" i="7"/>
  <c r="Y50" i="7" s="1"/>
  <c r="AL806" i="7"/>
  <c r="AD806" i="7"/>
  <c r="J13" i="7"/>
  <c r="X39" i="7"/>
  <c r="E314" i="7"/>
  <c r="V39" i="7" s="1"/>
  <c r="W39" i="7"/>
  <c r="J15" i="7"/>
  <c r="X40" i="7"/>
  <c r="J17" i="7"/>
  <c r="X41" i="7"/>
  <c r="I15" i="7"/>
  <c r="X31" i="7"/>
  <c r="I13" i="7"/>
  <c r="X30" i="7"/>
  <c r="I17" i="7"/>
  <c r="X32" i="7"/>
  <c r="E58" i="7"/>
  <c r="V30" i="7" s="1"/>
  <c r="W30" i="7"/>
  <c r="AM806" i="7"/>
  <c r="AE806" i="7"/>
  <c r="W806" i="7"/>
  <c r="AH806" i="7"/>
  <c r="Y806" i="7"/>
  <c r="AN806" i="7"/>
  <c r="AF806" i="7"/>
  <c r="X806" i="7"/>
  <c r="E522" i="7"/>
  <c r="E527" i="7" s="1"/>
  <c r="C766" i="7"/>
  <c r="B572" i="7"/>
  <c r="AK806" i="7"/>
  <c r="AC806" i="7"/>
  <c r="K13" i="7"/>
  <c r="G577" i="7"/>
  <c r="D522" i="7"/>
  <c r="D527" i="7" s="1"/>
  <c r="AJ806" i="7"/>
  <c r="AB806" i="7"/>
  <c r="AI806" i="7"/>
  <c r="AA806" i="7"/>
  <c r="D572" i="7"/>
  <c r="U48" i="7" s="1"/>
  <c r="AG806" i="7"/>
  <c r="Z806" i="7"/>
  <c r="E577" i="7"/>
  <c r="K10" i="7"/>
  <c r="AO542" i="7"/>
  <c r="AO547" i="7" s="1"/>
  <c r="E319" i="7"/>
  <c r="J10" i="7"/>
  <c r="H316" i="7"/>
  <c r="AB547" i="7"/>
  <c r="AI547" i="7"/>
  <c r="G319" i="7"/>
  <c r="AH522" i="7"/>
  <c r="AH527" i="7" s="1"/>
  <c r="C507" i="7"/>
  <c r="B314" i="7"/>
  <c r="C512" i="7"/>
  <c r="AN522" i="7"/>
  <c r="AN527" i="7" s="1"/>
  <c r="M522" i="7"/>
  <c r="M527" i="7" s="1"/>
  <c r="U522" i="7"/>
  <c r="U527" i="7" s="1"/>
  <c r="L522" i="7"/>
  <c r="L527" i="7" s="1"/>
  <c r="S522" i="7"/>
  <c r="S527" i="7" s="1"/>
  <c r="N522" i="7"/>
  <c r="N527" i="7" s="1"/>
  <c r="AA522" i="7"/>
  <c r="AA527" i="7" s="1"/>
  <c r="AK547" i="7"/>
  <c r="AC547" i="7"/>
  <c r="E63" i="7"/>
  <c r="I10" i="7"/>
  <c r="F522" i="7"/>
  <c r="F527" i="7" s="1"/>
  <c r="AG547" i="7"/>
  <c r="Y547" i="7"/>
  <c r="AG522" i="7"/>
  <c r="AG527" i="7" s="1"/>
  <c r="AA547" i="7"/>
  <c r="AE522" i="7"/>
  <c r="AE527" i="7" s="1"/>
  <c r="J522" i="7"/>
  <c r="J527" i="7" s="1"/>
  <c r="AH547" i="7"/>
  <c r="W522" i="7"/>
  <c r="W527" i="7" s="1"/>
  <c r="G522" i="7"/>
  <c r="G527" i="7" s="1"/>
  <c r="AC522" i="7"/>
  <c r="AC527" i="7" s="1"/>
  <c r="X522" i="7"/>
  <c r="X527" i="7" s="1"/>
  <c r="AK522" i="7"/>
  <c r="AK527" i="7" s="1"/>
  <c r="AI522" i="7"/>
  <c r="AI527" i="7" s="1"/>
  <c r="Y522" i="7"/>
  <c r="Y527" i="7" s="1"/>
  <c r="H315" i="7"/>
  <c r="AF547" i="7"/>
  <c r="X547" i="7"/>
  <c r="AL522" i="7"/>
  <c r="AL527" i="7" s="1"/>
  <c r="Z522" i="7"/>
  <c r="Z527" i="7" s="1"/>
  <c r="AO522" i="7"/>
  <c r="AO527" i="7" s="1"/>
  <c r="H522" i="7"/>
  <c r="H527" i="7" s="1"/>
  <c r="K522" i="7"/>
  <c r="K527" i="7" s="1"/>
  <c r="AB522" i="7"/>
  <c r="AB527" i="7" s="1"/>
  <c r="AP522" i="7"/>
  <c r="AP527" i="7" s="1"/>
  <c r="AF522" i="7"/>
  <c r="AF527" i="7" s="1"/>
  <c r="R522" i="7"/>
  <c r="R527" i="7" s="1"/>
  <c r="AN547" i="7"/>
  <c r="AM547" i="7"/>
  <c r="AE547" i="7"/>
  <c r="W547" i="7"/>
  <c r="AJ547" i="7"/>
  <c r="V522" i="7"/>
  <c r="V527" i="7" s="1"/>
  <c r="Z547" i="7"/>
  <c r="Q522" i="7"/>
  <c r="Q527" i="7" s="1"/>
  <c r="AD522" i="7"/>
  <c r="AD527" i="7" s="1"/>
  <c r="P522" i="7"/>
  <c r="P527" i="7" s="1"/>
  <c r="AM522" i="7"/>
  <c r="AM527" i="7" s="1"/>
  <c r="O522" i="7"/>
  <c r="O527" i="7" s="1"/>
  <c r="AJ522" i="7"/>
  <c r="AJ527" i="7" s="1"/>
  <c r="I522" i="7"/>
  <c r="I527" i="7" s="1"/>
  <c r="T522" i="7"/>
  <c r="T527" i="7" s="1"/>
  <c r="AP537" i="7"/>
  <c r="AP542" i="7"/>
  <c r="AP547" i="7" s="1"/>
  <c r="C532" i="7"/>
  <c r="AL547" i="7"/>
  <c r="AD547" i="7"/>
  <c r="AD290" i="7"/>
  <c r="AA290" i="7"/>
  <c r="H60" i="7"/>
  <c r="Y32" i="7" s="1"/>
  <c r="AF290" i="7"/>
  <c r="H59" i="7"/>
  <c r="AL290" i="7"/>
  <c r="Y290" i="7"/>
  <c r="AB290" i="7"/>
  <c r="AM290" i="7"/>
  <c r="AK290" i="7"/>
  <c r="AI290" i="7"/>
  <c r="C250" i="7"/>
  <c r="B58" i="7"/>
  <c r="D58" i="7"/>
  <c r="U30" i="7" s="1"/>
  <c r="C280" i="7"/>
  <c r="AP290" i="7"/>
  <c r="Z290" i="7"/>
  <c r="W290" i="7"/>
  <c r="AC290" i="7"/>
  <c r="AO290" i="7"/>
  <c r="X290" i="7"/>
  <c r="AG290" i="7"/>
  <c r="AH290" i="7"/>
  <c r="G63" i="7"/>
  <c r="AN290" i="7"/>
  <c r="AE290" i="7"/>
  <c r="AJ290" i="7"/>
  <c r="AA203" i="7"/>
  <c r="AA106" i="7" s="1"/>
  <c r="Y31" i="7" l="1"/>
  <c r="I16" i="7"/>
  <c r="Y40" i="7"/>
  <c r="J16" i="7"/>
  <c r="Y41" i="7"/>
  <c r="D776" i="7"/>
  <c r="E782" i="7"/>
  <c r="E786" i="7" s="1"/>
  <c r="AC782" i="7"/>
  <c r="AC786" i="7" s="1"/>
  <c r="I782" i="7"/>
  <c r="I786" i="7" s="1"/>
  <c r="AJ782" i="7"/>
  <c r="AJ786" i="7" s="1"/>
  <c r="Q782" i="7"/>
  <c r="Q786" i="7" s="1"/>
  <c r="AH782" i="7"/>
  <c r="AH786" i="7" s="1"/>
  <c r="AL782" i="7"/>
  <c r="AL786" i="7" s="1"/>
  <c r="AA782" i="7"/>
  <c r="AA786" i="7" s="1"/>
  <c r="AB782" i="7"/>
  <c r="AB786" i="7" s="1"/>
  <c r="Y782" i="7"/>
  <c r="Y786" i="7" s="1"/>
  <c r="U782" i="7"/>
  <c r="U786" i="7" s="1"/>
  <c r="AI782" i="7"/>
  <c r="AI786" i="7" s="1"/>
  <c r="M782" i="7"/>
  <c r="M786" i="7" s="1"/>
  <c r="J782" i="7"/>
  <c r="J786" i="7" s="1"/>
  <c r="X782" i="7"/>
  <c r="X786" i="7" s="1"/>
  <c r="Z782" i="7"/>
  <c r="Z786" i="7" s="1"/>
  <c r="AG782" i="7"/>
  <c r="AG786" i="7" s="1"/>
  <c r="L782" i="7"/>
  <c r="L786" i="7" s="1"/>
  <c r="AO796" i="7"/>
  <c r="C792" i="7"/>
  <c r="AO802" i="7"/>
  <c r="AO806" i="7" s="1"/>
  <c r="AP802" i="7"/>
  <c r="AP806" i="7" s="1"/>
  <c r="S782" i="7"/>
  <c r="S786" i="7" s="1"/>
  <c r="C772" i="7"/>
  <c r="AK782" i="7"/>
  <c r="AK786" i="7" s="1"/>
  <c r="G782" i="7"/>
  <c r="G786" i="7" s="1"/>
  <c r="T782" i="7"/>
  <c r="T786" i="7" s="1"/>
  <c r="AD782" i="7"/>
  <c r="AD786" i="7" s="1"/>
  <c r="H782" i="7"/>
  <c r="H786" i="7" s="1"/>
  <c r="AP782" i="7"/>
  <c r="AP786" i="7" s="1"/>
  <c r="K782" i="7"/>
  <c r="K786" i="7" s="1"/>
  <c r="AO782" i="7"/>
  <c r="AO786" i="7" s="1"/>
  <c r="AM782" i="7"/>
  <c r="AM786" i="7" s="1"/>
  <c r="R782" i="7"/>
  <c r="R786" i="7" s="1"/>
  <c r="AN782" i="7"/>
  <c r="AN786" i="7" s="1"/>
  <c r="N782" i="7"/>
  <c r="N786" i="7" s="1"/>
  <c r="W782" i="7"/>
  <c r="W786" i="7" s="1"/>
  <c r="AE782" i="7"/>
  <c r="AE786" i="7" s="1"/>
  <c r="O782" i="7"/>
  <c r="O786" i="7" s="1"/>
  <c r="F782" i="7"/>
  <c r="F786" i="7" s="1"/>
  <c r="P782" i="7"/>
  <c r="P786" i="7" s="1"/>
  <c r="AF782" i="7"/>
  <c r="AF786" i="7" s="1"/>
  <c r="V782" i="7"/>
  <c r="V786" i="7" s="1"/>
  <c r="K9" i="7"/>
  <c r="V53" i="7"/>
  <c r="B577" i="7"/>
  <c r="S48" i="7"/>
  <c r="K12" i="7"/>
  <c r="X53" i="7"/>
  <c r="B319" i="7"/>
  <c r="S39" i="7"/>
  <c r="J12" i="7"/>
  <c r="X44" i="7"/>
  <c r="J9" i="7"/>
  <c r="V44" i="7"/>
  <c r="B63" i="7"/>
  <c r="S30" i="7"/>
  <c r="I12" i="7"/>
  <c r="X35" i="7"/>
  <c r="I9" i="7"/>
  <c r="V35" i="7"/>
  <c r="H572" i="7"/>
  <c r="C517" i="7"/>
  <c r="C314" i="7"/>
  <c r="D314" i="7"/>
  <c r="U39" i="7" s="1"/>
  <c r="C537" i="7"/>
  <c r="H58" i="7"/>
  <c r="I14" i="7" s="1"/>
  <c r="D63" i="7"/>
  <c r="AB203" i="7"/>
  <c r="AB106" i="7" s="1"/>
  <c r="Y48" i="7" l="1"/>
  <c r="K14" i="7"/>
  <c r="Y30" i="7"/>
  <c r="C573" i="7"/>
  <c r="C776" i="7"/>
  <c r="D573" i="7"/>
  <c r="C796" i="7"/>
  <c r="K5" i="7"/>
  <c r="S53" i="7"/>
  <c r="C319" i="7"/>
  <c r="T39" i="7"/>
  <c r="J5" i="7"/>
  <c r="S44" i="7"/>
  <c r="I8" i="7"/>
  <c r="U35" i="7"/>
  <c r="I5" i="7"/>
  <c r="S35" i="7"/>
  <c r="D319" i="7"/>
  <c r="H314" i="7"/>
  <c r="J14" i="7" s="1"/>
  <c r="AC203" i="7"/>
  <c r="AC106" i="7" s="1"/>
  <c r="H573" i="7" l="1"/>
  <c r="U49" i="7"/>
  <c r="D577" i="7"/>
  <c r="T49" i="7"/>
  <c r="C577" i="7"/>
  <c r="Y39" i="7"/>
  <c r="J8" i="7"/>
  <c r="U44" i="7"/>
  <c r="J6" i="7"/>
  <c r="T44" i="7"/>
  <c r="AD203" i="7"/>
  <c r="AD106" i="7" s="1"/>
  <c r="Y49" i="7" l="1"/>
  <c r="K16" i="7"/>
  <c r="K6" i="7"/>
  <c r="T53" i="7"/>
  <c r="K8" i="7"/>
  <c r="U53" i="7"/>
  <c r="AE203" i="7"/>
  <c r="AE106" i="7" s="1"/>
  <c r="AF203" i="7" l="1"/>
  <c r="AF106" i="7" s="1"/>
  <c r="AG203" i="7" l="1"/>
  <c r="AG106" i="7" s="1"/>
  <c r="AH203" i="7" l="1"/>
  <c r="AH106" i="7" l="1"/>
  <c r="AI203" i="7"/>
  <c r="AI106" i="7" l="1"/>
  <c r="AJ203" i="7"/>
  <c r="AJ106" i="7" l="1"/>
  <c r="AK203" i="7"/>
  <c r="AK106" i="7" l="1"/>
  <c r="AL203" i="7"/>
  <c r="AL106" i="7" l="1"/>
  <c r="AM203" i="7"/>
  <c r="AM106" i="7" l="1"/>
  <c r="AN203" i="7"/>
  <c r="AN106" i="7" l="1"/>
  <c r="AO203" i="7"/>
  <c r="AP203" i="7"/>
  <c r="AP106" i="7" l="1"/>
  <c r="AO106" i="7"/>
</calcChain>
</file>

<file path=xl/sharedStrings.xml><?xml version="1.0" encoding="utf-8"?>
<sst xmlns="http://schemas.openxmlformats.org/spreadsheetml/2006/main" count="1771" uniqueCount="158">
  <si>
    <t>Total</t>
  </si>
  <si>
    <t>Base Year</t>
  </si>
  <si>
    <t>Capital Allocation</t>
  </si>
  <si>
    <t>Purchase Year</t>
  </si>
  <si>
    <t>Sale Year</t>
  </si>
  <si>
    <t>HBD Value</t>
  </si>
  <si>
    <t>HBD Bond Year</t>
  </si>
  <si>
    <t>Total Purchase</t>
  </si>
  <si>
    <t>Station Open Date</t>
  </si>
  <si>
    <t>Land Appreciation Rate Pre Station</t>
  </si>
  <si>
    <t>Land Appreciation Rate Post Station</t>
  </si>
  <si>
    <t>Sum</t>
  </si>
  <si>
    <t>Tier</t>
  </si>
  <si>
    <t>Pre Station Appreciation Rate</t>
  </si>
  <si>
    <t>Post Station Appreciation Rate</t>
  </si>
  <si>
    <t>Other</t>
  </si>
  <si>
    <t>Round 1: Tier Asset Purchase</t>
  </si>
  <si>
    <t>Station Area Rate of Growth</t>
  </si>
  <si>
    <t>Capacity Scaled (units per acre)</t>
  </si>
  <si>
    <t>Investment Tier</t>
  </si>
  <si>
    <t>Low Income</t>
  </si>
  <si>
    <t>Moderate Income</t>
  </si>
  <si>
    <t>Market Rate</t>
  </si>
  <si>
    <t>Round 1: Purchase</t>
  </si>
  <si>
    <t>Round 1: Valuation</t>
  </si>
  <si>
    <t>HBD Purchase</t>
  </si>
  <si>
    <t>Round 1: Resale</t>
  </si>
  <si>
    <t>Remaining Bond Value</t>
  </si>
  <si>
    <t>Start Cycle</t>
  </si>
  <si>
    <t>End Cycle</t>
  </si>
  <si>
    <t>Capital Available</t>
  </si>
  <si>
    <t>Capital Remaining</t>
  </si>
  <si>
    <t>Assessed Value (per sf) 2022$</t>
  </si>
  <si>
    <t>Round 2: Tier Asset Purchase</t>
  </si>
  <si>
    <t>Round 2: Purchase</t>
  </si>
  <si>
    <t>Round 2: Valuation</t>
  </si>
  <si>
    <t>Round 3: Resale</t>
  </si>
  <si>
    <t>Asset Value</t>
  </si>
  <si>
    <t>Recapitalization</t>
  </si>
  <si>
    <t>Purchase</t>
  </si>
  <si>
    <t>ROUND 1</t>
  </si>
  <si>
    <t>ROUND 2</t>
  </si>
  <si>
    <t>ROUND 3</t>
  </si>
  <si>
    <t>Round 3: Purchase</t>
  </si>
  <si>
    <t>Round 3: Valuation</t>
  </si>
  <si>
    <t>Asset Class</t>
  </si>
  <si>
    <t>Unit Delivery After Sale (years)</t>
  </si>
  <si>
    <t>HBD Bond Value (Initial Working Capital)</t>
  </si>
  <si>
    <t>Round 2: Resale</t>
  </si>
  <si>
    <t>Market Factor AV Tier Prices</t>
  </si>
  <si>
    <t>Rates</t>
  </si>
  <si>
    <t>ROUND 4</t>
  </si>
  <si>
    <t>Round 4: Terminal Value</t>
  </si>
  <si>
    <t>Round 3: Tier Asset Purchase</t>
  </si>
  <si>
    <t>Round 4: Final Disposition</t>
  </si>
  <si>
    <t>Housing Units</t>
  </si>
  <si>
    <t>Total Allocation</t>
  </si>
  <si>
    <t>Station Appreciation Inflection Date</t>
  </si>
  <si>
    <t>Capital Placed</t>
  </si>
  <si>
    <t>Total Capital Placed</t>
  </si>
  <si>
    <t>Cumulative Housing Units</t>
  </si>
  <si>
    <t>Appreciation Captured</t>
  </si>
  <si>
    <t>Total Captured Appreciation</t>
  </si>
  <si>
    <t>Cumulative Appreciation Captured</t>
  </si>
  <si>
    <t>Land Subsidy</t>
  </si>
  <si>
    <t>Total Land Subsidy</t>
  </si>
  <si>
    <t>Set Base Year to current year</t>
  </si>
  <si>
    <t>Select year station is set to open</t>
  </si>
  <si>
    <t>Years before station appreciation</t>
  </si>
  <si>
    <t>1 acre (sf)</t>
  </si>
  <si>
    <t>Aspirational Zoning Density</t>
  </si>
  <si>
    <t>Income Targeted Housing</t>
  </si>
  <si>
    <t>Current Zoning Density (units/acres)</t>
  </si>
  <si>
    <t>Sale Capture (current market price)</t>
  </si>
  <si>
    <t>Amount</t>
  </si>
  <si>
    <t xml:space="preserve">Initial Global Assumptions </t>
  </si>
  <si>
    <t>TOD Land Condition Assumptions</t>
  </si>
  <si>
    <t>STEP 1: HBD Capital Investment for Land Acquisition and Disposition (Round 1)</t>
  </si>
  <si>
    <t>STEP 2: HBD Capital Investment for Land Acquisition and Disposition (Round 2)</t>
  </si>
  <si>
    <t>STEP 3: HBD Capital Investment for Land Acquisition and Disposition (Round 3)</t>
  </si>
  <si>
    <t>Land Subsidy per Unit</t>
  </si>
  <si>
    <t>Land Purchased (sf)</t>
  </si>
  <si>
    <t>Parameter</t>
  </si>
  <si>
    <t>Value</t>
  </si>
  <si>
    <t>Final Capital Allocation</t>
  </si>
  <si>
    <t>Market Price to Assessed Value Ratio</t>
  </si>
  <si>
    <t>ROUND 5</t>
  </si>
  <si>
    <t>Round 4: Purchase</t>
  </si>
  <si>
    <t>Round 4: Valuation</t>
  </si>
  <si>
    <t>Round 4: Resale</t>
  </si>
  <si>
    <t>Total Land Purchased (sf)</t>
  </si>
  <si>
    <t>Total Land Purchased (acres)</t>
  </si>
  <si>
    <t>Potential Housing Unit Capacity</t>
  </si>
  <si>
    <t>Round 4: Tier Asset Purchase</t>
  </si>
  <si>
    <t xml:space="preserve">                                                                                                                                                                                                                                                                                                                                                                                                                                                                                                                                                                                                                                                                                                                                                                                                                                                                                                                                                                                                                                                                                                                                                                                                                                                                                                                                                                                                                                                                                                                                                                                                                                                                                                                                                                                                                                                                                                                                                                                                                                                                                                                                                                                                                                                                                                                                                                                                                                                                                                                                                                                                                                                                                                                                                                                                                                                                                                                                                                                                                                                                                                                                                                                                                                                                                                                                                                                                                                                                                                                                                                                                                      </t>
  </si>
  <si>
    <t>Inflations</t>
  </si>
  <si>
    <t>STEP 4: HBD Capital Investment for Land Acquisition and Disposition (Round 4)</t>
  </si>
  <si>
    <t>Station Area Parameters</t>
  </si>
  <si>
    <t>Bond Value</t>
  </si>
  <si>
    <t>Bond Year</t>
  </si>
  <si>
    <t>STEP 5: Terminal Value</t>
  </si>
  <si>
    <t>Scenario A</t>
  </si>
  <si>
    <t>Housing Parameters</t>
  </si>
  <si>
    <t>Assessed Value of Land Purchase</t>
  </si>
  <si>
    <t>Station Appreciation Timing (before opening_</t>
  </si>
  <si>
    <t>Current Zoning (units/acre)</t>
  </si>
  <si>
    <t>Delivery of units after land disposition</t>
  </si>
  <si>
    <t>Scenario B</t>
  </si>
  <si>
    <t>Scenario C</t>
  </si>
  <si>
    <t>Housing Tier</t>
  </si>
  <si>
    <t>Round 1</t>
  </si>
  <si>
    <t>Sale Capture</t>
  </si>
  <si>
    <t>Round 2</t>
  </si>
  <si>
    <t>Round 3</t>
  </si>
  <si>
    <t>Round 4</t>
  </si>
  <si>
    <t>Market Price: Assessed Value</t>
  </si>
  <si>
    <t>Summary</t>
  </si>
  <si>
    <t>Bond Parameters</t>
  </si>
  <si>
    <t>Scenario A Summary</t>
  </si>
  <si>
    <t>Scenario B Summary</t>
  </si>
  <si>
    <t>Scenario C Summary</t>
  </si>
  <si>
    <t>Set pre-station appreciation rate of market growth</t>
  </si>
  <si>
    <t>Set post-station appreciation rate of market growth</t>
  </si>
  <si>
    <t>Enter for  A</t>
  </si>
  <si>
    <t xml:space="preserve">Remaining Capital </t>
  </si>
  <si>
    <t xml:space="preserve"> - Subsidy per unit</t>
  </si>
  <si>
    <r>
      <rPr>
        <b/>
        <sz val="11"/>
        <color theme="1"/>
        <rFont val="Calibri"/>
        <family val="2"/>
        <scheme val="minor"/>
      </rPr>
      <t>Note on sales year</t>
    </r>
    <r>
      <rPr>
        <sz val="11"/>
        <color theme="1"/>
        <rFont val="Calibri"/>
        <family val="2"/>
        <scheme val="minor"/>
      </rPr>
      <t xml:space="preserve"> - Impact model works best if each round is "complete" before next round, e.g., if your last sale year for Round 1 is 2027, no Round 2 purchase should begin before 2028.</t>
    </r>
  </si>
  <si>
    <r>
      <rPr>
        <b/>
        <sz val="11"/>
        <color theme="1"/>
        <rFont val="Calibri"/>
        <family val="2"/>
        <scheme val="minor"/>
      </rPr>
      <t>Directions</t>
    </r>
    <r>
      <rPr>
        <sz val="11"/>
        <color theme="1"/>
        <rFont val="Calibri"/>
        <family val="2"/>
        <scheme val="minor"/>
      </rPr>
      <t>: Allows to change the capital allocation, sale capture rate, and purchase and sale year for each round and each scenario.</t>
    </r>
  </si>
  <si>
    <r>
      <t>Directions:</t>
    </r>
    <r>
      <rPr>
        <sz val="11"/>
        <color theme="1"/>
        <rFont val="Calibri"/>
        <family val="2"/>
        <scheme val="minor"/>
      </rPr>
      <t xml:space="preserve"> Enter parameters for all scenarios.</t>
    </r>
  </si>
  <si>
    <r>
      <rPr>
        <u/>
        <sz val="12"/>
        <color theme="1"/>
        <rFont val="Calibri"/>
        <family val="2"/>
        <scheme val="minor"/>
      </rPr>
      <t>Introduction</t>
    </r>
    <r>
      <rPr>
        <sz val="12"/>
        <color theme="1"/>
        <rFont val="Calibri"/>
        <family val="2"/>
        <scheme val="minor"/>
      </rPr>
      <t xml:space="preserve">: The following tabs provide a simplified tool for investigating the financial implications of land-banking over multiple cycles.  Users can set local parameters (e.g., initial capital, average land price, appreciation rate), and then test scenarios for acquiring and selling land over multiple cycles for different mixes of affordable, workforce, and market-rate housing at various levels of discounts to understand potential implications for land acquisition, subsidies per unit, and the total capital placed. </t>
    </r>
  </si>
  <si>
    <t>Explanations for Parameters (Entered on next 2 tabs)</t>
  </si>
  <si>
    <t>Aspirational Zoning Change (%)</t>
  </si>
  <si>
    <t xml:space="preserve"> - Resulting new zoning (calculated)</t>
  </si>
  <si>
    <t>Directions:</t>
  </si>
  <si>
    <r>
      <rPr>
        <b/>
        <sz val="11"/>
        <color theme="1"/>
        <rFont val="Calibri"/>
        <family val="2"/>
        <scheme val="minor"/>
      </rPr>
      <t>Note on sales year</t>
    </r>
    <r>
      <rPr>
        <sz val="11"/>
        <color theme="1"/>
        <rFont val="Calibri"/>
        <family val="2"/>
        <scheme val="minor"/>
      </rPr>
      <t xml:space="preserve"> - Impact model works best if each Round is "complete" before next Round, e.g., if your last sale year for Round 1 is 2027, no Round 2 purchase should begin before 2028.</t>
    </r>
  </si>
  <si>
    <t>B &amp; C auto-fill from A</t>
  </si>
  <si>
    <r>
      <rPr>
        <b/>
        <i/>
        <sz val="11"/>
        <color theme="1"/>
        <rFont val="Calibri"/>
        <family val="2"/>
        <scheme val="minor"/>
      </rPr>
      <t>For Scenarios B &amp; C</t>
    </r>
    <r>
      <rPr>
        <i/>
        <sz val="11"/>
        <color theme="1"/>
        <rFont val="Calibri"/>
        <family val="2"/>
        <scheme val="minor"/>
      </rPr>
      <t xml:space="preserve"> - enter just the capital allocation and sale capture for the first Round (which will auto-fill for each Round).</t>
    </r>
  </si>
  <si>
    <r>
      <rPr>
        <b/>
        <sz val="11"/>
        <color theme="1"/>
        <rFont val="Calibri"/>
        <family val="2"/>
        <scheme val="minor"/>
      </rPr>
      <t>Overall Directions:</t>
    </r>
    <r>
      <rPr>
        <sz val="11"/>
        <color theme="1"/>
        <rFont val="Calibri"/>
        <family val="2"/>
        <scheme val="minor"/>
      </rPr>
      <t xml:space="preserve"> Only enter or adjust numbers in </t>
    </r>
    <r>
      <rPr>
        <sz val="11"/>
        <color rgb="FFFFC000"/>
        <rFont val="Calibri"/>
        <family val="2"/>
        <scheme val="minor"/>
      </rPr>
      <t>orange cells</t>
    </r>
    <r>
      <rPr>
        <sz val="11"/>
        <color theme="1"/>
        <rFont val="Calibri"/>
        <family val="2"/>
        <scheme val="minor"/>
      </rPr>
      <t>.  Summary results are at top (G3:K21) and starting in Column S for each scenario.</t>
    </r>
  </si>
  <si>
    <t>Specify the housing density (units per acre) allowed in the target zone</t>
  </si>
  <si>
    <t>The percentage increase in housing density to account for any potential upzones (100% means no change; 200% for doubling density).</t>
  </si>
  <si>
    <t xml:space="preserve">Select year bond monies will be available </t>
  </si>
  <si>
    <t>Set amount available for land purchasing</t>
  </si>
  <si>
    <t>Station Appreciation Timing (before opening)</t>
  </si>
  <si>
    <t>Select number of years before opening that appreciation begins ramping up</t>
  </si>
  <si>
    <t>Specify average assessed value of land to be purchased</t>
  </si>
  <si>
    <t>Set the number of years units come online after sale of land</t>
  </si>
  <si>
    <t>Specify market factor. This is the ratio of market value to assessed value</t>
  </si>
  <si>
    <t>Percent of purchased land going to designated product.  (NOTE: Capital allocations should total to 100%)</t>
  </si>
  <si>
    <t>Setting the Scenarios</t>
  </si>
  <si>
    <t>Select purchase year   (NOTE: Each round needs to "complete" before next Round, e.g., if Round 1's latest sale year is 2027, all Round 2 purchase should begin on or after 2028.)</t>
  </si>
  <si>
    <r>
      <rPr>
        <u/>
        <sz val="12"/>
        <color theme="1"/>
        <rFont val="Calibri"/>
        <family val="2"/>
        <scheme val="minor"/>
      </rPr>
      <t>A note on the "</t>
    </r>
    <r>
      <rPr>
        <b/>
        <u/>
        <sz val="12"/>
        <color theme="1"/>
        <rFont val="Calibri"/>
        <family val="2"/>
        <scheme val="minor"/>
      </rPr>
      <t>Simple</t>
    </r>
    <r>
      <rPr>
        <u/>
        <sz val="12"/>
        <color theme="1"/>
        <rFont val="Calibri"/>
        <family val="2"/>
        <scheme val="minor"/>
      </rPr>
      <t>" vs. "</t>
    </r>
    <r>
      <rPr>
        <b/>
        <u/>
        <sz val="12"/>
        <color theme="1"/>
        <rFont val="Calibri"/>
        <family val="2"/>
        <scheme val="minor"/>
      </rPr>
      <t>Complicated</t>
    </r>
    <r>
      <rPr>
        <u/>
        <sz val="12"/>
        <color theme="1"/>
        <rFont val="Calibri"/>
        <family val="2"/>
        <scheme val="minor"/>
      </rPr>
      <t xml:space="preserve">" tabs: </t>
    </r>
    <r>
      <rPr>
        <sz val="12"/>
        <color theme="1"/>
        <rFont val="Calibri"/>
        <family val="2"/>
        <scheme val="minor"/>
      </rPr>
      <t>The "Simple" tab should work for most purposes.  The difference between tabs is how many things need to be entered vs how many are kept consistent (so automatically copied across).  The simple tab assumes the same starting conditions (e.g., same bond amount, housing, land parameters) and tests different scenarios ("capital allocation" and "sale capture"), but using a consistent strategy across 4 cycles (e.g., Scenario A would use a consistent capital allocation and sale capture in each of the 4 rounds, and Scenario B would use a different consistent capital allocation and sale capture).  The "complicated" tab can be used to test more variability across every parameter in every cycle in every scenario.</t>
    </r>
  </si>
  <si>
    <t xml:space="preserve"> -Not Entered; this field will be calculated based on current zoning and aspirational change.</t>
  </si>
  <si>
    <r>
      <rPr>
        <b/>
        <i/>
        <sz val="11"/>
        <color theme="1"/>
        <rFont val="Calibri"/>
        <family val="2"/>
        <scheme val="minor"/>
      </rPr>
      <t>For Scenario A</t>
    </r>
    <r>
      <rPr>
        <i/>
        <sz val="11"/>
        <color theme="1"/>
        <rFont val="Calibri"/>
        <family val="2"/>
        <scheme val="minor"/>
      </rPr>
      <t xml:space="preserve">  - enter (1) the capital allocation and and the sale capture </t>
    </r>
    <r>
      <rPr>
        <i/>
        <u/>
        <sz val="11"/>
        <color theme="1"/>
        <rFont val="Calibri"/>
        <family val="2"/>
        <scheme val="minor"/>
      </rPr>
      <t>for Round 1 (which will auto-fill for Scenario A)</t>
    </r>
    <r>
      <rPr>
        <i/>
        <sz val="11"/>
        <color theme="1"/>
        <rFont val="Calibri"/>
        <family val="2"/>
        <scheme val="minor"/>
      </rPr>
      <t xml:space="preserve">, and (2) the purchase and sale year </t>
    </r>
    <r>
      <rPr>
        <i/>
        <u/>
        <sz val="11"/>
        <color theme="1"/>
        <rFont val="Calibri"/>
        <family val="2"/>
        <scheme val="minor"/>
      </rPr>
      <t xml:space="preserve">for each Round (which will auto-fill for Scenarios B&amp;C).  </t>
    </r>
  </si>
  <si>
    <t>Remaining Capital after   4 Rounds</t>
  </si>
  <si>
    <t>Select sale year for land to be sold (See NOTE in Purchase Year)</t>
  </si>
  <si>
    <t>Set the percentage of new market price retained (i.e., sale at current market price is 100%; sale at a 25% discount would be 75%)</t>
  </si>
  <si>
    <r>
      <rPr>
        <b/>
        <sz val="11"/>
        <color theme="1"/>
        <rFont val="Calibri"/>
        <family val="2"/>
        <scheme val="minor"/>
      </rPr>
      <t>Overall Directions:</t>
    </r>
    <r>
      <rPr>
        <sz val="11"/>
        <color theme="1"/>
        <rFont val="Calibri"/>
        <family val="2"/>
        <scheme val="minor"/>
      </rPr>
      <t xml:space="preserve"> Only enter or adjust numbers in </t>
    </r>
    <r>
      <rPr>
        <sz val="11"/>
        <color rgb="FFFFC000"/>
        <rFont val="Calibri"/>
        <family val="2"/>
        <scheme val="minor"/>
      </rPr>
      <t>orange cells</t>
    </r>
    <r>
      <rPr>
        <sz val="11"/>
        <color theme="1"/>
        <rFont val="Calibri"/>
        <family val="2"/>
        <scheme val="minor"/>
      </rPr>
      <t xml:space="preserve"> (</t>
    </r>
    <r>
      <rPr>
        <sz val="11"/>
        <color rgb="FF98D561"/>
        <rFont val="Calibri"/>
        <family val="2"/>
        <scheme val="minor"/>
      </rPr>
      <t>light green</t>
    </r>
    <r>
      <rPr>
        <sz val="11"/>
        <color theme="9" tint="0.79998168889431442"/>
        <rFont val="Calibri"/>
        <family val="2"/>
        <scheme val="minor"/>
      </rPr>
      <t xml:space="preserve"> </t>
    </r>
    <r>
      <rPr>
        <sz val="11"/>
        <color theme="1"/>
        <rFont val="Calibri"/>
        <family val="2"/>
        <scheme val="minor"/>
      </rPr>
      <t>will then auto-fill).  Summary results are at top (G3:K21) and starting in Column S for each scenario.</t>
    </r>
  </si>
  <si>
    <t>Sound Communities' Impact Model: A tool for understanding land-banking scenarios.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</si>
</sst>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7" formatCode="&quot;$&quot;#,##0.00_);\(&quot;$&quot;#,##0.00\)"/>
    <numFmt numFmtId="44" formatCode="_(&quot;$&quot;* #,##0.00_);_(&quot;$&quot;* \(#,##0.00\);_(&quot;$&quot;* &quot;-&quot;??_);_(@_)"/>
    <numFmt numFmtId="43" formatCode="_(* #,##0.00_);_(* \(#,##0.00\);_(* &quot;-&quot;??_);_(@_)"/>
    <numFmt numFmtId="164" formatCode="&quot;$&quot;#,##0"/>
    <numFmt numFmtId="165" formatCode="0.000"/>
    <numFmt numFmtId="166" formatCode="0.0%"/>
    <numFmt numFmtId="167" formatCode="&quot;$&quot;#,##0.00"/>
    <numFmt numFmtId="168" formatCode="#,##0.0"/>
    <numFmt numFmtId="170" formatCode="_(* #,##0_);_(* \(#,##0\);_(* &quot;-&quot;??_);_(@_)"/>
    <numFmt numFmtId="172" formatCode="_(&quot;$&quot;* #,##0_);_(&quot;$&quot;* \(#,##0\);_(&quot;$&quot;* &quot;-&quot;??_);_(@_)"/>
  </numFmts>
  <fonts count="23">
    <font>
      <sz val="12"/>
      <color theme="1"/>
      <name val="Calibri"/>
      <family val="2"/>
      <scheme val="minor"/>
    </font>
    <font>
      <sz val="11"/>
      <color theme="1"/>
      <name val="Calibri"/>
      <family val="2"/>
      <scheme val="minor"/>
    </font>
    <font>
      <sz val="11"/>
      <color theme="1"/>
      <name val="Calibri"/>
      <family val="2"/>
      <scheme val="minor"/>
    </font>
    <font>
      <sz val="10"/>
      <color theme="1"/>
      <name val="Formata Light"/>
      <family val="2"/>
    </font>
    <font>
      <sz val="12"/>
      <color theme="1"/>
      <name val="Calibri"/>
      <family val="2"/>
      <scheme val="minor"/>
    </font>
    <font>
      <sz val="12"/>
      <color rgb="FF3F3F76"/>
      <name val="Calibri"/>
      <family val="2"/>
      <scheme val="minor"/>
    </font>
    <font>
      <sz val="11"/>
      <color theme="1"/>
      <name val="Calibri"/>
      <family val="2"/>
      <scheme val="minor"/>
    </font>
    <font>
      <b/>
      <sz val="11"/>
      <color theme="1"/>
      <name val="Calibri"/>
      <family val="2"/>
      <scheme val="minor"/>
    </font>
    <font>
      <sz val="11"/>
      <color rgb="FF000000"/>
      <name val="Calibri"/>
      <family val="2"/>
      <scheme val="minor"/>
    </font>
    <font>
      <sz val="11"/>
      <color theme="0"/>
      <name val="Calibri"/>
      <family val="2"/>
      <scheme val="minor"/>
    </font>
    <font>
      <sz val="12"/>
      <color theme="1"/>
      <name val="Calibri (Body)"/>
    </font>
    <font>
      <sz val="12"/>
      <name val="Calibri (Body)"/>
    </font>
    <font>
      <sz val="12"/>
      <color rgb="FF3F3F76"/>
      <name val="Calibri (Body)"/>
    </font>
    <font>
      <b/>
      <sz val="11"/>
      <color theme="0"/>
      <name val="Calibri"/>
      <family val="2"/>
      <scheme val="minor"/>
    </font>
    <font>
      <i/>
      <sz val="11"/>
      <color theme="1"/>
      <name val="Calibri"/>
      <family val="2"/>
      <scheme val="minor"/>
    </font>
    <font>
      <b/>
      <i/>
      <sz val="11"/>
      <color theme="1"/>
      <name val="Calibri"/>
      <family val="2"/>
      <scheme val="minor"/>
    </font>
    <font>
      <i/>
      <u/>
      <sz val="11"/>
      <color theme="1"/>
      <name val="Calibri"/>
      <family val="2"/>
      <scheme val="minor"/>
    </font>
    <font>
      <u/>
      <sz val="12"/>
      <color theme="1"/>
      <name val="Calibri"/>
      <family val="2"/>
      <scheme val="minor"/>
    </font>
    <font>
      <b/>
      <u/>
      <sz val="12"/>
      <color theme="1"/>
      <name val="Calibri"/>
      <family val="2"/>
      <scheme val="minor"/>
    </font>
    <font>
      <b/>
      <sz val="12"/>
      <color theme="1"/>
      <name val="Calibri"/>
      <family val="2"/>
      <scheme val="minor"/>
    </font>
    <font>
      <sz val="11"/>
      <color rgb="FFFFC000"/>
      <name val="Calibri"/>
      <family val="2"/>
      <scheme val="minor"/>
    </font>
    <font>
      <sz val="11"/>
      <color theme="9" tint="0.79998168889431442"/>
      <name val="Calibri"/>
      <family val="2"/>
      <scheme val="minor"/>
    </font>
    <font>
      <sz val="11"/>
      <color rgb="FF98D561"/>
      <name val="Calibri"/>
      <family val="2"/>
      <scheme val="minor"/>
    </font>
  </fonts>
  <fills count="23">
    <fill>
      <patternFill patternType="none"/>
    </fill>
    <fill>
      <patternFill patternType="gray125"/>
    </fill>
    <fill>
      <patternFill patternType="solid">
        <fgColor rgb="FFFFCC99"/>
      </patternFill>
    </fill>
    <fill>
      <patternFill patternType="solid">
        <fgColor rgb="FF92D050"/>
        <bgColor indexed="64"/>
      </patternFill>
    </fill>
    <fill>
      <patternFill patternType="solid">
        <fgColor rgb="FF00B0F0"/>
        <bgColor indexed="64"/>
      </patternFill>
    </fill>
    <fill>
      <patternFill patternType="solid">
        <fgColor theme="2" tint="-9.9978637043366805E-2"/>
        <bgColor indexed="64"/>
      </patternFill>
    </fill>
    <fill>
      <patternFill patternType="solid">
        <fgColor theme="8"/>
        <bgColor indexed="64"/>
      </patternFill>
    </fill>
    <fill>
      <patternFill patternType="solid">
        <fgColor rgb="FF5B9BD5"/>
        <bgColor rgb="FF000000"/>
      </patternFill>
    </fill>
    <fill>
      <patternFill patternType="solid">
        <fgColor theme="5" tint="-0.499984740745262"/>
        <bgColor indexed="64"/>
      </patternFill>
    </fill>
    <fill>
      <patternFill patternType="solid">
        <fgColor theme="4" tint="0.59999389629810485"/>
        <bgColor indexed="64"/>
      </patternFill>
    </fill>
    <fill>
      <patternFill patternType="solid">
        <fgColor theme="1"/>
        <bgColor indexed="64"/>
      </patternFill>
    </fill>
    <fill>
      <patternFill patternType="solid">
        <fgColor theme="5" tint="0.39997558519241921"/>
        <bgColor indexed="64"/>
      </patternFill>
    </fill>
    <fill>
      <patternFill patternType="solid">
        <fgColor theme="9"/>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2" tint="-0.249977111117893"/>
        <bgColor indexed="64"/>
      </patternFill>
    </fill>
    <fill>
      <patternFill patternType="solid">
        <fgColor theme="4"/>
        <bgColor indexed="64"/>
      </patternFill>
    </fill>
    <fill>
      <patternFill patternType="solid">
        <fgColor theme="9" tint="0.59999389629810485"/>
        <bgColor indexed="64"/>
      </patternFill>
    </fill>
    <fill>
      <patternFill patternType="solid">
        <fgColor theme="2"/>
        <bgColor indexed="64"/>
      </patternFill>
    </fill>
    <fill>
      <patternFill patternType="solid">
        <fgColor theme="9" tint="0.79998168889431442"/>
        <bgColor indexed="64"/>
      </patternFill>
    </fill>
    <fill>
      <patternFill patternType="solid">
        <fgColor rgb="FFFFC000"/>
        <bgColor indexed="64"/>
      </patternFill>
    </fill>
    <fill>
      <patternFill patternType="solid">
        <fgColor theme="4" tint="0.79998168889431442"/>
        <bgColor indexed="64"/>
      </patternFill>
    </fill>
    <fill>
      <patternFill patternType="solid">
        <fgColor theme="0"/>
        <bgColor indexed="64"/>
      </patternFill>
    </fill>
  </fills>
  <borders count="7">
    <border>
      <left/>
      <right/>
      <top/>
      <bottom/>
      <diagonal/>
    </border>
    <border>
      <left style="thin">
        <color rgb="FF7F7F7F"/>
      </left>
      <right style="thin">
        <color rgb="FF7F7F7F"/>
      </right>
      <top style="thin">
        <color rgb="FF7F7F7F"/>
      </top>
      <bottom style="thin">
        <color rgb="FF7F7F7F"/>
      </bottom>
      <diagonal/>
    </border>
    <border>
      <left/>
      <right/>
      <top style="thin">
        <color indexed="64"/>
      </top>
      <bottom style="medium">
        <color indexed="64"/>
      </bottom>
      <diagonal/>
    </border>
    <border>
      <left/>
      <right/>
      <top/>
      <bottom style="thin">
        <color indexed="64"/>
      </bottom>
      <diagonal/>
    </border>
    <border>
      <left style="dotted">
        <color auto="1"/>
      </left>
      <right/>
      <top/>
      <bottom/>
      <diagonal/>
    </border>
    <border>
      <left/>
      <right style="dotted">
        <color auto="1"/>
      </right>
      <top/>
      <bottom/>
      <diagonal/>
    </border>
    <border>
      <left style="dotted">
        <color indexed="64"/>
      </left>
      <right/>
      <top/>
      <bottom style="thin">
        <color indexed="64"/>
      </bottom>
      <diagonal/>
    </border>
  </borders>
  <cellStyleXfs count="7">
    <xf numFmtId="0" fontId="0" fillId="0" borderId="0"/>
    <xf numFmtId="0" fontId="3" fillId="0" borderId="0"/>
    <xf numFmtId="9" fontId="4" fillId="0" borderId="0" applyFont="0" applyFill="0" applyBorder="0" applyAlignment="0" applyProtection="0"/>
    <xf numFmtId="0" fontId="5" fillId="2" borderId="1" applyNumberFormat="0" applyAlignment="0" applyProtection="0"/>
    <xf numFmtId="0" fontId="6" fillId="0" borderId="0"/>
    <xf numFmtId="43" fontId="4" fillId="0" borderId="0" applyFont="0" applyFill="0" applyBorder="0" applyAlignment="0" applyProtection="0"/>
    <xf numFmtId="44" fontId="4" fillId="0" borderId="0" applyFont="0" applyFill="0" applyBorder="0" applyAlignment="0" applyProtection="0"/>
  </cellStyleXfs>
  <cellXfs count="104">
    <xf numFmtId="0" fontId="0" fillId="0" borderId="0" xfId="0"/>
    <xf numFmtId="0" fontId="6" fillId="0" borderId="0" xfId="0" applyFont="1"/>
    <xf numFmtId="0" fontId="6" fillId="3" borderId="0" xfId="0" applyFont="1" applyFill="1"/>
    <xf numFmtId="0" fontId="6" fillId="4" borderId="0" xfId="0" applyFont="1" applyFill="1"/>
    <xf numFmtId="3" fontId="6" fillId="0" borderId="0" xfId="0" applyNumberFormat="1" applyFont="1"/>
    <xf numFmtId="166" fontId="6" fillId="3" borderId="0" xfId="0" applyNumberFormat="1" applyFont="1" applyFill="1"/>
    <xf numFmtId="0" fontId="6" fillId="0" borderId="2" xfId="0" applyFont="1" applyBorder="1"/>
    <xf numFmtId="3" fontId="6" fillId="0" borderId="2" xfId="0" applyNumberFormat="1" applyFont="1" applyBorder="1"/>
    <xf numFmtId="9" fontId="6" fillId="0" borderId="0" xfId="0" applyNumberFormat="1" applyFont="1"/>
    <xf numFmtId="0" fontId="7" fillId="4" borderId="0" xfId="0" applyFont="1" applyFill="1"/>
    <xf numFmtId="164" fontId="6" fillId="0" borderId="0" xfId="0" applyNumberFormat="1" applyFont="1"/>
    <xf numFmtId="0" fontId="6" fillId="5" borderId="0" xfId="0" applyFont="1" applyFill="1"/>
    <xf numFmtId="164" fontId="6" fillId="5" borderId="0" xfId="0" applyNumberFormat="1" applyFont="1" applyFill="1"/>
    <xf numFmtId="164" fontId="6" fillId="0" borderId="2" xfId="0" applyNumberFormat="1" applyFont="1" applyBorder="1"/>
    <xf numFmtId="0" fontId="6" fillId="6" borderId="0" xfId="0" applyFont="1" applyFill="1"/>
    <xf numFmtId="164" fontId="6" fillId="6" borderId="0" xfId="0" applyNumberFormat="1" applyFont="1" applyFill="1"/>
    <xf numFmtId="0" fontId="8" fillId="7" borderId="0" xfId="0" applyFont="1" applyFill="1"/>
    <xf numFmtId="0" fontId="6" fillId="8" borderId="0" xfId="0" applyFont="1" applyFill="1"/>
    <xf numFmtId="0" fontId="9" fillId="8" borderId="0" xfId="0" applyFont="1" applyFill="1"/>
    <xf numFmtId="0" fontId="10" fillId="0" borderId="0" xfId="0" applyFont="1"/>
    <xf numFmtId="10" fontId="11" fillId="0" borderId="0" xfId="3" applyNumberFormat="1" applyFont="1" applyFill="1" applyBorder="1" applyAlignment="1">
      <alignment horizontal="right"/>
    </xf>
    <xf numFmtId="0" fontId="12" fillId="0" borderId="0" xfId="3" applyFont="1" applyFill="1" applyBorder="1" applyAlignment="1">
      <alignment horizontal="right"/>
    </xf>
    <xf numFmtId="165" fontId="10" fillId="0" borderId="0" xfId="0" applyNumberFormat="1" applyFont="1" applyAlignment="1">
      <alignment horizontal="right"/>
    </xf>
    <xf numFmtId="9" fontId="10" fillId="0" borderId="0" xfId="2" applyFont="1" applyBorder="1"/>
    <xf numFmtId="164" fontId="10" fillId="0" borderId="0" xfId="0" applyNumberFormat="1" applyFont="1"/>
    <xf numFmtId="0" fontId="6" fillId="9" borderId="0" xfId="0" applyFont="1" applyFill="1"/>
    <xf numFmtId="1" fontId="6" fillId="5" borderId="0" xfId="0" applyNumberFormat="1" applyFont="1" applyFill="1"/>
    <xf numFmtId="0" fontId="6" fillId="10" borderId="0" xfId="0" applyFont="1" applyFill="1"/>
    <xf numFmtId="0" fontId="6" fillId="6" borderId="0" xfId="0" applyFont="1" applyFill="1" applyAlignment="1">
      <alignment horizontal="center" vertical="center" wrapText="1"/>
    </xf>
    <xf numFmtId="0" fontId="6" fillId="11" borderId="0" xfId="0" applyFont="1" applyFill="1"/>
    <xf numFmtId="9" fontId="6" fillId="0" borderId="2" xfId="0" applyNumberFormat="1" applyFont="1" applyBorder="1"/>
    <xf numFmtId="167" fontId="6" fillId="0" borderId="0" xfId="0" applyNumberFormat="1" applyFont="1"/>
    <xf numFmtId="0" fontId="6" fillId="4" borderId="0" xfId="0" applyFont="1" applyFill="1" applyAlignment="1">
      <alignment horizontal="center" vertical="center"/>
    </xf>
    <xf numFmtId="0" fontId="6" fillId="4" borderId="0" xfId="0" applyFont="1" applyFill="1" applyAlignment="1">
      <alignment horizontal="center" vertical="center" wrapText="1"/>
    </xf>
    <xf numFmtId="168" fontId="6" fillId="0" borderId="0" xfId="0" applyNumberFormat="1" applyFont="1"/>
    <xf numFmtId="168" fontId="6" fillId="0" borderId="2" xfId="0" applyNumberFormat="1" applyFont="1" applyBorder="1"/>
    <xf numFmtId="0" fontId="6" fillId="12" borderId="0" xfId="0" applyFont="1" applyFill="1"/>
    <xf numFmtId="9" fontId="6" fillId="0" borderId="0" xfId="2" applyFont="1"/>
    <xf numFmtId="0" fontId="6" fillId="0" borderId="0" xfId="0" applyFont="1" applyAlignment="1">
      <alignment wrapText="1"/>
    </xf>
    <xf numFmtId="0" fontId="6" fillId="9" borderId="0" xfId="0" applyFont="1" applyFill="1" applyAlignment="1">
      <alignment horizontal="center" vertical="center" wrapText="1"/>
    </xf>
    <xf numFmtId="0" fontId="6" fillId="13" borderId="0" xfId="0" applyFont="1" applyFill="1" applyAlignment="1">
      <alignment horizontal="center" vertical="center" wrapText="1"/>
    </xf>
    <xf numFmtId="0" fontId="6" fillId="14" borderId="0" xfId="0" applyFont="1" applyFill="1" applyAlignment="1">
      <alignment horizontal="center" vertical="center" wrapText="1"/>
    </xf>
    <xf numFmtId="0" fontId="6" fillId="15" borderId="0" xfId="0" applyFont="1" applyFill="1" applyAlignment="1">
      <alignment horizontal="center" vertical="center" wrapText="1"/>
    </xf>
    <xf numFmtId="166" fontId="6" fillId="0" borderId="0" xfId="0" applyNumberFormat="1" applyFont="1"/>
    <xf numFmtId="1" fontId="6" fillId="0" borderId="0" xfId="0" applyNumberFormat="1" applyFont="1"/>
    <xf numFmtId="0" fontId="13" fillId="16" borderId="0" xfId="0" applyFont="1" applyFill="1"/>
    <xf numFmtId="0" fontId="6" fillId="17" borderId="0" xfId="0" applyFont="1" applyFill="1" applyAlignment="1">
      <alignment wrapText="1"/>
    </xf>
    <xf numFmtId="0" fontId="6" fillId="17" borderId="3" xfId="0" applyFont="1" applyFill="1" applyBorder="1"/>
    <xf numFmtId="0" fontId="6" fillId="18" borderId="2" xfId="0" applyFont="1" applyFill="1" applyBorder="1"/>
    <xf numFmtId="9" fontId="6" fillId="18" borderId="2" xfId="2" applyFont="1" applyFill="1" applyBorder="1"/>
    <xf numFmtId="9" fontId="6" fillId="0" borderId="4" xfId="2" applyFont="1" applyBorder="1"/>
    <xf numFmtId="9" fontId="6" fillId="0" borderId="6" xfId="2" applyFont="1" applyBorder="1"/>
    <xf numFmtId="0" fontId="6" fillId="0" borderId="4" xfId="0" applyFont="1" applyBorder="1"/>
    <xf numFmtId="0" fontId="6" fillId="0" borderId="6" xfId="0" applyFont="1" applyBorder="1"/>
    <xf numFmtId="0" fontId="6" fillId="19" borderId="0" xfId="0" applyFont="1" applyFill="1"/>
    <xf numFmtId="166" fontId="6" fillId="19" borderId="0" xfId="2" applyNumberFormat="1" applyFont="1" applyFill="1"/>
    <xf numFmtId="7" fontId="6" fillId="19" borderId="0" xfId="2" applyNumberFormat="1" applyFont="1" applyFill="1"/>
    <xf numFmtId="9" fontId="6" fillId="19" borderId="0" xfId="0" applyNumberFormat="1" applyFont="1" applyFill="1"/>
    <xf numFmtId="0" fontId="14" fillId="0" borderId="0" xfId="0" applyFont="1"/>
    <xf numFmtId="0" fontId="6" fillId="20" borderId="0" xfId="0" applyFont="1" applyFill="1"/>
    <xf numFmtId="164" fontId="6" fillId="20" borderId="0" xfId="0" applyNumberFormat="1" applyFont="1" applyFill="1"/>
    <xf numFmtId="166" fontId="6" fillId="20" borderId="0" xfId="2" applyNumberFormat="1" applyFont="1" applyFill="1"/>
    <xf numFmtId="7" fontId="6" fillId="20" borderId="0" xfId="2" applyNumberFormat="1" applyFont="1" applyFill="1"/>
    <xf numFmtId="9" fontId="6" fillId="20" borderId="0" xfId="0" applyNumberFormat="1" applyFont="1" applyFill="1"/>
    <xf numFmtId="9" fontId="6" fillId="20" borderId="4" xfId="2" applyFont="1" applyFill="1" applyBorder="1"/>
    <xf numFmtId="9" fontId="6" fillId="20" borderId="5" xfId="2" applyFont="1" applyFill="1" applyBorder="1"/>
    <xf numFmtId="9" fontId="6" fillId="20" borderId="0" xfId="2" applyFont="1" applyFill="1"/>
    <xf numFmtId="0" fontId="2" fillId="0" borderId="0" xfId="0" applyFont="1"/>
    <xf numFmtId="0" fontId="7" fillId="0" borderId="0" xfId="0" applyFont="1"/>
    <xf numFmtId="0" fontId="6" fillId="21" borderId="0" xfId="0" applyFont="1" applyFill="1"/>
    <xf numFmtId="164" fontId="6" fillId="21" borderId="0" xfId="0" applyNumberFormat="1" applyFont="1" applyFill="1"/>
    <xf numFmtId="168" fontId="6" fillId="21" borderId="0" xfId="0" applyNumberFormat="1" applyFont="1" applyFill="1"/>
    <xf numFmtId="3" fontId="6" fillId="21" borderId="0" xfId="0" applyNumberFormat="1" applyFont="1" applyFill="1"/>
    <xf numFmtId="0" fontId="6" fillId="21" borderId="0" xfId="0" applyFont="1" applyFill="1" applyAlignment="1">
      <alignment horizontal="left" indent="1"/>
    </xf>
    <xf numFmtId="0" fontId="2" fillId="21" borderId="0" xfId="0" applyFont="1" applyFill="1" applyAlignment="1">
      <alignment horizontal="left" indent="1"/>
    </xf>
    <xf numFmtId="0" fontId="2" fillId="21" borderId="0" xfId="0" applyFont="1" applyFill="1"/>
    <xf numFmtId="0" fontId="0" fillId="0" borderId="0" xfId="0" applyAlignment="1">
      <alignment wrapText="1"/>
    </xf>
    <xf numFmtId="0" fontId="0" fillId="0" borderId="0" xfId="0" applyAlignment="1">
      <alignment wrapText="1"/>
    </xf>
    <xf numFmtId="0" fontId="6" fillId="9" borderId="3" xfId="0" applyFont="1" applyFill="1" applyBorder="1" applyAlignment="1">
      <alignment horizontal="center"/>
    </xf>
    <xf numFmtId="0" fontId="6" fillId="15" borderId="3" xfId="0" applyFont="1" applyFill="1" applyBorder="1" applyAlignment="1">
      <alignment horizontal="center"/>
    </xf>
    <xf numFmtId="0" fontId="6" fillId="14" borderId="3" xfId="0" applyFont="1" applyFill="1" applyBorder="1" applyAlignment="1">
      <alignment horizontal="center"/>
    </xf>
    <xf numFmtId="0" fontId="6" fillId="13" borderId="3" xfId="0" applyFont="1" applyFill="1" applyBorder="1" applyAlignment="1">
      <alignment horizontal="center"/>
    </xf>
    <xf numFmtId="0" fontId="19" fillId="0" borderId="0" xfId="0" applyFont="1"/>
    <xf numFmtId="0" fontId="1" fillId="11" borderId="0" xfId="0" applyFont="1" applyFill="1"/>
    <xf numFmtId="0" fontId="0" fillId="11" borderId="0" xfId="0" applyFill="1"/>
    <xf numFmtId="0" fontId="1" fillId="0" borderId="0" xfId="0" applyFont="1"/>
    <xf numFmtId="170" fontId="6" fillId="0" borderId="0" xfId="5" applyNumberFormat="1" applyFont="1" applyFill="1"/>
    <xf numFmtId="0" fontId="14" fillId="0" borderId="0" xfId="0" applyFont="1" applyFill="1"/>
    <xf numFmtId="0" fontId="7" fillId="0" borderId="0" xfId="0" applyFont="1" applyAlignment="1">
      <alignment horizontal="right"/>
    </xf>
    <xf numFmtId="170" fontId="6" fillId="20" borderId="0" xfId="5" applyNumberFormat="1" applyFont="1" applyFill="1"/>
    <xf numFmtId="9" fontId="6" fillId="19" borderId="4" xfId="2" applyFont="1" applyFill="1" applyBorder="1"/>
    <xf numFmtId="9" fontId="6" fillId="19" borderId="0" xfId="2" applyFont="1" applyFill="1"/>
    <xf numFmtId="0" fontId="6" fillId="22" borderId="0" xfId="0" applyFont="1" applyFill="1"/>
    <xf numFmtId="0" fontId="1" fillId="17" borderId="0" xfId="0" applyFont="1" applyFill="1"/>
    <xf numFmtId="0" fontId="1" fillId="9" borderId="0" xfId="0" applyFont="1" applyFill="1"/>
    <xf numFmtId="0" fontId="0" fillId="9" borderId="0" xfId="0" applyFill="1"/>
    <xf numFmtId="0" fontId="0" fillId="17" borderId="0" xfId="0" applyFill="1"/>
    <xf numFmtId="0" fontId="6" fillId="17" borderId="0" xfId="0" applyFont="1" applyFill="1"/>
    <xf numFmtId="172" fontId="6" fillId="19" borderId="0" xfId="6" applyNumberFormat="1" applyFont="1" applyFill="1"/>
    <xf numFmtId="9" fontId="6" fillId="20" borderId="0" xfId="2" applyNumberFormat="1" applyFont="1" applyFill="1"/>
    <xf numFmtId="9" fontId="6" fillId="19" borderId="0" xfId="2" applyNumberFormat="1" applyFont="1" applyFill="1"/>
    <xf numFmtId="0" fontId="1" fillId="6" borderId="0" xfId="0" applyFont="1" applyFill="1" applyAlignment="1">
      <alignment horizontal="center" vertical="center" wrapText="1"/>
    </xf>
    <xf numFmtId="0" fontId="0" fillId="12" borderId="0" xfId="0" applyFill="1"/>
    <xf numFmtId="0" fontId="6" fillId="12" borderId="0" xfId="0" applyFont="1" applyFill="1" applyAlignment="1">
      <alignment horizontal="center"/>
    </xf>
  </cellXfs>
  <cellStyles count="7">
    <cellStyle name="Comma" xfId="5" builtinId="3"/>
    <cellStyle name="Currency" xfId="6" builtinId="4"/>
    <cellStyle name="Input" xfId="3" builtinId="20"/>
    <cellStyle name="Normal" xfId="0" builtinId="0"/>
    <cellStyle name="Normal 2" xfId="1" xr:uid="{90039F4C-9D7D-594A-8D75-DDDC8CDE1DE8}"/>
    <cellStyle name="Normal 3" xfId="4" xr:uid="{583A89B4-4627-4B43-9B3F-A9F47CDECE59}"/>
    <cellStyle name="Percent" xfId="2" builtinId="5"/>
  </cellStyles>
  <dxfs count="0"/>
  <tableStyles count="0" defaultTableStyle="TableStyleMedium2" defaultPivotStyle="PivotStyleLight16"/>
  <colors>
    <mruColors>
      <color rgb="FF98D56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Q:/Users/rundell/Downloads/Used%20Table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C:/shared/Projects/Burien/Phase%20V/2007_0710%20Submitted%20Model/Kirkland%20Sheets/Interfund/2007%20IT%20Rate%20Model%20Simplified%207-06-0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INC1"/>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RS-REG (tied to rate model)"/>
      <sheetName val="PERS-HRLY(tied to rate model)"/>
      <sheetName val="2007PREBUD"/>
      <sheetName val="Simplified Rental"/>
      <sheetName val="SUB-RENTAL"/>
      <sheetName val="2007RENTAL"/>
      <sheetName val="Simplified Reserves"/>
      <sheetName val="2007RESERVE"/>
      <sheetName val="2007MASTER"/>
      <sheetName val="Comparison"/>
      <sheetName val="comp by service"/>
      <sheetName val="IT Inventory"/>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13A7BF-B5B9-224F-8712-AB33E994135F}">
  <dimension ref="B1:I35"/>
  <sheetViews>
    <sheetView tabSelected="1" topLeftCell="A3" workbookViewId="0">
      <selection activeCell="B3" sqref="B3:I3"/>
    </sheetView>
  </sheetViews>
  <sheetFormatPr defaultColWidth="10.6640625" defaultRowHeight="16"/>
  <cols>
    <col min="2" max="2" width="36.5390625" customWidth="1"/>
  </cols>
  <sheetData>
    <row r="1" spans="2:9">
      <c r="B1" s="82" t="s">
        <v>157</v>
      </c>
    </row>
    <row r="2" spans="2:9">
      <c r="B2" s="82"/>
    </row>
    <row r="3" spans="2:9" ht="63.75" customHeight="1">
      <c r="B3" s="77" t="s">
        <v>129</v>
      </c>
      <c r="C3" s="77"/>
      <c r="D3" s="77"/>
      <c r="E3" s="77"/>
      <c r="F3" s="77"/>
      <c r="G3" s="77"/>
      <c r="H3" s="77"/>
      <c r="I3" s="77"/>
    </row>
    <row r="4" spans="2:9" ht="17.5" customHeight="1">
      <c r="B4" s="76"/>
      <c r="C4" s="76"/>
      <c r="D4" s="76"/>
      <c r="E4" s="76"/>
      <c r="F4" s="76"/>
      <c r="G4" s="76"/>
      <c r="H4" s="76"/>
      <c r="I4" s="76"/>
    </row>
    <row r="5" spans="2:9" ht="98.25" customHeight="1">
      <c r="B5" s="77" t="s">
        <v>150</v>
      </c>
      <c r="C5" s="77"/>
      <c r="D5" s="77"/>
      <c r="E5" s="77"/>
      <c r="F5" s="77"/>
      <c r="G5" s="77"/>
      <c r="H5" s="77"/>
      <c r="I5" s="77"/>
    </row>
    <row r="6" spans="2:9" ht="19.5" customHeight="1">
      <c r="B6" s="76"/>
      <c r="C6" s="76"/>
      <c r="D6" s="76"/>
      <c r="E6" s="76"/>
      <c r="F6" s="76"/>
      <c r="G6" s="76"/>
      <c r="H6" s="76"/>
      <c r="I6" s="76"/>
    </row>
    <row r="7" spans="2:9">
      <c r="B7" s="83" t="s">
        <v>130</v>
      </c>
      <c r="C7" s="29"/>
      <c r="D7" s="29"/>
      <c r="E7" s="84"/>
    </row>
    <row r="8" spans="2:9">
      <c r="B8" s="36" t="s">
        <v>117</v>
      </c>
      <c r="C8" s="36"/>
      <c r="D8" s="36"/>
      <c r="E8" s="102"/>
    </row>
    <row r="9" spans="2:9">
      <c r="B9" s="1" t="s">
        <v>1</v>
      </c>
      <c r="C9" s="58" t="s">
        <v>66</v>
      </c>
      <c r="D9" s="1"/>
    </row>
    <row r="10" spans="2:9">
      <c r="B10" s="1" t="s">
        <v>98</v>
      </c>
      <c r="C10" s="58" t="s">
        <v>141</v>
      </c>
      <c r="D10" s="1"/>
    </row>
    <row r="11" spans="2:9">
      <c r="B11" s="1" t="s">
        <v>99</v>
      </c>
      <c r="C11" s="58" t="s">
        <v>140</v>
      </c>
    </row>
    <row r="12" spans="2:9">
      <c r="B12" s="1"/>
    </row>
    <row r="13" spans="2:9">
      <c r="B13" s="36" t="s">
        <v>97</v>
      </c>
      <c r="C13" s="102"/>
      <c r="D13" s="102"/>
      <c r="E13" s="102"/>
    </row>
    <row r="14" spans="2:9">
      <c r="B14" s="1" t="s">
        <v>8</v>
      </c>
      <c r="C14" s="58" t="s">
        <v>67</v>
      </c>
      <c r="D14" s="1"/>
    </row>
    <row r="15" spans="2:9">
      <c r="B15" s="85" t="s">
        <v>142</v>
      </c>
      <c r="C15" s="58" t="s">
        <v>143</v>
      </c>
      <c r="D15" s="1"/>
    </row>
    <row r="16" spans="2:9">
      <c r="B16" s="1" t="s">
        <v>13</v>
      </c>
      <c r="C16" s="58" t="s">
        <v>121</v>
      </c>
      <c r="D16" s="1"/>
      <c r="F16" s="1"/>
      <c r="G16" s="1"/>
      <c r="H16" s="1"/>
    </row>
    <row r="17" spans="2:8">
      <c r="B17" s="1" t="s">
        <v>14</v>
      </c>
      <c r="C17" s="58" t="s">
        <v>122</v>
      </c>
      <c r="D17" s="1"/>
      <c r="F17" s="1"/>
      <c r="G17" s="1"/>
      <c r="H17" s="1"/>
    </row>
    <row r="18" spans="2:8">
      <c r="B18" s="1" t="s">
        <v>103</v>
      </c>
      <c r="C18" s="58" t="s">
        <v>144</v>
      </c>
      <c r="D18" s="1"/>
      <c r="F18" s="1"/>
      <c r="G18" s="1"/>
      <c r="H18" s="1"/>
    </row>
    <row r="19" spans="2:8">
      <c r="B19" s="1" t="s">
        <v>115</v>
      </c>
      <c r="C19" s="58" t="s">
        <v>146</v>
      </c>
      <c r="D19" s="1"/>
      <c r="E19" s="1"/>
      <c r="F19" s="1"/>
      <c r="G19" s="1"/>
      <c r="H19" s="1"/>
    </row>
    <row r="20" spans="2:8">
      <c r="B20" s="1"/>
      <c r="D20" s="1"/>
      <c r="E20" s="1"/>
      <c r="F20" s="1"/>
      <c r="G20" s="1"/>
      <c r="H20" s="1"/>
    </row>
    <row r="21" spans="2:8">
      <c r="B21" s="36" t="s">
        <v>102</v>
      </c>
      <c r="C21" s="102"/>
      <c r="D21" s="36"/>
      <c r="E21" s="36"/>
      <c r="F21" s="1"/>
      <c r="G21" s="1"/>
      <c r="H21" s="1"/>
    </row>
    <row r="22" spans="2:8">
      <c r="B22" s="1" t="s">
        <v>105</v>
      </c>
      <c r="C22" s="58" t="s">
        <v>138</v>
      </c>
      <c r="D22" s="1"/>
      <c r="E22" s="1"/>
    </row>
    <row r="23" spans="2:8">
      <c r="B23" s="85" t="s">
        <v>131</v>
      </c>
      <c r="C23" s="58" t="s">
        <v>139</v>
      </c>
      <c r="D23" s="1"/>
      <c r="E23" s="1"/>
      <c r="F23" s="92"/>
      <c r="G23" s="92"/>
      <c r="H23" s="92"/>
    </row>
    <row r="24" spans="2:8">
      <c r="B24" s="85" t="s">
        <v>132</v>
      </c>
      <c r="C24" s="58" t="s">
        <v>151</v>
      </c>
      <c r="D24" s="1"/>
      <c r="E24" s="1"/>
      <c r="F24" s="1"/>
      <c r="G24" s="1"/>
      <c r="H24" s="1"/>
    </row>
    <row r="25" spans="2:8">
      <c r="B25" s="1" t="s">
        <v>106</v>
      </c>
      <c r="C25" s="58" t="s">
        <v>145</v>
      </c>
      <c r="D25" s="1"/>
      <c r="E25" s="1"/>
      <c r="F25" s="1"/>
      <c r="G25" s="1"/>
      <c r="H25" s="1"/>
    </row>
    <row r="26" spans="2:8">
      <c r="B26" s="1"/>
      <c r="D26" s="1"/>
      <c r="E26" s="1"/>
      <c r="F26" s="1"/>
      <c r="G26" s="1"/>
      <c r="H26" s="1"/>
    </row>
    <row r="27" spans="2:8">
      <c r="B27" s="93" t="s">
        <v>148</v>
      </c>
      <c r="C27" s="96"/>
      <c r="D27" s="97"/>
      <c r="E27" s="97"/>
      <c r="F27" s="1"/>
      <c r="G27" s="1"/>
      <c r="H27" s="1"/>
    </row>
    <row r="28" spans="2:8">
      <c r="B28" s="94" t="s">
        <v>2</v>
      </c>
      <c r="C28" s="58" t="s">
        <v>147</v>
      </c>
      <c r="D28" s="1"/>
      <c r="E28" s="1"/>
      <c r="F28" s="1"/>
      <c r="G28" s="1"/>
      <c r="H28" s="1"/>
    </row>
    <row r="29" spans="2:8">
      <c r="B29" s="94" t="s">
        <v>3</v>
      </c>
      <c r="C29" s="58" t="s">
        <v>149</v>
      </c>
      <c r="D29" s="1"/>
      <c r="E29" s="1"/>
      <c r="F29" s="1"/>
      <c r="G29" s="1"/>
      <c r="H29" s="1"/>
    </row>
    <row r="30" spans="2:8">
      <c r="B30" s="94" t="s">
        <v>4</v>
      </c>
      <c r="C30" s="58" t="s">
        <v>154</v>
      </c>
      <c r="D30" s="1"/>
      <c r="E30" s="1"/>
      <c r="F30" s="1"/>
      <c r="G30" s="1"/>
      <c r="H30" s="1"/>
    </row>
    <row r="31" spans="2:8">
      <c r="B31" s="95" t="s">
        <v>111</v>
      </c>
      <c r="C31" s="58" t="s">
        <v>155</v>
      </c>
    </row>
    <row r="32" spans="2:8">
      <c r="C32" s="92"/>
    </row>
    <row r="33" spans="3:3">
      <c r="C33" s="1"/>
    </row>
    <row r="34" spans="3:3">
      <c r="C34" s="1"/>
    </row>
    <row r="35" spans="3:3">
      <c r="C35" s="1"/>
    </row>
  </sheetData>
  <mergeCells count="2">
    <mergeCell ref="B5:I5"/>
    <mergeCell ref="B3:I3"/>
  </mergeCells>
  <pageMargins left="0.7" right="0.7" top="0.75" bottom="0.75" header="0.3" footer="0.3"/>
  <pageSetup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3ADDA7-AAAF-A749-92FA-E2FF79D90363}">
  <dimension ref="A1:AX825"/>
  <sheetViews>
    <sheetView showGridLines="0" zoomScale="90" zoomScaleNormal="90" workbookViewId="0">
      <selection activeCell="F7" sqref="F7"/>
    </sheetView>
  </sheetViews>
  <sheetFormatPr defaultColWidth="10.83203125" defaultRowHeight="14.75" outlineLevelRow="3"/>
  <cols>
    <col min="1" max="1" width="31.83203125" style="1" bestFit="1" customWidth="1"/>
    <col min="2" max="7" width="11.5" style="1" customWidth="1"/>
    <col min="8" max="8" width="13.83203125" style="1" customWidth="1"/>
    <col min="9" max="17" width="11.5" style="1" customWidth="1"/>
    <col min="18" max="18" width="11.1640625" style="1" bestFit="1" customWidth="1"/>
    <col min="19" max="19" width="11.33203125" style="1" customWidth="1"/>
    <col min="20" max="38" width="11.1640625" style="1" bestFit="1" customWidth="1"/>
    <col min="39" max="39" width="13" style="1" bestFit="1" customWidth="1"/>
    <col min="40" max="40" width="11.1640625" style="1" bestFit="1" customWidth="1"/>
    <col min="41" max="42" width="11" style="1" bestFit="1" customWidth="1"/>
    <col min="43" max="16384" width="10.83203125" style="1"/>
  </cols>
  <sheetData>
    <row r="1" spans="1:15">
      <c r="A1" s="85" t="s">
        <v>156</v>
      </c>
    </row>
    <row r="2" spans="1:15">
      <c r="A2" s="85"/>
    </row>
    <row r="3" spans="1:15">
      <c r="A3" s="88" t="s">
        <v>133</v>
      </c>
      <c r="B3" s="87" t="s">
        <v>123</v>
      </c>
      <c r="C3" s="58" t="s">
        <v>135</v>
      </c>
    </row>
    <row r="4" spans="1:15">
      <c r="A4" s="36" t="s">
        <v>117</v>
      </c>
      <c r="B4" s="103" t="s">
        <v>101</v>
      </c>
      <c r="C4" s="103" t="s">
        <v>107</v>
      </c>
      <c r="D4" s="103" t="s">
        <v>108</v>
      </c>
      <c r="G4" s="45" t="s">
        <v>116</v>
      </c>
      <c r="H4" s="45"/>
      <c r="I4" s="45" t="str">
        <f>A28</f>
        <v>Scenario A</v>
      </c>
      <c r="J4" s="45" t="str">
        <f>A37</f>
        <v>Scenario B</v>
      </c>
      <c r="K4" s="45" t="str">
        <f>A46</f>
        <v>Scenario C</v>
      </c>
    </row>
    <row r="5" spans="1:15">
      <c r="A5" s="1" t="s">
        <v>1</v>
      </c>
      <c r="B5" s="59">
        <v>2022</v>
      </c>
      <c r="C5" s="54">
        <f>B5</f>
        <v>2022</v>
      </c>
      <c r="D5" s="54">
        <f>B5</f>
        <v>2022</v>
      </c>
      <c r="G5" s="69" t="s">
        <v>59</v>
      </c>
      <c r="H5" s="69"/>
      <c r="I5" s="70">
        <f>B63</f>
        <v>192264948.217219</v>
      </c>
      <c r="J5" s="70">
        <f>B319</f>
        <v>47572884.530012161</v>
      </c>
      <c r="K5" s="70">
        <f>B577</f>
        <v>98761332.243678927</v>
      </c>
      <c r="L5" s="4"/>
      <c r="M5" s="4"/>
      <c r="N5" s="4"/>
      <c r="O5" s="10"/>
    </row>
    <row r="6" spans="1:15">
      <c r="A6" s="1" t="s">
        <v>98</v>
      </c>
      <c r="B6" s="60">
        <v>45000000</v>
      </c>
      <c r="C6" s="98">
        <f t="shared" ref="C6:C7" si="0">B6</f>
        <v>45000000</v>
      </c>
      <c r="D6" s="98">
        <f t="shared" ref="D6:D7" si="1">B6</f>
        <v>45000000</v>
      </c>
      <c r="G6" s="69" t="s">
        <v>62</v>
      </c>
      <c r="H6" s="69"/>
      <c r="I6" s="70">
        <f>C63</f>
        <v>25482448.544458851</v>
      </c>
      <c r="J6" s="70">
        <f>C319</f>
        <v>3893758.7057940233</v>
      </c>
      <c r="K6" s="70">
        <f>C577</f>
        <v>8047461.42015226</v>
      </c>
    </row>
    <row r="7" spans="1:15">
      <c r="A7" s="1" t="s">
        <v>99</v>
      </c>
      <c r="B7" s="59">
        <v>2023</v>
      </c>
      <c r="C7" s="54">
        <f t="shared" si="0"/>
        <v>2023</v>
      </c>
      <c r="D7" s="54">
        <f t="shared" si="1"/>
        <v>2023</v>
      </c>
      <c r="G7" s="69"/>
      <c r="H7" s="69"/>
      <c r="I7" s="69"/>
      <c r="J7" s="69"/>
      <c r="K7" s="69"/>
    </row>
    <row r="8" spans="1:15">
      <c r="G8" s="69" t="s">
        <v>65</v>
      </c>
      <c r="H8" s="69"/>
      <c r="I8" s="70">
        <f>D63</f>
        <v>14465991.49317641</v>
      </c>
      <c r="J8" s="70">
        <f>D319</f>
        <v>48893311.074015871</v>
      </c>
      <c r="K8" s="70">
        <f>D577</f>
        <v>26067540.556381047</v>
      </c>
    </row>
    <row r="9" spans="1:15">
      <c r="A9" s="36" t="s">
        <v>97</v>
      </c>
      <c r="B9" s="103" t="s">
        <v>101</v>
      </c>
      <c r="C9" s="103" t="s">
        <v>107</v>
      </c>
      <c r="D9" s="103" t="s">
        <v>108</v>
      </c>
      <c r="G9" s="69" t="s">
        <v>91</v>
      </c>
      <c r="H9" s="69"/>
      <c r="I9" s="71">
        <f>E63</f>
        <v>30.762997581773107</v>
      </c>
      <c r="J9" s="71">
        <f>E319</f>
        <v>10.659606243179507</v>
      </c>
      <c r="K9" s="71">
        <f>E577</f>
        <v>20.877011190795152</v>
      </c>
    </row>
    <row r="10" spans="1:15">
      <c r="A10" s="1" t="s">
        <v>8</v>
      </c>
      <c r="B10" s="59">
        <v>2033</v>
      </c>
      <c r="C10" s="54">
        <f t="shared" ref="C10:C15" si="2">B10</f>
        <v>2033</v>
      </c>
      <c r="D10" s="54">
        <f t="shared" ref="D10:D15" si="3">B10</f>
        <v>2033</v>
      </c>
      <c r="G10" s="69" t="s">
        <v>90</v>
      </c>
      <c r="H10" s="69"/>
      <c r="I10" s="72">
        <f>F63</f>
        <v>1340036.1746620366</v>
      </c>
      <c r="J10" s="72">
        <f>F319</f>
        <v>464332.44795289933</v>
      </c>
      <c r="K10" s="72">
        <f>F577</f>
        <v>909402.60747103684</v>
      </c>
    </row>
    <row r="11" spans="1:15">
      <c r="A11" s="1" t="s">
        <v>104</v>
      </c>
      <c r="B11" s="59">
        <v>2</v>
      </c>
      <c r="C11" s="54">
        <f t="shared" si="2"/>
        <v>2</v>
      </c>
      <c r="D11" s="54">
        <f t="shared" si="3"/>
        <v>2</v>
      </c>
      <c r="G11" s="69"/>
      <c r="H11" s="69"/>
      <c r="I11" s="69"/>
      <c r="J11" s="69"/>
      <c r="K11" s="69"/>
    </row>
    <row r="12" spans="1:15">
      <c r="A12" s="1" t="s">
        <v>13</v>
      </c>
      <c r="B12" s="61">
        <v>0.04</v>
      </c>
      <c r="C12" s="55">
        <f t="shared" si="2"/>
        <v>0.04</v>
      </c>
      <c r="D12" s="55">
        <f t="shared" si="3"/>
        <v>0.04</v>
      </c>
      <c r="G12" s="69" t="s">
        <v>92</v>
      </c>
      <c r="H12" s="69"/>
      <c r="I12" s="72">
        <f>G63</f>
        <v>4682.8789808574929</v>
      </c>
      <c r="J12" s="72">
        <f>G319</f>
        <v>1598.9409364769265</v>
      </c>
      <c r="K12" s="72">
        <f>G577</f>
        <v>3131.5516786192729</v>
      </c>
    </row>
    <row r="13" spans="1:15">
      <c r="A13" s="1" t="s">
        <v>14</v>
      </c>
      <c r="B13" s="61">
        <v>0.08</v>
      </c>
      <c r="C13" s="55">
        <f t="shared" si="2"/>
        <v>0.08</v>
      </c>
      <c r="D13" s="55">
        <f t="shared" si="3"/>
        <v>0.08</v>
      </c>
      <c r="G13" s="73" t="s">
        <v>20</v>
      </c>
      <c r="H13" s="69"/>
      <c r="I13" s="72">
        <f>G58</f>
        <v>1586.9830003935967</v>
      </c>
      <c r="J13" s="72">
        <f>G314</f>
        <v>799.47046823846324</v>
      </c>
      <c r="K13" s="72">
        <f>G572</f>
        <v>1119.2011919679512</v>
      </c>
    </row>
    <row r="14" spans="1:15">
      <c r="A14" s="1" t="s">
        <v>103</v>
      </c>
      <c r="B14" s="62">
        <v>75</v>
      </c>
      <c r="C14" s="56">
        <f t="shared" si="2"/>
        <v>75</v>
      </c>
      <c r="D14" s="56">
        <f t="shared" si="3"/>
        <v>75</v>
      </c>
      <c r="G14" s="74" t="s">
        <v>125</v>
      </c>
      <c r="H14" s="69"/>
      <c r="I14" s="70">
        <f>H58</f>
        <v>4625.7275000200843</v>
      </c>
      <c r="J14" s="70">
        <f>H314</f>
        <v>32187.957704808487</v>
      </c>
      <c r="K14" s="70">
        <f>H572</f>
        <v>15655.737436439174</v>
      </c>
      <c r="L14" s="10"/>
    </row>
    <row r="15" spans="1:15">
      <c r="A15" s="1" t="s">
        <v>115</v>
      </c>
      <c r="B15" s="99">
        <v>1.25</v>
      </c>
      <c r="C15" s="100">
        <f t="shared" si="2"/>
        <v>1.25</v>
      </c>
      <c r="D15" s="100">
        <f t="shared" si="3"/>
        <v>1.25</v>
      </c>
      <c r="G15" s="73" t="s">
        <v>21</v>
      </c>
      <c r="H15" s="69"/>
      <c r="I15" s="72">
        <f>G59</f>
        <v>1540.307029793785</v>
      </c>
      <c r="J15" s="72">
        <f>G315</f>
        <v>799.47046823846324</v>
      </c>
      <c r="K15" s="72">
        <f>G573</f>
        <v>1341.5669911008813</v>
      </c>
    </row>
    <row r="16" spans="1:15">
      <c r="G16" s="74" t="s">
        <v>125</v>
      </c>
      <c r="H16" s="69"/>
      <c r="I16" s="70">
        <f>H59</f>
        <v>4625.7275000200834</v>
      </c>
      <c r="J16" s="70">
        <f>H315</f>
        <v>28969.16193432764</v>
      </c>
      <c r="K16" s="70">
        <f>H573</f>
        <v>6369.8798591999994</v>
      </c>
    </row>
    <row r="17" spans="1:26">
      <c r="A17" s="36" t="s">
        <v>102</v>
      </c>
      <c r="B17" s="103" t="s">
        <v>101</v>
      </c>
      <c r="C17" s="103" t="s">
        <v>107</v>
      </c>
      <c r="D17" s="103" t="s">
        <v>108</v>
      </c>
      <c r="G17" s="73" t="s">
        <v>22</v>
      </c>
      <c r="H17" s="69"/>
      <c r="I17" s="72">
        <f>G60</f>
        <v>1555.5889506701114</v>
      </c>
      <c r="J17" s="72">
        <f>G316</f>
        <v>0</v>
      </c>
      <c r="K17" s="72">
        <f>G574</f>
        <v>670.78349555044065</v>
      </c>
    </row>
    <row r="18" spans="1:26">
      <c r="A18" s="1" t="s">
        <v>105</v>
      </c>
      <c r="B18" s="59">
        <v>75</v>
      </c>
      <c r="C18" s="54">
        <f t="shared" ref="C18:C21" si="4">B18</f>
        <v>75</v>
      </c>
      <c r="D18" s="54">
        <f t="shared" ref="D18:D21" si="5">B18</f>
        <v>75</v>
      </c>
      <c r="G18" s="73" t="s">
        <v>15</v>
      </c>
      <c r="H18" s="69"/>
      <c r="I18" s="72">
        <f>G61</f>
        <v>0</v>
      </c>
      <c r="J18" s="72">
        <f>G317</f>
        <v>0</v>
      </c>
      <c r="K18" s="72">
        <f>G575</f>
        <v>0</v>
      </c>
    </row>
    <row r="19" spans="1:26">
      <c r="A19" s="85" t="s">
        <v>131</v>
      </c>
      <c r="B19" s="63">
        <v>2</v>
      </c>
      <c r="C19" s="57">
        <f t="shared" si="4"/>
        <v>2</v>
      </c>
      <c r="D19" s="57">
        <f t="shared" si="5"/>
        <v>2</v>
      </c>
      <c r="G19" s="73" t="s">
        <v>15</v>
      </c>
      <c r="H19" s="69"/>
      <c r="I19" s="72">
        <f>G62</f>
        <v>0</v>
      </c>
      <c r="J19" s="72">
        <f>G318</f>
        <v>0</v>
      </c>
      <c r="K19" s="72">
        <f>G576</f>
        <v>0</v>
      </c>
    </row>
    <row r="20" spans="1:26">
      <c r="A20" s="85" t="s">
        <v>132</v>
      </c>
      <c r="B20" s="86">
        <f>B18*B19</f>
        <v>150</v>
      </c>
      <c r="C20" s="86">
        <f>B20</f>
        <v>150</v>
      </c>
      <c r="D20" s="86">
        <f>B20</f>
        <v>150</v>
      </c>
      <c r="G20" s="73"/>
      <c r="H20" s="69"/>
      <c r="I20" s="72"/>
      <c r="J20" s="72"/>
      <c r="K20" s="72"/>
    </row>
    <row r="21" spans="1:26">
      <c r="A21" s="1" t="s">
        <v>106</v>
      </c>
      <c r="B21" s="59">
        <v>2</v>
      </c>
      <c r="C21" s="54">
        <f t="shared" si="4"/>
        <v>2</v>
      </c>
      <c r="D21" s="54">
        <f t="shared" si="5"/>
        <v>2</v>
      </c>
      <c r="G21" s="74"/>
      <c r="H21" s="69"/>
      <c r="I21" s="69"/>
      <c r="J21" s="69"/>
      <c r="K21" s="69"/>
    </row>
    <row r="22" spans="1:26">
      <c r="G22" s="75" t="s">
        <v>124</v>
      </c>
      <c r="H22" s="69"/>
      <c r="I22" s="70">
        <f>AU69</f>
        <v>56466457.051282465</v>
      </c>
      <c r="J22" s="70">
        <f>AU327</f>
        <v>447.6317781491714</v>
      </c>
      <c r="K22" s="70">
        <f>AU586</f>
        <v>5475387.9662996409</v>
      </c>
    </row>
    <row r="25" spans="1:26">
      <c r="A25" s="58" t="s">
        <v>152</v>
      </c>
    </row>
    <row r="26" spans="1:26">
      <c r="A26" s="58" t="s">
        <v>136</v>
      </c>
    </row>
    <row r="27" spans="1:26">
      <c r="A27" s="85" t="s">
        <v>134</v>
      </c>
    </row>
    <row r="28" spans="1:26">
      <c r="A28" s="47" t="s">
        <v>101</v>
      </c>
      <c r="B28" s="78" t="s">
        <v>110</v>
      </c>
      <c r="C28" s="78"/>
      <c r="D28" s="78"/>
      <c r="E28" s="78"/>
      <c r="F28" s="79" t="s">
        <v>112</v>
      </c>
      <c r="G28" s="79"/>
      <c r="H28" s="79"/>
      <c r="I28" s="79"/>
      <c r="J28" s="80" t="s">
        <v>113</v>
      </c>
      <c r="K28" s="80"/>
      <c r="L28" s="80"/>
      <c r="M28" s="80"/>
      <c r="N28" s="81" t="s">
        <v>114</v>
      </c>
      <c r="O28" s="81"/>
      <c r="P28" s="81"/>
      <c r="Q28" s="81"/>
      <c r="S28" s="47" t="s">
        <v>118</v>
      </c>
      <c r="T28" s="47"/>
      <c r="U28" s="47"/>
      <c r="V28" s="47"/>
      <c r="W28" s="47"/>
      <c r="X28" s="47"/>
      <c r="Y28" s="47"/>
      <c r="Z28" s="47"/>
    </row>
    <row r="29" spans="1:26" s="38" customFormat="1" ht="44.25">
      <c r="A29" s="46" t="s">
        <v>109</v>
      </c>
      <c r="B29" s="39" t="s">
        <v>2</v>
      </c>
      <c r="C29" s="39" t="s">
        <v>3</v>
      </c>
      <c r="D29" s="39" t="s">
        <v>4</v>
      </c>
      <c r="E29" s="39" t="s">
        <v>111</v>
      </c>
      <c r="F29" s="42" t="s">
        <v>2</v>
      </c>
      <c r="G29" s="42" t="s">
        <v>3</v>
      </c>
      <c r="H29" s="42" t="s">
        <v>4</v>
      </c>
      <c r="I29" s="42" t="s">
        <v>111</v>
      </c>
      <c r="J29" s="41" t="s">
        <v>2</v>
      </c>
      <c r="K29" s="41" t="s">
        <v>3</v>
      </c>
      <c r="L29" s="41" t="s">
        <v>4</v>
      </c>
      <c r="M29" s="41" t="s">
        <v>111</v>
      </c>
      <c r="N29" s="40" t="s">
        <v>2</v>
      </c>
      <c r="O29" s="40" t="s">
        <v>3</v>
      </c>
      <c r="P29" s="40" t="s">
        <v>4</v>
      </c>
      <c r="Q29" s="40" t="s">
        <v>111</v>
      </c>
      <c r="S29" s="28" t="s">
        <v>59</v>
      </c>
      <c r="T29" s="28" t="s">
        <v>62</v>
      </c>
      <c r="U29" s="28" t="s">
        <v>65</v>
      </c>
      <c r="V29" s="28" t="s">
        <v>91</v>
      </c>
      <c r="W29" s="28" t="s">
        <v>90</v>
      </c>
      <c r="X29" s="28" t="s">
        <v>92</v>
      </c>
      <c r="Y29" s="28" t="s">
        <v>80</v>
      </c>
      <c r="Z29" s="101" t="s">
        <v>153</v>
      </c>
    </row>
    <row r="30" spans="1:26">
      <c r="A30" s="1" t="s">
        <v>20</v>
      </c>
      <c r="B30" s="64">
        <v>0.34</v>
      </c>
      <c r="C30" s="59">
        <v>2023</v>
      </c>
      <c r="D30" s="59">
        <v>2025</v>
      </c>
      <c r="E30" s="65">
        <v>0.9</v>
      </c>
      <c r="F30" s="90">
        <f>$B30</f>
        <v>0.34</v>
      </c>
      <c r="G30" s="59">
        <v>2028</v>
      </c>
      <c r="H30" s="59">
        <v>2030</v>
      </c>
      <c r="I30" s="91">
        <f>$E30</f>
        <v>0.9</v>
      </c>
      <c r="J30" s="90">
        <f>$B30</f>
        <v>0.34</v>
      </c>
      <c r="K30" s="59">
        <v>2033</v>
      </c>
      <c r="L30" s="59">
        <v>2035</v>
      </c>
      <c r="M30" s="91">
        <f>$E30</f>
        <v>0.9</v>
      </c>
      <c r="N30" s="90">
        <f>$B30</f>
        <v>0.34</v>
      </c>
      <c r="O30" s="59">
        <v>2036</v>
      </c>
      <c r="P30" s="59">
        <v>2038</v>
      </c>
      <c r="Q30" s="91">
        <f>$E30</f>
        <v>0.9</v>
      </c>
      <c r="S30" s="10">
        <f t="shared" ref="S30:Z35" si="6">B58</f>
        <v>65217082.393854454</v>
      </c>
      <c r="T30" s="10">
        <f t="shared" si="6"/>
        <v>8192426.675996013</v>
      </c>
      <c r="U30" s="10">
        <f t="shared" si="6"/>
        <v>7340950.9069850445</v>
      </c>
      <c r="V30" s="34">
        <f t="shared" si="6"/>
        <v>10.424780157149852</v>
      </c>
      <c r="W30" s="4">
        <f t="shared" si="6"/>
        <v>454103.42364544753</v>
      </c>
      <c r="X30" s="4">
        <f t="shared" si="6"/>
        <v>1586.9830003935967</v>
      </c>
      <c r="Y30" s="10">
        <f t="shared" si="6"/>
        <v>4625.7275000200843</v>
      </c>
      <c r="Z30" s="10"/>
    </row>
    <row r="31" spans="1:26">
      <c r="A31" s="1" t="s">
        <v>21</v>
      </c>
      <c r="B31" s="64">
        <v>0.33</v>
      </c>
      <c r="C31" s="59">
        <v>2023</v>
      </c>
      <c r="D31" s="59">
        <v>2025</v>
      </c>
      <c r="E31" s="65">
        <v>0.9</v>
      </c>
      <c r="F31" s="90">
        <f>$B31</f>
        <v>0.33</v>
      </c>
      <c r="G31" s="59">
        <v>2028</v>
      </c>
      <c r="H31" s="59">
        <v>2030</v>
      </c>
      <c r="I31" s="91">
        <f>$E31</f>
        <v>0.9</v>
      </c>
      <c r="J31" s="90">
        <f>$B31</f>
        <v>0.33</v>
      </c>
      <c r="K31" s="59">
        <v>2033</v>
      </c>
      <c r="L31" s="59">
        <v>2035</v>
      </c>
      <c r="M31" s="91">
        <f>$E31</f>
        <v>0.9</v>
      </c>
      <c r="N31" s="90">
        <f>$B31</f>
        <v>0.33</v>
      </c>
      <c r="O31" s="59">
        <v>2036</v>
      </c>
      <c r="P31" s="59">
        <v>2038</v>
      </c>
      <c r="Q31" s="91">
        <f>$E31</f>
        <v>0.9</v>
      </c>
      <c r="S31" s="10">
        <f t="shared" si="6"/>
        <v>63298932.911682256</v>
      </c>
      <c r="T31" s="10">
        <f t="shared" si="6"/>
        <v>7951472.9502314199</v>
      </c>
      <c r="U31" s="10">
        <f t="shared" si="6"/>
        <v>7125040.5861913655</v>
      </c>
      <c r="V31" s="34">
        <f t="shared" si="6"/>
        <v>10.118168976057207</v>
      </c>
      <c r="W31" s="4">
        <f t="shared" si="6"/>
        <v>440747.44059705199</v>
      </c>
      <c r="X31" s="4">
        <f t="shared" si="6"/>
        <v>1540.307029793785</v>
      </c>
      <c r="Y31" s="10">
        <f t="shared" si="6"/>
        <v>4625.7275000200834</v>
      </c>
      <c r="Z31" s="10"/>
    </row>
    <row r="32" spans="1:26">
      <c r="A32" s="1" t="s">
        <v>22</v>
      </c>
      <c r="B32" s="64">
        <v>0.33</v>
      </c>
      <c r="C32" s="59">
        <v>2023</v>
      </c>
      <c r="D32" s="59">
        <v>2027</v>
      </c>
      <c r="E32" s="65">
        <v>1</v>
      </c>
      <c r="F32" s="90">
        <f>$B32</f>
        <v>0.33</v>
      </c>
      <c r="G32" s="59">
        <v>2028</v>
      </c>
      <c r="H32" s="59">
        <v>2030</v>
      </c>
      <c r="I32" s="91">
        <f>$E32</f>
        <v>1</v>
      </c>
      <c r="J32" s="90">
        <f>$B32</f>
        <v>0.33</v>
      </c>
      <c r="K32" s="59">
        <v>2033</v>
      </c>
      <c r="L32" s="59">
        <v>2035</v>
      </c>
      <c r="M32" s="91">
        <f>$E32</f>
        <v>1</v>
      </c>
      <c r="N32" s="90">
        <f>$B32</f>
        <v>0.33</v>
      </c>
      <c r="O32" s="59">
        <v>2036</v>
      </c>
      <c r="P32" s="59">
        <v>2038</v>
      </c>
      <c r="Q32" s="91">
        <f>$E32</f>
        <v>1</v>
      </c>
      <c r="S32" s="10">
        <f t="shared" si="6"/>
        <v>63748932.911682263</v>
      </c>
      <c r="T32" s="10">
        <f t="shared" si="6"/>
        <v>9338548.9182314202</v>
      </c>
      <c r="U32" s="10">
        <f t="shared" si="6"/>
        <v>0</v>
      </c>
      <c r="V32" s="34">
        <f t="shared" si="6"/>
        <v>10.220048448566052</v>
      </c>
      <c r="W32" s="4">
        <f t="shared" si="6"/>
        <v>445185.31041953724</v>
      </c>
      <c r="X32" s="4">
        <f t="shared" si="6"/>
        <v>1555.5889506701114</v>
      </c>
      <c r="Y32" s="10">
        <f t="shared" si="6"/>
        <v>0</v>
      </c>
      <c r="Z32" s="10"/>
    </row>
    <row r="33" spans="1:26">
      <c r="A33" s="1" t="s">
        <v>15</v>
      </c>
      <c r="B33" s="50"/>
      <c r="E33" s="37"/>
      <c r="F33" s="50"/>
      <c r="I33" s="37"/>
      <c r="J33" s="50"/>
      <c r="M33" s="37"/>
      <c r="N33" s="50"/>
      <c r="Q33" s="37"/>
      <c r="S33" s="10">
        <f t="shared" si="6"/>
        <v>0</v>
      </c>
      <c r="T33" s="10">
        <f t="shared" si="6"/>
        <v>0</v>
      </c>
      <c r="U33" s="10">
        <f t="shared" si="6"/>
        <v>0</v>
      </c>
      <c r="V33" s="34">
        <f t="shared" si="6"/>
        <v>0</v>
      </c>
      <c r="W33" s="4">
        <f t="shared" si="6"/>
        <v>0</v>
      </c>
      <c r="X33" s="4">
        <f t="shared" si="6"/>
        <v>0</v>
      </c>
      <c r="Y33" s="10">
        <f t="shared" si="6"/>
        <v>0</v>
      </c>
      <c r="Z33" s="10"/>
    </row>
    <row r="34" spans="1:26">
      <c r="A34" s="1" t="s">
        <v>15</v>
      </c>
      <c r="B34" s="51"/>
      <c r="E34" s="37"/>
      <c r="F34" s="51"/>
      <c r="I34" s="37"/>
      <c r="J34" s="51"/>
      <c r="M34" s="37"/>
      <c r="N34" s="51"/>
      <c r="Q34" s="37"/>
      <c r="S34" s="10">
        <f t="shared" si="6"/>
        <v>0</v>
      </c>
      <c r="T34" s="10">
        <f t="shared" si="6"/>
        <v>0</v>
      </c>
      <c r="U34" s="10">
        <f t="shared" si="6"/>
        <v>0</v>
      </c>
      <c r="V34" s="34">
        <f t="shared" si="6"/>
        <v>0</v>
      </c>
      <c r="W34" s="4">
        <f t="shared" si="6"/>
        <v>0</v>
      </c>
      <c r="X34" s="4">
        <f t="shared" si="6"/>
        <v>0</v>
      </c>
      <c r="Y34" s="10">
        <f t="shared" si="6"/>
        <v>0</v>
      </c>
      <c r="Z34" s="10"/>
    </row>
    <row r="35" spans="1:26" ht="15.5" thickBot="1">
      <c r="A35" s="48"/>
      <c r="B35" s="49"/>
      <c r="C35" s="48"/>
      <c r="D35" s="48"/>
      <c r="E35" s="49"/>
      <c r="F35" s="49"/>
      <c r="G35" s="48"/>
      <c r="H35" s="48"/>
      <c r="I35" s="49"/>
      <c r="J35" s="49"/>
      <c r="K35" s="48"/>
      <c r="L35" s="48"/>
      <c r="M35" s="49"/>
      <c r="N35" s="49"/>
      <c r="O35" s="48"/>
      <c r="P35" s="48"/>
      <c r="Q35" s="49"/>
      <c r="S35" s="13">
        <f t="shared" si="6"/>
        <v>192264948.217219</v>
      </c>
      <c r="T35" s="13">
        <f t="shared" si="6"/>
        <v>25482448.544458851</v>
      </c>
      <c r="U35" s="13">
        <f t="shared" si="6"/>
        <v>14465991.49317641</v>
      </c>
      <c r="V35" s="35">
        <f t="shared" si="6"/>
        <v>30.762997581773107</v>
      </c>
      <c r="W35" s="7">
        <f t="shared" si="6"/>
        <v>1340036.1746620366</v>
      </c>
      <c r="X35" s="7">
        <f t="shared" si="6"/>
        <v>4682.8789808574929</v>
      </c>
      <c r="Y35" s="13">
        <f t="shared" si="6"/>
        <v>0</v>
      </c>
      <c r="Z35" s="13">
        <f>I22</f>
        <v>56466457.051282465</v>
      </c>
    </row>
    <row r="37" spans="1:26">
      <c r="A37" s="47" t="s">
        <v>107</v>
      </c>
      <c r="B37" s="78" t="s">
        <v>110</v>
      </c>
      <c r="C37" s="78"/>
      <c r="D37" s="78"/>
      <c r="E37" s="78"/>
      <c r="F37" s="79" t="s">
        <v>112</v>
      </c>
      <c r="G37" s="79"/>
      <c r="H37" s="79"/>
      <c r="I37" s="79"/>
      <c r="J37" s="80" t="s">
        <v>113</v>
      </c>
      <c r="K37" s="80"/>
      <c r="L37" s="80"/>
      <c r="M37" s="80"/>
      <c r="N37" s="81" t="s">
        <v>114</v>
      </c>
      <c r="O37" s="81"/>
      <c r="P37" s="81"/>
      <c r="Q37" s="81"/>
      <c r="S37" s="47" t="s">
        <v>119</v>
      </c>
      <c r="T37" s="47"/>
      <c r="U37" s="47"/>
      <c r="V37" s="47"/>
      <c r="W37" s="47"/>
      <c r="X37" s="47"/>
      <c r="Y37" s="47"/>
      <c r="Z37" s="47"/>
    </row>
    <row r="38" spans="1:26" ht="44.25">
      <c r="A38" s="46" t="s">
        <v>109</v>
      </c>
      <c r="B38" s="39" t="s">
        <v>2</v>
      </c>
      <c r="C38" s="39" t="s">
        <v>3</v>
      </c>
      <c r="D38" s="39" t="s">
        <v>4</v>
      </c>
      <c r="E38" s="39" t="s">
        <v>111</v>
      </c>
      <c r="F38" s="42" t="s">
        <v>2</v>
      </c>
      <c r="G38" s="42" t="s">
        <v>3</v>
      </c>
      <c r="H38" s="42" t="s">
        <v>4</v>
      </c>
      <c r="I38" s="42" t="s">
        <v>111</v>
      </c>
      <c r="J38" s="41" t="s">
        <v>2</v>
      </c>
      <c r="K38" s="41" t="s">
        <v>3</v>
      </c>
      <c r="L38" s="41" t="s">
        <v>4</v>
      </c>
      <c r="M38" s="41" t="s">
        <v>111</v>
      </c>
      <c r="N38" s="40" t="s">
        <v>2</v>
      </c>
      <c r="O38" s="40" t="s">
        <v>3</v>
      </c>
      <c r="P38" s="40" t="s">
        <v>4</v>
      </c>
      <c r="Q38" s="40" t="s">
        <v>111</v>
      </c>
      <c r="S38" s="28" t="s">
        <v>59</v>
      </c>
      <c r="T38" s="28" t="s">
        <v>62</v>
      </c>
      <c r="U38" s="28" t="s">
        <v>65</v>
      </c>
      <c r="V38" s="28" t="s">
        <v>91</v>
      </c>
      <c r="W38" s="28" t="s">
        <v>90</v>
      </c>
      <c r="X38" s="28" t="s">
        <v>92</v>
      </c>
      <c r="Y38" s="28" t="s">
        <v>80</v>
      </c>
      <c r="Z38" s="101" t="s">
        <v>153</v>
      </c>
    </row>
    <row r="39" spans="1:26">
      <c r="A39" s="1" t="s">
        <v>20</v>
      </c>
      <c r="B39" s="64">
        <v>0.5</v>
      </c>
      <c r="C39" s="54">
        <f>C30</f>
        <v>2023</v>
      </c>
      <c r="D39" s="54">
        <f t="shared" ref="D39:D41" si="7">D30</f>
        <v>2025</v>
      </c>
      <c r="E39" s="66">
        <v>0</v>
      </c>
      <c r="F39" s="90">
        <f>$B39</f>
        <v>0.5</v>
      </c>
      <c r="G39" s="54">
        <f>G30</f>
        <v>2028</v>
      </c>
      <c r="H39" s="54">
        <f t="shared" ref="H39:H41" si="8">H30</f>
        <v>2030</v>
      </c>
      <c r="I39" s="91">
        <f>$E39</f>
        <v>0</v>
      </c>
      <c r="J39" s="90">
        <f>$B39</f>
        <v>0.5</v>
      </c>
      <c r="K39" s="54">
        <f>K30</f>
        <v>2033</v>
      </c>
      <c r="L39" s="54">
        <f t="shared" ref="L39:L41" si="9">L30</f>
        <v>2035</v>
      </c>
      <c r="M39" s="91">
        <f>$E39</f>
        <v>0</v>
      </c>
      <c r="N39" s="90">
        <f>$B39</f>
        <v>0.5</v>
      </c>
      <c r="O39" s="54">
        <f>O30</f>
        <v>2036</v>
      </c>
      <c r="P39" s="54">
        <f t="shared" ref="P39:P41" si="10">P30</f>
        <v>2038</v>
      </c>
      <c r="Q39" s="91">
        <f>$E39</f>
        <v>0</v>
      </c>
      <c r="S39" s="10">
        <f t="shared" ref="S39:Y44" si="11">B314</f>
        <v>23786442.26500608</v>
      </c>
      <c r="T39" s="10">
        <f t="shared" si="11"/>
        <v>1946879.3528970117</v>
      </c>
      <c r="U39" s="10">
        <f t="shared" si="11"/>
        <v>25733321.617903091</v>
      </c>
      <c r="V39" s="34">
        <f t="shared" si="11"/>
        <v>5.3298031215897534</v>
      </c>
      <c r="W39" s="4">
        <f t="shared" si="11"/>
        <v>232166.22397644966</v>
      </c>
      <c r="X39" s="4">
        <f t="shared" si="11"/>
        <v>799.47046823846324</v>
      </c>
      <c r="Y39" s="10">
        <f t="shared" si="11"/>
        <v>32187.957704808487</v>
      </c>
      <c r="Z39" s="10"/>
    </row>
    <row r="40" spans="1:26">
      <c r="A40" s="1" t="s">
        <v>21</v>
      </c>
      <c r="B40" s="64">
        <v>0.5</v>
      </c>
      <c r="C40" s="54">
        <f t="shared" ref="C40" si="12">C31</f>
        <v>2023</v>
      </c>
      <c r="D40" s="54">
        <f t="shared" si="7"/>
        <v>2025</v>
      </c>
      <c r="E40" s="66">
        <v>0.1</v>
      </c>
      <c r="F40" s="90">
        <f>$B40</f>
        <v>0.5</v>
      </c>
      <c r="G40" s="54">
        <f t="shared" ref="G40" si="13">G31</f>
        <v>2028</v>
      </c>
      <c r="H40" s="54">
        <f t="shared" si="8"/>
        <v>2030</v>
      </c>
      <c r="I40" s="91">
        <f>$E40</f>
        <v>0.1</v>
      </c>
      <c r="J40" s="90">
        <f>$B40</f>
        <v>0.5</v>
      </c>
      <c r="K40" s="54">
        <f t="shared" ref="K40" si="14">K31</f>
        <v>2033</v>
      </c>
      <c r="L40" s="54">
        <f t="shared" si="9"/>
        <v>2035</v>
      </c>
      <c r="M40" s="91">
        <f>$E40</f>
        <v>0.1</v>
      </c>
      <c r="N40" s="90">
        <f>$B40</f>
        <v>0.5</v>
      </c>
      <c r="O40" s="54">
        <f t="shared" ref="O40" si="15">O31</f>
        <v>2036</v>
      </c>
      <c r="P40" s="54">
        <f t="shared" si="10"/>
        <v>2038</v>
      </c>
      <c r="Q40" s="91">
        <f>$E40</f>
        <v>0.1</v>
      </c>
      <c r="S40" s="10">
        <f t="shared" si="11"/>
        <v>23786442.26500608</v>
      </c>
      <c r="T40" s="10">
        <f t="shared" si="11"/>
        <v>1946879.3528970117</v>
      </c>
      <c r="U40" s="10">
        <f t="shared" si="11"/>
        <v>23159989.456112783</v>
      </c>
      <c r="V40" s="34">
        <f t="shared" si="11"/>
        <v>5.3298031215897534</v>
      </c>
      <c r="W40" s="4">
        <f t="shared" si="11"/>
        <v>232166.22397644966</v>
      </c>
      <c r="X40" s="4">
        <f t="shared" si="11"/>
        <v>799.47046823846324</v>
      </c>
      <c r="Y40" s="10">
        <f t="shared" si="11"/>
        <v>28969.16193432764</v>
      </c>
      <c r="Z40" s="10"/>
    </row>
    <row r="41" spans="1:26">
      <c r="A41" s="1" t="s">
        <v>22</v>
      </c>
      <c r="B41" s="64">
        <v>0</v>
      </c>
      <c r="C41" s="54">
        <f t="shared" ref="C41" si="16">C32</f>
        <v>2023</v>
      </c>
      <c r="D41" s="54">
        <f t="shared" si="7"/>
        <v>2027</v>
      </c>
      <c r="E41" s="66">
        <v>1</v>
      </c>
      <c r="F41" s="90">
        <f>$B41</f>
        <v>0</v>
      </c>
      <c r="G41" s="54">
        <f t="shared" ref="G41" si="17">G32</f>
        <v>2028</v>
      </c>
      <c r="H41" s="54">
        <f t="shared" si="8"/>
        <v>2030</v>
      </c>
      <c r="I41" s="91">
        <f>$E41</f>
        <v>1</v>
      </c>
      <c r="J41" s="90">
        <f>$B41</f>
        <v>0</v>
      </c>
      <c r="K41" s="54">
        <f t="shared" ref="K41" si="18">K32</f>
        <v>2033</v>
      </c>
      <c r="L41" s="54">
        <f t="shared" si="9"/>
        <v>2035</v>
      </c>
      <c r="M41" s="91">
        <f>$E41</f>
        <v>1</v>
      </c>
      <c r="N41" s="90">
        <f>$B41</f>
        <v>0</v>
      </c>
      <c r="O41" s="54">
        <f t="shared" ref="O41" si="19">O32</f>
        <v>2036</v>
      </c>
      <c r="P41" s="54">
        <f t="shared" si="10"/>
        <v>2038</v>
      </c>
      <c r="Q41" s="91">
        <f>$E41</f>
        <v>1</v>
      </c>
      <c r="S41" s="10">
        <f t="shared" si="11"/>
        <v>0</v>
      </c>
      <c r="T41" s="10">
        <f t="shared" si="11"/>
        <v>0</v>
      </c>
      <c r="U41" s="10">
        <f t="shared" si="11"/>
        <v>0</v>
      </c>
      <c r="V41" s="34">
        <f t="shared" si="11"/>
        <v>0</v>
      </c>
      <c r="W41" s="4">
        <f t="shared" si="11"/>
        <v>0</v>
      </c>
      <c r="X41" s="4">
        <f t="shared" si="11"/>
        <v>0</v>
      </c>
      <c r="Y41" s="10">
        <f t="shared" si="11"/>
        <v>0</v>
      </c>
      <c r="Z41" s="10"/>
    </row>
    <row r="42" spans="1:26">
      <c r="A42" s="1" t="s">
        <v>15</v>
      </c>
      <c r="B42" s="52"/>
      <c r="F42" s="52"/>
      <c r="J42" s="52"/>
      <c r="N42" s="52"/>
      <c r="S42" s="10">
        <f t="shared" si="11"/>
        <v>0</v>
      </c>
      <c r="T42" s="10">
        <f t="shared" si="11"/>
        <v>0</v>
      </c>
      <c r="U42" s="10">
        <f t="shared" si="11"/>
        <v>0</v>
      </c>
      <c r="V42" s="34">
        <f t="shared" si="11"/>
        <v>0</v>
      </c>
      <c r="W42" s="4">
        <f t="shared" si="11"/>
        <v>0</v>
      </c>
      <c r="X42" s="4">
        <f t="shared" si="11"/>
        <v>0</v>
      </c>
      <c r="Y42" s="10">
        <f t="shared" si="11"/>
        <v>0</v>
      </c>
      <c r="Z42" s="10"/>
    </row>
    <row r="43" spans="1:26">
      <c r="A43" s="1" t="s">
        <v>15</v>
      </c>
      <c r="B43" s="53"/>
      <c r="F43" s="53"/>
      <c r="J43" s="53"/>
      <c r="N43" s="53"/>
      <c r="S43" s="10">
        <f t="shared" si="11"/>
        <v>0</v>
      </c>
      <c r="T43" s="10">
        <f t="shared" si="11"/>
        <v>0</v>
      </c>
      <c r="U43" s="10">
        <f t="shared" si="11"/>
        <v>0</v>
      </c>
      <c r="V43" s="34">
        <f t="shared" si="11"/>
        <v>0</v>
      </c>
      <c r="W43" s="4">
        <f t="shared" si="11"/>
        <v>0</v>
      </c>
      <c r="X43" s="4">
        <f t="shared" si="11"/>
        <v>0</v>
      </c>
      <c r="Y43" s="10">
        <f t="shared" si="11"/>
        <v>0</v>
      </c>
      <c r="Z43" s="10"/>
    </row>
    <row r="44" spans="1:26" ht="15.5" thickBot="1">
      <c r="A44" s="48"/>
      <c r="B44" s="49"/>
      <c r="C44" s="48"/>
      <c r="D44" s="48"/>
      <c r="E44" s="49"/>
      <c r="F44" s="49"/>
      <c r="G44" s="48"/>
      <c r="H44" s="48"/>
      <c r="I44" s="49"/>
      <c r="J44" s="49"/>
      <c r="K44" s="48"/>
      <c r="L44" s="48"/>
      <c r="M44" s="49"/>
      <c r="N44" s="49"/>
      <c r="O44" s="48"/>
      <c r="P44" s="48"/>
      <c r="Q44" s="49"/>
      <c r="S44" s="13">
        <f t="shared" si="11"/>
        <v>47572884.530012161</v>
      </c>
      <c r="T44" s="13">
        <f t="shared" si="11"/>
        <v>3893758.7057940233</v>
      </c>
      <c r="U44" s="13">
        <f t="shared" si="11"/>
        <v>48893311.074015871</v>
      </c>
      <c r="V44" s="35">
        <f t="shared" si="11"/>
        <v>10.659606243179507</v>
      </c>
      <c r="W44" s="7">
        <f t="shared" si="11"/>
        <v>464332.44795289933</v>
      </c>
      <c r="X44" s="7">
        <f t="shared" si="11"/>
        <v>1598.9409364769265</v>
      </c>
      <c r="Y44" s="13">
        <f t="shared" si="11"/>
        <v>0</v>
      </c>
      <c r="Z44" s="13">
        <f>J22</f>
        <v>447.6317781491714</v>
      </c>
    </row>
    <row r="46" spans="1:26">
      <c r="A46" s="47" t="s">
        <v>108</v>
      </c>
      <c r="B46" s="78" t="s">
        <v>110</v>
      </c>
      <c r="C46" s="78"/>
      <c r="D46" s="78"/>
      <c r="E46" s="78"/>
      <c r="F46" s="79" t="s">
        <v>112</v>
      </c>
      <c r="G46" s="79"/>
      <c r="H46" s="79"/>
      <c r="I46" s="79"/>
      <c r="J46" s="80" t="s">
        <v>113</v>
      </c>
      <c r="K46" s="80"/>
      <c r="L46" s="80"/>
      <c r="M46" s="80"/>
      <c r="N46" s="81" t="s">
        <v>114</v>
      </c>
      <c r="O46" s="81"/>
      <c r="P46" s="81"/>
      <c r="Q46" s="81"/>
      <c r="S46" s="47" t="s">
        <v>120</v>
      </c>
      <c r="T46" s="47"/>
      <c r="U46" s="47"/>
      <c r="V46" s="47"/>
      <c r="W46" s="47"/>
      <c r="X46" s="47"/>
      <c r="Y46" s="47"/>
      <c r="Z46" s="47"/>
    </row>
    <row r="47" spans="1:26" ht="44.25">
      <c r="A47" s="46" t="s">
        <v>109</v>
      </c>
      <c r="B47" s="39" t="s">
        <v>2</v>
      </c>
      <c r="C47" s="39" t="s">
        <v>3</v>
      </c>
      <c r="D47" s="39" t="s">
        <v>4</v>
      </c>
      <c r="E47" s="39" t="s">
        <v>111</v>
      </c>
      <c r="F47" s="42" t="s">
        <v>2</v>
      </c>
      <c r="G47" s="42" t="s">
        <v>3</v>
      </c>
      <c r="H47" s="42" t="s">
        <v>4</v>
      </c>
      <c r="I47" s="42" t="s">
        <v>111</v>
      </c>
      <c r="J47" s="41" t="s">
        <v>2</v>
      </c>
      <c r="K47" s="41" t="s">
        <v>3</v>
      </c>
      <c r="L47" s="41" t="s">
        <v>4</v>
      </c>
      <c r="M47" s="41" t="s">
        <v>111</v>
      </c>
      <c r="N47" s="40" t="s">
        <v>2</v>
      </c>
      <c r="O47" s="40" t="s">
        <v>3</v>
      </c>
      <c r="P47" s="40" t="s">
        <v>4</v>
      </c>
      <c r="Q47" s="40" t="s">
        <v>111</v>
      </c>
      <c r="S47" s="28" t="s">
        <v>59</v>
      </c>
      <c r="T47" s="28" t="s">
        <v>62</v>
      </c>
      <c r="U47" s="28" t="s">
        <v>65</v>
      </c>
      <c r="V47" s="28" t="s">
        <v>91</v>
      </c>
      <c r="W47" s="28" t="s">
        <v>90</v>
      </c>
      <c r="X47" s="28" t="s">
        <v>92</v>
      </c>
      <c r="Y47" s="28" t="s">
        <v>80</v>
      </c>
      <c r="Z47" s="101" t="s">
        <v>153</v>
      </c>
    </row>
    <row r="48" spans="1:26">
      <c r="A48" s="1" t="s">
        <v>20</v>
      </c>
      <c r="B48" s="64">
        <v>0.4</v>
      </c>
      <c r="C48" s="54">
        <f>C30</f>
        <v>2023</v>
      </c>
      <c r="D48" s="54">
        <v>2025</v>
      </c>
      <c r="E48" s="66">
        <v>0.1</v>
      </c>
      <c r="F48" s="90">
        <f>$B48</f>
        <v>0.4</v>
      </c>
      <c r="G48" s="54">
        <f>G30</f>
        <v>2028</v>
      </c>
      <c r="H48" s="54">
        <v>2025</v>
      </c>
      <c r="I48" s="91">
        <f>$E48</f>
        <v>0.1</v>
      </c>
      <c r="J48" s="90">
        <f>$B48</f>
        <v>0.4</v>
      </c>
      <c r="K48" s="54">
        <f>K30</f>
        <v>2033</v>
      </c>
      <c r="L48" s="54">
        <v>2025</v>
      </c>
      <c r="M48" s="91">
        <f>$E48</f>
        <v>0.1</v>
      </c>
      <c r="N48" s="90">
        <f>$B48</f>
        <v>0.4</v>
      </c>
      <c r="O48" s="54">
        <f>O30</f>
        <v>2036</v>
      </c>
      <c r="P48" s="54">
        <v>2025</v>
      </c>
      <c r="Q48" s="91">
        <f>$E48</f>
        <v>0.1</v>
      </c>
      <c r="S48" s="10">
        <f t="shared" ref="S48:Y53" si="20">B572</f>
        <v>39504532.897471569</v>
      </c>
      <c r="T48" s="10">
        <f t="shared" si="20"/>
        <v>1468800</v>
      </c>
      <c r="U48" s="10">
        <f t="shared" si="20"/>
        <v>17521920</v>
      </c>
      <c r="V48" s="34">
        <f t="shared" si="20"/>
        <v>7.4613412797863417</v>
      </c>
      <c r="W48" s="4">
        <f t="shared" si="20"/>
        <v>325016.02614749304</v>
      </c>
      <c r="X48" s="4">
        <f t="shared" si="20"/>
        <v>1119.2011919679512</v>
      </c>
      <c r="Y48" s="10">
        <f t="shared" si="20"/>
        <v>15655.737436439174</v>
      </c>
      <c r="Z48" s="10"/>
    </row>
    <row r="49" spans="1:26">
      <c r="A49" s="1" t="s">
        <v>21</v>
      </c>
      <c r="B49" s="64">
        <v>0.4</v>
      </c>
      <c r="C49" s="54">
        <v>2023</v>
      </c>
      <c r="D49" s="54">
        <v>2025</v>
      </c>
      <c r="E49" s="66">
        <v>0.8</v>
      </c>
      <c r="F49" s="90">
        <f>$B49</f>
        <v>0.4</v>
      </c>
      <c r="G49" s="54">
        <v>2023</v>
      </c>
      <c r="H49" s="54">
        <v>2025</v>
      </c>
      <c r="I49" s="91">
        <f>$E49</f>
        <v>0.8</v>
      </c>
      <c r="J49" s="90">
        <f>$B49</f>
        <v>0.4</v>
      </c>
      <c r="K49" s="54">
        <v>2023</v>
      </c>
      <c r="L49" s="54">
        <v>2025</v>
      </c>
      <c r="M49" s="91">
        <f>$E49</f>
        <v>0.8</v>
      </c>
      <c r="N49" s="90">
        <f>$B49</f>
        <v>0.4</v>
      </c>
      <c r="O49" s="54">
        <v>2023</v>
      </c>
      <c r="P49" s="54">
        <v>2025</v>
      </c>
      <c r="Q49" s="91">
        <f>$E49</f>
        <v>0.8</v>
      </c>
      <c r="S49" s="10">
        <f t="shared" si="20"/>
        <v>39504532.897471569</v>
      </c>
      <c r="T49" s="10">
        <f t="shared" si="20"/>
        <v>3223569.8844336825</v>
      </c>
      <c r="U49" s="10">
        <f t="shared" si="20"/>
        <v>8545620.5563810486</v>
      </c>
      <c r="V49" s="34">
        <f t="shared" si="20"/>
        <v>8.9437799406725418</v>
      </c>
      <c r="W49" s="4">
        <f t="shared" si="20"/>
        <v>389591.05421569594</v>
      </c>
      <c r="X49" s="4">
        <f t="shared" si="20"/>
        <v>1341.5669911008813</v>
      </c>
      <c r="Y49" s="10">
        <f t="shared" si="20"/>
        <v>6369.8798591999994</v>
      </c>
      <c r="Z49" s="10"/>
    </row>
    <row r="50" spans="1:26">
      <c r="A50" s="1" t="s">
        <v>22</v>
      </c>
      <c r="B50" s="64">
        <v>0.2</v>
      </c>
      <c r="C50" s="54">
        <v>2023</v>
      </c>
      <c r="D50" s="54">
        <v>2027</v>
      </c>
      <c r="E50" s="66">
        <v>1</v>
      </c>
      <c r="F50" s="90">
        <f>$B50</f>
        <v>0.2</v>
      </c>
      <c r="G50" s="54">
        <v>2023</v>
      </c>
      <c r="H50" s="54">
        <v>2027</v>
      </c>
      <c r="I50" s="91">
        <f>$E50</f>
        <v>1</v>
      </c>
      <c r="J50" s="90">
        <f>$B50</f>
        <v>0.2</v>
      </c>
      <c r="K50" s="54">
        <v>2023</v>
      </c>
      <c r="L50" s="54">
        <v>2027</v>
      </c>
      <c r="M50" s="91">
        <f>$E50</f>
        <v>1</v>
      </c>
      <c r="N50" s="90">
        <f>$B50</f>
        <v>0.2</v>
      </c>
      <c r="O50" s="54">
        <v>2023</v>
      </c>
      <c r="P50" s="54">
        <v>2027</v>
      </c>
      <c r="Q50" s="91">
        <f>$E50</f>
        <v>1</v>
      </c>
      <c r="S50" s="10">
        <f t="shared" si="20"/>
        <v>19752266.448735785</v>
      </c>
      <c r="T50" s="10">
        <f t="shared" si="20"/>
        <v>3355091.5357185774</v>
      </c>
      <c r="U50" s="10">
        <f t="shared" si="20"/>
        <v>0</v>
      </c>
      <c r="V50" s="34">
        <f t="shared" si="20"/>
        <v>4.4718899703362709</v>
      </c>
      <c r="W50" s="4">
        <f t="shared" si="20"/>
        <v>194795.52710784797</v>
      </c>
      <c r="X50" s="4">
        <f t="shared" si="20"/>
        <v>670.78349555044065</v>
      </c>
      <c r="Y50" s="10">
        <f t="shared" si="20"/>
        <v>0</v>
      </c>
      <c r="Z50" s="10"/>
    </row>
    <row r="51" spans="1:26">
      <c r="A51" s="1" t="s">
        <v>15</v>
      </c>
      <c r="B51" s="52"/>
      <c r="F51" s="52"/>
      <c r="J51" s="52"/>
      <c r="N51" s="52"/>
      <c r="S51" s="10">
        <f t="shared" si="20"/>
        <v>0</v>
      </c>
      <c r="T51" s="10">
        <f t="shared" si="20"/>
        <v>0</v>
      </c>
      <c r="U51" s="10">
        <f t="shared" si="20"/>
        <v>0</v>
      </c>
      <c r="V51" s="34">
        <f t="shared" si="20"/>
        <v>0</v>
      </c>
      <c r="W51" s="4">
        <f t="shared" si="20"/>
        <v>0</v>
      </c>
      <c r="X51" s="4">
        <f t="shared" si="20"/>
        <v>0</v>
      </c>
      <c r="Y51" s="10">
        <f t="shared" si="20"/>
        <v>0</v>
      </c>
      <c r="Z51" s="10"/>
    </row>
    <row r="52" spans="1:26">
      <c r="A52" s="1" t="s">
        <v>15</v>
      </c>
      <c r="B52" s="53"/>
      <c r="F52" s="53"/>
      <c r="J52" s="53"/>
      <c r="N52" s="53"/>
      <c r="S52" s="10">
        <f t="shared" si="20"/>
        <v>0</v>
      </c>
      <c r="T52" s="10">
        <f t="shared" si="20"/>
        <v>0</v>
      </c>
      <c r="U52" s="10">
        <f t="shared" si="20"/>
        <v>0</v>
      </c>
      <c r="V52" s="34">
        <f t="shared" si="20"/>
        <v>0</v>
      </c>
      <c r="W52" s="4">
        <f t="shared" si="20"/>
        <v>0</v>
      </c>
      <c r="X52" s="4">
        <f t="shared" si="20"/>
        <v>0</v>
      </c>
      <c r="Y52" s="10">
        <f t="shared" si="20"/>
        <v>0</v>
      </c>
      <c r="Z52" s="10"/>
    </row>
    <row r="53" spans="1:26" ht="15.5" thickBot="1">
      <c r="A53" s="48"/>
      <c r="B53" s="49"/>
      <c r="C53" s="48"/>
      <c r="D53" s="48"/>
      <c r="E53" s="49"/>
      <c r="F53" s="49"/>
      <c r="G53" s="48"/>
      <c r="H53" s="48"/>
      <c r="I53" s="49"/>
      <c r="J53" s="49"/>
      <c r="K53" s="48"/>
      <c r="L53" s="48"/>
      <c r="M53" s="49"/>
      <c r="N53" s="49"/>
      <c r="O53" s="48"/>
      <c r="P53" s="48"/>
      <c r="Q53" s="49"/>
      <c r="S53" s="13">
        <f t="shared" si="20"/>
        <v>98761332.243678927</v>
      </c>
      <c r="T53" s="13">
        <f t="shared" si="20"/>
        <v>8047461.42015226</v>
      </c>
      <c r="U53" s="13">
        <f t="shared" si="20"/>
        <v>26067540.556381047</v>
      </c>
      <c r="V53" s="35">
        <f t="shared" si="20"/>
        <v>20.877011190795152</v>
      </c>
      <c r="W53" s="7">
        <f t="shared" si="20"/>
        <v>909402.60747103684</v>
      </c>
      <c r="X53" s="7">
        <f t="shared" si="20"/>
        <v>3131.5516786192729</v>
      </c>
      <c r="Y53" s="13">
        <f t="shared" si="20"/>
        <v>0</v>
      </c>
      <c r="Z53" s="13">
        <f>K22</f>
        <v>5475387.9662996409</v>
      </c>
    </row>
    <row r="54" spans="1:26" hidden="1"/>
    <row r="55" spans="1:26" hidden="1"/>
    <row r="56" spans="1:26" hidden="1"/>
    <row r="57" spans="1:26" ht="44.25" hidden="1" outlineLevel="1">
      <c r="A57" s="14" t="s">
        <v>12</v>
      </c>
      <c r="B57" s="28" t="s">
        <v>59</v>
      </c>
      <c r="C57" s="28" t="s">
        <v>62</v>
      </c>
      <c r="D57" s="28" t="s">
        <v>65</v>
      </c>
      <c r="E57" s="28" t="s">
        <v>91</v>
      </c>
      <c r="F57" s="28" t="s">
        <v>90</v>
      </c>
      <c r="G57" s="28" t="s">
        <v>92</v>
      </c>
      <c r="H57" s="28" t="s">
        <v>80</v>
      </c>
    </row>
    <row r="58" spans="1:26" hidden="1" outlineLevel="1">
      <c r="A58" s="1" t="str">
        <f>G69</f>
        <v>Low Income</v>
      </c>
      <c r="B58" s="10">
        <f>C245</f>
        <v>65217082.393854454</v>
      </c>
      <c r="C58" s="10">
        <f>C255</f>
        <v>8192426.675996013</v>
      </c>
      <c r="D58" s="10">
        <f>C275</f>
        <v>7340950.9069850445</v>
      </c>
      <c r="E58" s="34">
        <f t="shared" ref="E58:E63" si="21">F58/$D$79</f>
        <v>10.424780157149852</v>
      </c>
      <c r="F58" s="4">
        <f>SUM(Q76,Y76,AG76,AO76,AW76)</f>
        <v>454103.42364544753</v>
      </c>
      <c r="G58" s="4">
        <f>C227</f>
        <v>1586.9830003935967</v>
      </c>
      <c r="H58" s="10">
        <f>IFERROR(D58/G58,0)</f>
        <v>4625.7275000200843</v>
      </c>
      <c r="J58" s="10"/>
      <c r="K58" s="31"/>
    </row>
    <row r="59" spans="1:26" hidden="1" outlineLevel="1">
      <c r="A59" s="1" t="str">
        <f>G70</f>
        <v>Moderate Income</v>
      </c>
      <c r="B59" s="10">
        <f>C246</f>
        <v>63298932.911682256</v>
      </c>
      <c r="C59" s="10">
        <f>C256</f>
        <v>7951472.9502314199</v>
      </c>
      <c r="D59" s="10">
        <f>C276</f>
        <v>7125040.5861913655</v>
      </c>
      <c r="E59" s="34">
        <f t="shared" si="21"/>
        <v>10.118168976057207</v>
      </c>
      <c r="F59" s="4">
        <f t="shared" ref="F59:F63" si="22">SUM(Q77,Y77,AG77,AO77,AW77)</f>
        <v>440747.44059705199</v>
      </c>
      <c r="G59" s="4">
        <f>C228</f>
        <v>1540.307029793785</v>
      </c>
      <c r="H59" s="10">
        <f>IFERROR(D59/G59,0)</f>
        <v>4625.7275000200834</v>
      </c>
      <c r="J59" s="10"/>
      <c r="K59" s="31"/>
    </row>
    <row r="60" spans="1:26" hidden="1" outlineLevel="1">
      <c r="A60" s="1" t="str">
        <f>G71</f>
        <v>Market Rate</v>
      </c>
      <c r="B60" s="10">
        <f>C247</f>
        <v>63748932.911682263</v>
      </c>
      <c r="C60" s="10">
        <f>C257</f>
        <v>9338548.9182314202</v>
      </c>
      <c r="D60" s="10">
        <f>C277</f>
        <v>0</v>
      </c>
      <c r="E60" s="34">
        <f t="shared" si="21"/>
        <v>10.220048448566052</v>
      </c>
      <c r="F60" s="4">
        <f t="shared" si="22"/>
        <v>445185.31041953724</v>
      </c>
      <c r="G60" s="4">
        <f>C229</f>
        <v>1555.5889506701114</v>
      </c>
      <c r="H60" s="10">
        <f>IFERROR(D60/G60,0)</f>
        <v>0</v>
      </c>
      <c r="J60" s="10"/>
      <c r="K60" s="31"/>
    </row>
    <row r="61" spans="1:26" hidden="1" outlineLevel="1">
      <c r="A61" s="1" t="str">
        <f>G72</f>
        <v>Other</v>
      </c>
      <c r="B61" s="10">
        <f>C248</f>
        <v>0</v>
      </c>
      <c r="C61" s="10">
        <f>C258</f>
        <v>0</v>
      </c>
      <c r="D61" s="10">
        <f>C278</f>
        <v>0</v>
      </c>
      <c r="E61" s="34">
        <f t="shared" si="21"/>
        <v>0</v>
      </c>
      <c r="F61" s="4">
        <f t="shared" si="22"/>
        <v>0</v>
      </c>
      <c r="G61" s="4">
        <f>C230</f>
        <v>0</v>
      </c>
      <c r="H61" s="10">
        <f>IFERROR(D61/G61,0)</f>
        <v>0</v>
      </c>
      <c r="J61" s="10"/>
      <c r="K61" s="31"/>
    </row>
    <row r="62" spans="1:26" hidden="1" outlineLevel="1">
      <c r="A62" s="1" t="str">
        <f>G73</f>
        <v>Other</v>
      </c>
      <c r="B62" s="10">
        <f>C249</f>
        <v>0</v>
      </c>
      <c r="C62" s="10">
        <f>C259</f>
        <v>0</v>
      </c>
      <c r="D62" s="10">
        <f>C279</f>
        <v>0</v>
      </c>
      <c r="E62" s="34">
        <f t="shared" si="21"/>
        <v>0</v>
      </c>
      <c r="F62" s="4">
        <f t="shared" si="22"/>
        <v>0</v>
      </c>
      <c r="G62" s="4">
        <f>C231</f>
        <v>0</v>
      </c>
      <c r="H62" s="10">
        <f>IFERROR(D62/G62,0)</f>
        <v>0</v>
      </c>
      <c r="J62" s="10"/>
    </row>
    <row r="63" spans="1:26" ht="15.5" hidden="1" outlineLevel="1" thickBot="1">
      <c r="A63" s="6" t="s">
        <v>0</v>
      </c>
      <c r="B63" s="13">
        <f>SUM(B58:B62)</f>
        <v>192264948.217219</v>
      </c>
      <c r="C63" s="13">
        <f>SUM(C58:C62)</f>
        <v>25482448.544458851</v>
      </c>
      <c r="D63" s="13">
        <f>SUM(D58:D62)</f>
        <v>14465991.49317641</v>
      </c>
      <c r="E63" s="35">
        <f t="shared" si="21"/>
        <v>30.762997581773107</v>
      </c>
      <c r="F63" s="7">
        <f t="shared" si="22"/>
        <v>1340036.1746620366</v>
      </c>
      <c r="G63" s="7">
        <f>SUM(G58:G62)</f>
        <v>4682.8789808574929</v>
      </c>
      <c r="H63" s="13"/>
      <c r="J63" s="10"/>
    </row>
    <row r="64" spans="1:26" hidden="1" outlineLevel="1"/>
    <row r="65" spans="2:50" hidden="1" outlineLevel="1"/>
    <row r="66" spans="2:50" hidden="1" outlineLevel="1"/>
    <row r="67" spans="2:50" hidden="1" outlineLevel="1">
      <c r="B67" s="29" t="s">
        <v>75</v>
      </c>
      <c r="C67" s="29"/>
      <c r="D67" s="29"/>
      <c r="F67" s="29" t="s">
        <v>76</v>
      </c>
      <c r="G67" s="29"/>
      <c r="H67" s="29"/>
      <c r="I67" s="29"/>
      <c r="J67" s="29"/>
      <c r="K67" s="29"/>
      <c r="L67" s="29"/>
      <c r="N67" s="29" t="s">
        <v>77</v>
      </c>
      <c r="O67" s="29"/>
      <c r="P67" s="29"/>
      <c r="Q67" s="29"/>
      <c r="R67" s="29"/>
      <c r="S67" s="29"/>
      <c r="T67" s="29"/>
      <c r="V67" s="29" t="s">
        <v>78</v>
      </c>
      <c r="W67" s="29"/>
      <c r="X67" s="29"/>
      <c r="Y67" s="29"/>
      <c r="Z67" s="29"/>
      <c r="AA67" s="29"/>
      <c r="AB67" s="29"/>
      <c r="AD67" s="29" t="s">
        <v>79</v>
      </c>
      <c r="AE67" s="29"/>
      <c r="AF67" s="29"/>
      <c r="AG67" s="29"/>
      <c r="AH67" s="29"/>
      <c r="AI67" s="29"/>
      <c r="AJ67" s="29"/>
      <c r="AL67" s="29" t="s">
        <v>96</v>
      </c>
      <c r="AM67" s="29"/>
      <c r="AN67" s="29"/>
      <c r="AO67" s="29"/>
      <c r="AP67" s="29"/>
      <c r="AQ67" s="29"/>
      <c r="AR67" s="29"/>
      <c r="AT67" s="29" t="s">
        <v>100</v>
      </c>
      <c r="AU67" s="29"/>
      <c r="AV67" s="29"/>
      <c r="AW67" s="29"/>
      <c r="AX67" s="29"/>
    </row>
    <row r="68" spans="2:50" ht="59" hidden="1" outlineLevel="1">
      <c r="B68" s="32" t="s">
        <v>82</v>
      </c>
      <c r="C68" s="32"/>
      <c r="D68" s="32" t="s">
        <v>83</v>
      </c>
      <c r="F68" s="3" t="s">
        <v>12</v>
      </c>
      <c r="G68" s="33" t="s">
        <v>71</v>
      </c>
      <c r="H68" s="33" t="s">
        <v>32</v>
      </c>
      <c r="I68" s="33" t="s">
        <v>85</v>
      </c>
      <c r="J68" s="33" t="s">
        <v>72</v>
      </c>
      <c r="K68" s="33" t="s">
        <v>70</v>
      </c>
      <c r="L68" s="33" t="s">
        <v>18</v>
      </c>
      <c r="N68" s="32" t="s">
        <v>82</v>
      </c>
      <c r="O68" s="32" t="s">
        <v>83</v>
      </c>
      <c r="P68" s="32"/>
      <c r="Q68" s="32"/>
      <c r="R68" s="32"/>
      <c r="S68" s="32"/>
      <c r="T68" s="32"/>
      <c r="V68" s="32" t="s">
        <v>82</v>
      </c>
      <c r="W68" s="32" t="s">
        <v>83</v>
      </c>
      <c r="X68" s="32"/>
      <c r="Y68" s="32"/>
      <c r="Z68" s="32"/>
      <c r="AA68" s="32"/>
      <c r="AB68" s="32"/>
      <c r="AD68" s="32" t="s">
        <v>82</v>
      </c>
      <c r="AE68" s="32" t="s">
        <v>83</v>
      </c>
      <c r="AF68" s="32"/>
      <c r="AG68" s="32"/>
      <c r="AH68" s="32"/>
      <c r="AI68" s="32"/>
      <c r="AJ68" s="32"/>
      <c r="AL68" s="32" t="s">
        <v>82</v>
      </c>
      <c r="AM68" s="32" t="s">
        <v>83</v>
      </c>
      <c r="AN68" s="32"/>
      <c r="AO68" s="32"/>
      <c r="AP68" s="32"/>
      <c r="AQ68" s="32"/>
      <c r="AR68" s="32"/>
      <c r="AT68" s="32" t="s">
        <v>82</v>
      </c>
      <c r="AU68" s="32" t="s">
        <v>83</v>
      </c>
      <c r="AV68" s="32"/>
      <c r="AW68" s="32"/>
      <c r="AX68" s="32"/>
    </row>
    <row r="69" spans="2:50" hidden="1" outlineLevel="1">
      <c r="B69" s="1" t="s">
        <v>1</v>
      </c>
      <c r="D69" s="1">
        <f>B5</f>
        <v>2022</v>
      </c>
      <c r="F69" s="1">
        <v>1</v>
      </c>
      <c r="G69" s="1" t="str">
        <f>A30</f>
        <v>Low Income</v>
      </c>
      <c r="H69" s="10">
        <f>B14</f>
        <v>75</v>
      </c>
      <c r="I69" s="8">
        <f>B15</f>
        <v>1.25</v>
      </c>
      <c r="J69" s="1">
        <f>B18</f>
        <v>75</v>
      </c>
      <c r="K69" s="8">
        <f>B19</f>
        <v>2</v>
      </c>
      <c r="L69" s="1">
        <f>SUM(J69*K69)</f>
        <v>150</v>
      </c>
      <c r="N69" s="1" t="s">
        <v>30</v>
      </c>
      <c r="O69" s="10">
        <f>B85</f>
        <v>45000000</v>
      </c>
      <c r="P69" s="10"/>
      <c r="V69" s="1" t="s">
        <v>30</v>
      </c>
      <c r="W69" s="10">
        <f>B92</f>
        <v>47248051.968000002</v>
      </c>
      <c r="X69" s="10"/>
      <c r="Y69" s="10"/>
      <c r="AD69" s="1" t="s">
        <v>30</v>
      </c>
      <c r="AE69" s="10">
        <f>B97</f>
        <v>47679558.977013364</v>
      </c>
      <c r="AL69" s="1" t="s">
        <v>30</v>
      </c>
      <c r="AM69" s="10">
        <f>B102</f>
        <v>51887337.272205584</v>
      </c>
      <c r="AT69" s="1" t="s">
        <v>30</v>
      </c>
      <c r="AU69" s="10">
        <f>B107</f>
        <v>56466457.051282465</v>
      </c>
    </row>
    <row r="70" spans="2:50" hidden="1" outlineLevel="1">
      <c r="B70" s="1" t="s">
        <v>47</v>
      </c>
      <c r="D70" s="10">
        <f>B6</f>
        <v>45000000</v>
      </c>
      <c r="F70" s="1">
        <v>2</v>
      </c>
      <c r="G70" s="1" t="str">
        <f>A31</f>
        <v>Moderate Income</v>
      </c>
      <c r="H70" s="10">
        <f t="shared" ref="H70:K73" si="23">H69</f>
        <v>75</v>
      </c>
      <c r="I70" s="8">
        <f t="shared" si="23"/>
        <v>1.25</v>
      </c>
      <c r="J70" s="1">
        <f t="shared" si="23"/>
        <v>75</v>
      </c>
      <c r="K70" s="8">
        <f t="shared" si="23"/>
        <v>2</v>
      </c>
      <c r="L70" s="1">
        <f>SUM(J70*K70)</f>
        <v>150</v>
      </c>
      <c r="N70" s="1" t="s">
        <v>31</v>
      </c>
      <c r="O70" s="10">
        <f>O69-B86</f>
        <v>-450000</v>
      </c>
      <c r="P70" s="10"/>
      <c r="V70" s="1" t="s">
        <v>31</v>
      </c>
      <c r="W70" s="10">
        <f>W69-B95</f>
        <v>0</v>
      </c>
      <c r="AD70" s="1" t="s">
        <v>31</v>
      </c>
      <c r="AE70" s="10">
        <f>AE69-B100</f>
        <v>0</v>
      </c>
      <c r="AL70" s="1" t="s">
        <v>31</v>
      </c>
      <c r="AM70" s="10">
        <f>AM69-B105</f>
        <v>0</v>
      </c>
      <c r="AT70" s="1" t="s">
        <v>31</v>
      </c>
      <c r="AU70" s="10">
        <f>AU69-B110</f>
        <v>56466457.051282465</v>
      </c>
    </row>
    <row r="71" spans="2:50" hidden="1" outlineLevel="1">
      <c r="B71" s="1" t="s">
        <v>6</v>
      </c>
      <c r="D71" s="1">
        <f>B7</f>
        <v>2023</v>
      </c>
      <c r="F71" s="1">
        <v>3</v>
      </c>
      <c r="G71" s="1" t="str">
        <f>A32</f>
        <v>Market Rate</v>
      </c>
      <c r="H71" s="10">
        <f t="shared" si="23"/>
        <v>75</v>
      </c>
      <c r="I71" s="8">
        <f t="shared" si="23"/>
        <v>1.25</v>
      </c>
      <c r="J71" s="1">
        <f t="shared" si="23"/>
        <v>75</v>
      </c>
      <c r="K71" s="8">
        <f t="shared" si="23"/>
        <v>2</v>
      </c>
      <c r="L71" s="1">
        <f>SUM(J71*K71)</f>
        <v>150</v>
      </c>
      <c r="N71" s="1" t="s">
        <v>28</v>
      </c>
      <c r="O71" s="1">
        <f>MIN(R76:S80)</f>
        <v>0</v>
      </c>
      <c r="V71" s="1" t="s">
        <v>28</v>
      </c>
      <c r="W71" s="1">
        <f>O72+1</f>
        <v>2028</v>
      </c>
      <c r="AD71" s="1" t="s">
        <v>28</v>
      </c>
      <c r="AE71" s="1">
        <f>W72+1</f>
        <v>2031</v>
      </c>
      <c r="AL71" s="1" t="s">
        <v>28</v>
      </c>
      <c r="AM71" s="1">
        <f>AE72+1</f>
        <v>2036</v>
      </c>
      <c r="AT71" s="1" t="s">
        <v>28</v>
      </c>
      <c r="AU71" s="1">
        <f>AM72+1</f>
        <v>2039</v>
      </c>
    </row>
    <row r="72" spans="2:50" hidden="1" outlineLevel="1">
      <c r="B72" s="1" t="s">
        <v>8</v>
      </c>
      <c r="D72" s="1">
        <f>B10</f>
        <v>2033</v>
      </c>
      <c r="F72" s="1">
        <v>4</v>
      </c>
      <c r="G72" s="1" t="str">
        <f>A33</f>
        <v>Other</v>
      </c>
      <c r="H72" s="10">
        <f t="shared" si="23"/>
        <v>75</v>
      </c>
      <c r="I72" s="8">
        <f t="shared" si="23"/>
        <v>1.25</v>
      </c>
      <c r="J72" s="1">
        <f t="shared" si="23"/>
        <v>75</v>
      </c>
      <c r="K72" s="8">
        <f t="shared" si="23"/>
        <v>2</v>
      </c>
      <c r="L72" s="1">
        <f>SUM(J72*K72)</f>
        <v>150</v>
      </c>
      <c r="N72" s="1" t="s">
        <v>29</v>
      </c>
      <c r="O72" s="1">
        <f>MAX(R76:S80)</f>
        <v>2027</v>
      </c>
      <c r="V72" s="1" t="s">
        <v>29</v>
      </c>
      <c r="W72" s="1">
        <f>MAX(Z76:AA80)</f>
        <v>2030</v>
      </c>
      <c r="AD72" s="1" t="s">
        <v>29</v>
      </c>
      <c r="AE72" s="1">
        <f>MAX(AH76:AI80)</f>
        <v>2035</v>
      </c>
      <c r="AL72" s="1" t="s">
        <v>29</v>
      </c>
      <c r="AM72" s="1">
        <f>MAX(AP76:AQ80)</f>
        <v>2038</v>
      </c>
      <c r="AT72" s="1" t="s">
        <v>29</v>
      </c>
      <c r="AU72" s="1">
        <f>MAX(AX76:AX80)</f>
        <v>2041</v>
      </c>
    </row>
    <row r="73" spans="2:50" hidden="1" outlineLevel="1">
      <c r="B73" s="1" t="s">
        <v>68</v>
      </c>
      <c r="D73" s="1">
        <f>B11</f>
        <v>2</v>
      </c>
      <c r="F73" s="1">
        <v>5</v>
      </c>
      <c r="G73" s="1" t="str">
        <f>A34</f>
        <v>Other</v>
      </c>
      <c r="H73" s="10">
        <f t="shared" si="23"/>
        <v>75</v>
      </c>
      <c r="I73" s="8">
        <f t="shared" si="23"/>
        <v>1.25</v>
      </c>
      <c r="J73" s="1">
        <f t="shared" si="23"/>
        <v>75</v>
      </c>
      <c r="K73" s="8">
        <f t="shared" si="23"/>
        <v>2</v>
      </c>
      <c r="L73" s="1">
        <f>SUM(J73*K73)</f>
        <v>150</v>
      </c>
    </row>
    <row r="74" spans="2:50" hidden="1" outlineLevel="1">
      <c r="B74" s="1" t="s">
        <v>57</v>
      </c>
      <c r="D74" s="1">
        <f>D72-D73</f>
        <v>2031</v>
      </c>
      <c r="N74" s="25" t="s">
        <v>16</v>
      </c>
      <c r="O74" s="25"/>
      <c r="P74" s="25"/>
      <c r="Q74" s="25"/>
      <c r="R74" s="25"/>
      <c r="S74" s="25"/>
      <c r="T74" s="25"/>
      <c r="V74" s="25" t="s">
        <v>33</v>
      </c>
      <c r="W74" s="25"/>
      <c r="X74" s="25"/>
      <c r="Y74" s="25"/>
      <c r="Z74" s="25"/>
      <c r="AA74" s="25"/>
      <c r="AB74" s="25"/>
      <c r="AD74" s="25" t="s">
        <v>53</v>
      </c>
      <c r="AE74" s="25"/>
      <c r="AF74" s="25"/>
      <c r="AG74" s="25"/>
      <c r="AH74" s="25"/>
      <c r="AI74" s="25"/>
      <c r="AJ74" s="25"/>
      <c r="AL74" s="25" t="s">
        <v>93</v>
      </c>
      <c r="AM74" s="25"/>
      <c r="AN74" s="25"/>
      <c r="AO74" s="25"/>
      <c r="AP74" s="25"/>
      <c r="AQ74" s="25"/>
      <c r="AR74" s="25"/>
      <c r="AT74" s="25" t="s">
        <v>54</v>
      </c>
      <c r="AU74" s="25"/>
      <c r="AV74" s="25"/>
      <c r="AW74" s="25"/>
      <c r="AX74" s="25"/>
    </row>
    <row r="75" spans="2:50" ht="59" hidden="1" outlineLevel="1">
      <c r="B75" s="1" t="s">
        <v>13</v>
      </c>
      <c r="D75" s="43">
        <f>B12</f>
        <v>0.04</v>
      </c>
      <c r="N75" s="33" t="s">
        <v>12</v>
      </c>
      <c r="O75" s="33" t="s">
        <v>2</v>
      </c>
      <c r="P75" s="33" t="s">
        <v>74</v>
      </c>
      <c r="Q75" s="33" t="s">
        <v>81</v>
      </c>
      <c r="R75" s="33" t="s">
        <v>3</v>
      </c>
      <c r="S75" s="33" t="s">
        <v>4</v>
      </c>
      <c r="T75" s="33" t="s">
        <v>73</v>
      </c>
      <c r="V75" s="33" t="s">
        <v>12</v>
      </c>
      <c r="W75" s="33" t="s">
        <v>2</v>
      </c>
      <c r="X75" s="33" t="s">
        <v>74</v>
      </c>
      <c r="Y75" s="33" t="s">
        <v>81</v>
      </c>
      <c r="Z75" s="33" t="s">
        <v>3</v>
      </c>
      <c r="AA75" s="33" t="s">
        <v>4</v>
      </c>
      <c r="AB75" s="33" t="s">
        <v>73</v>
      </c>
      <c r="AD75" s="33" t="s">
        <v>12</v>
      </c>
      <c r="AE75" s="33" t="s">
        <v>2</v>
      </c>
      <c r="AF75" s="33" t="s">
        <v>74</v>
      </c>
      <c r="AG75" s="33" t="s">
        <v>81</v>
      </c>
      <c r="AH75" s="33" t="s">
        <v>3</v>
      </c>
      <c r="AI75" s="33" t="s">
        <v>4</v>
      </c>
      <c r="AJ75" s="33" t="s">
        <v>73</v>
      </c>
      <c r="AL75" s="33" t="s">
        <v>12</v>
      </c>
      <c r="AM75" s="33" t="s">
        <v>2</v>
      </c>
      <c r="AN75" s="33" t="s">
        <v>74</v>
      </c>
      <c r="AO75" s="33" t="s">
        <v>81</v>
      </c>
      <c r="AP75" s="33" t="s">
        <v>3</v>
      </c>
      <c r="AQ75" s="33" t="s">
        <v>4</v>
      </c>
      <c r="AR75" s="33" t="s">
        <v>73</v>
      </c>
      <c r="AT75" s="33" t="s">
        <v>12</v>
      </c>
      <c r="AU75" s="33" t="s">
        <v>84</v>
      </c>
      <c r="AV75" s="33" t="s">
        <v>74</v>
      </c>
      <c r="AW75" s="33" t="s">
        <v>81</v>
      </c>
      <c r="AX75" s="33" t="s">
        <v>3</v>
      </c>
    </row>
    <row r="76" spans="2:50" hidden="1" outlineLevel="1">
      <c r="B76" s="1" t="s">
        <v>14</v>
      </c>
      <c r="D76" s="43">
        <f>B13</f>
        <v>0.08</v>
      </c>
      <c r="N76" s="1" t="str">
        <f>G69</f>
        <v>Low Income</v>
      </c>
      <c r="O76" s="43">
        <f>B30</f>
        <v>0.34</v>
      </c>
      <c r="P76" s="10">
        <f>O76*$O$69</f>
        <v>15300000.000000002</v>
      </c>
      <c r="Q76" s="4">
        <f>IFERROR(P76/HLOOKUP(R76,'Impact Model_Simple'!$C$299:$AU$304,2,0),0)</f>
        <v>150887.57396449705</v>
      </c>
      <c r="R76" s="1">
        <f t="shared" ref="R76:T80" si="24">C30</f>
        <v>2023</v>
      </c>
      <c r="S76" s="1">
        <f t="shared" si="24"/>
        <v>2025</v>
      </c>
      <c r="T76" s="8">
        <f t="shared" si="24"/>
        <v>0.9</v>
      </c>
      <c r="V76" s="1" t="str">
        <f>N76</f>
        <v>Low Income</v>
      </c>
      <c r="W76" s="43">
        <f>F30</f>
        <v>0.34</v>
      </c>
      <c r="X76" s="10">
        <f>W76*$W$69</f>
        <v>16064337.669120003</v>
      </c>
      <c r="Y76" s="4">
        <f>IFERROR(X76/HLOOKUP(Z76,'Impact Model_Simple'!$C$299:$AU$304,2,0),0)</f>
        <v>130214.14775527682</v>
      </c>
      <c r="Z76" s="1">
        <f t="shared" ref="Z76:AB80" si="25">G30</f>
        <v>2028</v>
      </c>
      <c r="AA76" s="1">
        <f t="shared" si="25"/>
        <v>2030</v>
      </c>
      <c r="AB76" s="8">
        <f t="shared" si="25"/>
        <v>0.9</v>
      </c>
      <c r="AD76" s="1" t="str">
        <f>V76</f>
        <v>Low Income</v>
      </c>
      <c r="AE76" s="43">
        <f>J30</f>
        <v>0.34</v>
      </c>
      <c r="AF76" s="10">
        <f>AE76*$AE$69</f>
        <v>16211050.052184545</v>
      </c>
      <c r="AG76" s="4">
        <f>IFERROR(AF76/HLOOKUP(AH76,'Impact Model_Simple'!$C$299:$AU$304,2,0),0)</f>
        <v>96442.52008052099</v>
      </c>
      <c r="AH76" s="1">
        <f>K30</f>
        <v>2033</v>
      </c>
      <c r="AI76" s="1">
        <f t="shared" ref="AI76:AJ76" si="26">L30</f>
        <v>2035</v>
      </c>
      <c r="AJ76" s="8">
        <f t="shared" si="26"/>
        <v>0.9</v>
      </c>
      <c r="AL76" s="1" t="str">
        <f>AD76</f>
        <v>Low Income</v>
      </c>
      <c r="AM76" s="43">
        <f>N30</f>
        <v>0.34</v>
      </c>
      <c r="AN76" s="10">
        <f>AM76*$AE$69</f>
        <v>16211050.052184545</v>
      </c>
      <c r="AO76" s="4">
        <f>IFERROR(AN76/HLOOKUP(AP76,'Impact Model_Simple'!$C$299:$AU$304,2,0),0)</f>
        <v>76559.181845152678</v>
      </c>
      <c r="AP76" s="1">
        <f>O30</f>
        <v>2036</v>
      </c>
      <c r="AQ76" s="1">
        <f t="shared" ref="AQ76:AR76" si="27">P30</f>
        <v>2038</v>
      </c>
      <c r="AR76" s="8">
        <f t="shared" si="27"/>
        <v>0.9</v>
      </c>
      <c r="AT76" s="1" t="str">
        <f>AD76</f>
        <v>Low Income</v>
      </c>
      <c r="AU76" s="5">
        <v>0</v>
      </c>
      <c r="AV76" s="10">
        <f>AU76*$AU$69</f>
        <v>0</v>
      </c>
      <c r="AW76" s="4">
        <f>IFERROR(AV76/HLOOKUP(AX76,'Impact Model_Simple'!$C$299:$AU$304,2,0),0)</f>
        <v>0</v>
      </c>
      <c r="AX76" s="2">
        <v>2041</v>
      </c>
    </row>
    <row r="77" spans="2:50" hidden="1" outlineLevel="1">
      <c r="N77" s="1" t="str">
        <f>G70</f>
        <v>Moderate Income</v>
      </c>
      <c r="O77" s="43">
        <v>0.33</v>
      </c>
      <c r="P77" s="10">
        <f>O77*$O$69</f>
        <v>14850000</v>
      </c>
      <c r="Q77" s="4">
        <f>IFERROR(P77/HLOOKUP(R77,'Impact Model_Simple'!$C$299:$AU$304,3,0),0)</f>
        <v>146449.70414201182</v>
      </c>
      <c r="R77" s="1">
        <f t="shared" si="24"/>
        <v>2023</v>
      </c>
      <c r="S77" s="1">
        <f t="shared" si="24"/>
        <v>2025</v>
      </c>
      <c r="T77" s="8">
        <f t="shared" si="24"/>
        <v>0.9</v>
      </c>
      <c r="V77" s="1" t="str">
        <f>N77</f>
        <v>Moderate Income</v>
      </c>
      <c r="W77" s="43">
        <f>F31</f>
        <v>0.33</v>
      </c>
      <c r="X77" s="10">
        <f>W77*$W$69</f>
        <v>15591857.149440002</v>
      </c>
      <c r="Y77" s="4">
        <f>IFERROR(X77/HLOOKUP(Z77,'Impact Model_Simple'!$C$299:$AU$304,3,0),0)</f>
        <v>126384.31988012161</v>
      </c>
      <c r="Z77" s="1">
        <f t="shared" si="25"/>
        <v>2028</v>
      </c>
      <c r="AA77" s="1">
        <f t="shared" si="25"/>
        <v>2030</v>
      </c>
      <c r="AB77" s="8">
        <f t="shared" si="25"/>
        <v>0.9</v>
      </c>
      <c r="AD77" s="1" t="str">
        <f>V77</f>
        <v>Moderate Income</v>
      </c>
      <c r="AE77" s="43">
        <f>J31</f>
        <v>0.33</v>
      </c>
      <c r="AF77" s="10">
        <f>AE77*$AE$69</f>
        <v>15734254.462414412</v>
      </c>
      <c r="AG77" s="4">
        <f>IFERROR(AF77/HLOOKUP(AH77,'Impact Model_Simple'!$C$299:$AU$304,3,0),0)</f>
        <v>93605.975372270375</v>
      </c>
      <c r="AH77" s="1">
        <f t="shared" ref="AH77:AJ77" si="28">K31</f>
        <v>2033</v>
      </c>
      <c r="AI77" s="1">
        <f t="shared" si="28"/>
        <v>2035</v>
      </c>
      <c r="AJ77" s="8">
        <f t="shared" si="28"/>
        <v>0.9</v>
      </c>
      <c r="AL77" s="1" t="str">
        <f>AD77</f>
        <v>Moderate Income</v>
      </c>
      <c r="AM77" s="43">
        <f>N31</f>
        <v>0.33</v>
      </c>
      <c r="AN77" s="10">
        <f>AM77*$AE$69</f>
        <v>15734254.462414412</v>
      </c>
      <c r="AO77" s="4">
        <f>IFERROR(AN77/HLOOKUP(AP77,'Impact Model_Simple'!$C$299:$AU$304,3,0),0)</f>
        <v>74307.441202648188</v>
      </c>
      <c r="AP77" s="1">
        <f t="shared" ref="AP77:AR77" si="29">O31</f>
        <v>2036</v>
      </c>
      <c r="AQ77" s="1">
        <f t="shared" si="29"/>
        <v>2038</v>
      </c>
      <c r="AR77" s="8">
        <f t="shared" si="29"/>
        <v>0.9</v>
      </c>
      <c r="AT77" s="1" t="str">
        <f>AD77</f>
        <v>Moderate Income</v>
      </c>
      <c r="AU77" s="5">
        <v>0</v>
      </c>
      <c r="AV77" s="10">
        <f>AU77*$AU$69</f>
        <v>0</v>
      </c>
      <c r="AW77" s="4">
        <f>IFERROR(AV77/HLOOKUP(AX77,'Impact Model_Simple'!$C$299:$AU$304,3,0),0)</f>
        <v>0</v>
      </c>
      <c r="AX77" s="2">
        <v>2041</v>
      </c>
    </row>
    <row r="78" spans="2:50" hidden="1" outlineLevel="1">
      <c r="B78" s="1" t="s">
        <v>46</v>
      </c>
      <c r="D78" s="44">
        <v>2</v>
      </c>
      <c r="M78" s="8"/>
      <c r="N78" s="1" t="str">
        <f>G71</f>
        <v>Market Rate</v>
      </c>
      <c r="O78" s="43">
        <v>0.34</v>
      </c>
      <c r="P78" s="10">
        <f>O78*$O$69</f>
        <v>15300000.000000002</v>
      </c>
      <c r="Q78" s="4">
        <f>IFERROR(P78/HLOOKUP(R78,'Impact Model_Simple'!$C$299:$AU$304,4,0),0)</f>
        <v>150887.57396449705</v>
      </c>
      <c r="R78" s="1">
        <f t="shared" si="24"/>
        <v>2023</v>
      </c>
      <c r="S78" s="1">
        <f t="shared" si="24"/>
        <v>2027</v>
      </c>
      <c r="T78" s="8">
        <f t="shared" si="24"/>
        <v>1</v>
      </c>
      <c r="V78" s="1" t="str">
        <f>N78</f>
        <v>Market Rate</v>
      </c>
      <c r="W78" s="43">
        <f>F32</f>
        <v>0.33</v>
      </c>
      <c r="X78" s="10">
        <f>W78*$W$69</f>
        <v>15591857.149440002</v>
      </c>
      <c r="Y78" s="4">
        <f>IFERROR(X78/HLOOKUP(Z78,'Impact Model_Simple'!$C$299:$AU$304,4,0),0)</f>
        <v>126384.31988012161</v>
      </c>
      <c r="Z78" s="1">
        <f t="shared" si="25"/>
        <v>2028</v>
      </c>
      <c r="AA78" s="1">
        <f t="shared" si="25"/>
        <v>2030</v>
      </c>
      <c r="AB78" s="8">
        <f t="shared" si="25"/>
        <v>1</v>
      </c>
      <c r="AD78" s="1" t="str">
        <f>V78</f>
        <v>Market Rate</v>
      </c>
      <c r="AE78" s="43">
        <f>J32</f>
        <v>0.33</v>
      </c>
      <c r="AF78" s="10">
        <f>AE78*$AE$69</f>
        <v>15734254.462414412</v>
      </c>
      <c r="AG78" s="4">
        <f>IFERROR(AF78/HLOOKUP(AH78,'Impact Model_Simple'!$C$299:$AU$304,4,0),0)</f>
        <v>93605.975372270375</v>
      </c>
      <c r="AH78" s="1">
        <f t="shared" ref="AH78:AJ78" si="30">K32</f>
        <v>2033</v>
      </c>
      <c r="AI78" s="1">
        <f t="shared" si="30"/>
        <v>2035</v>
      </c>
      <c r="AJ78" s="8">
        <f t="shared" si="30"/>
        <v>1</v>
      </c>
      <c r="AL78" s="1" t="str">
        <f>AD78</f>
        <v>Market Rate</v>
      </c>
      <c r="AM78" s="43">
        <f>N32</f>
        <v>0.33</v>
      </c>
      <c r="AN78" s="10">
        <f>AM78*$AE$69</f>
        <v>15734254.462414412</v>
      </c>
      <c r="AO78" s="4">
        <f>IFERROR(AN78/HLOOKUP(AP78,'Impact Model_Simple'!$C$299:$AU$304,4,0),0)</f>
        <v>74307.441202648188</v>
      </c>
      <c r="AP78" s="1">
        <f t="shared" ref="AP78:AR78" si="31">O32</f>
        <v>2036</v>
      </c>
      <c r="AQ78" s="1">
        <f t="shared" si="31"/>
        <v>2038</v>
      </c>
      <c r="AR78" s="8">
        <f t="shared" si="31"/>
        <v>1</v>
      </c>
      <c r="AT78" s="1" t="str">
        <f>AD78</f>
        <v>Market Rate</v>
      </c>
      <c r="AU78" s="5">
        <v>0</v>
      </c>
      <c r="AV78" s="10">
        <f>AU78*$AU$69</f>
        <v>0</v>
      </c>
      <c r="AW78" s="4">
        <f>IFERROR(AV78/HLOOKUP(AX78,'Impact Model_Simple'!$C$299:$AU$304,4,0),0)</f>
        <v>0</v>
      </c>
      <c r="AX78" s="2">
        <v>2041</v>
      </c>
    </row>
    <row r="79" spans="2:50" hidden="1" outlineLevel="1">
      <c r="B79" s="1" t="s">
        <v>69</v>
      </c>
      <c r="D79" s="4">
        <v>43560</v>
      </c>
      <c r="M79" s="8"/>
      <c r="N79" s="1" t="str">
        <f>G72</f>
        <v>Other</v>
      </c>
      <c r="O79" s="43">
        <v>0</v>
      </c>
      <c r="P79" s="10">
        <f>O79*$O$69</f>
        <v>0</v>
      </c>
      <c r="Q79" s="4">
        <f>IFERROR(P79/HLOOKUP(R79,'Impact Model_Simple'!$C$299:$AU$304,5,0),0)</f>
        <v>0</v>
      </c>
      <c r="R79" s="1">
        <f t="shared" si="24"/>
        <v>0</v>
      </c>
      <c r="S79" s="1">
        <f t="shared" si="24"/>
        <v>0</v>
      </c>
      <c r="T79" s="8">
        <f t="shared" si="24"/>
        <v>0</v>
      </c>
      <c r="V79" s="1" t="str">
        <f>N79</f>
        <v>Other</v>
      </c>
      <c r="W79" s="43">
        <f>F33</f>
        <v>0</v>
      </c>
      <c r="X79" s="10">
        <f>W79*$W$69</f>
        <v>0</v>
      </c>
      <c r="Y79" s="4">
        <f>IFERROR(X79/HLOOKUP(Z79,'Impact Model_Simple'!$C$299:$AU$304,5,0),0)</f>
        <v>0</v>
      </c>
      <c r="Z79" s="1">
        <f t="shared" si="25"/>
        <v>0</v>
      </c>
      <c r="AA79" s="1">
        <f t="shared" si="25"/>
        <v>0</v>
      </c>
      <c r="AB79" s="8">
        <f t="shared" si="25"/>
        <v>0</v>
      </c>
      <c r="AD79" s="1" t="str">
        <f>V79</f>
        <v>Other</v>
      </c>
      <c r="AE79" s="43">
        <f>J33</f>
        <v>0</v>
      </c>
      <c r="AF79" s="10">
        <f>AE79*$AE$69</f>
        <v>0</v>
      </c>
      <c r="AG79" s="4">
        <f>IFERROR(AF79/HLOOKUP(AH79,'Impact Model_Simple'!$C$299:$AU$304,5,0),0)</f>
        <v>0</v>
      </c>
      <c r="AH79" s="1">
        <f t="shared" ref="AH79:AJ79" si="32">K33</f>
        <v>0</v>
      </c>
      <c r="AI79" s="1">
        <f t="shared" si="32"/>
        <v>0</v>
      </c>
      <c r="AJ79" s="8">
        <f t="shared" si="32"/>
        <v>0</v>
      </c>
      <c r="AL79" s="1" t="str">
        <f>AD79</f>
        <v>Other</v>
      </c>
      <c r="AM79" s="43">
        <f>N33</f>
        <v>0</v>
      </c>
      <c r="AN79" s="10">
        <f>AM79*$AE$69</f>
        <v>0</v>
      </c>
      <c r="AO79" s="4">
        <f>IFERROR(AN79/HLOOKUP(AP79,'Impact Model_Simple'!$C$299:$AU$304,5,0),0)</f>
        <v>0</v>
      </c>
      <c r="AP79" s="1">
        <f t="shared" ref="AP79:AR79" si="33">O33</f>
        <v>0</v>
      </c>
      <c r="AQ79" s="1">
        <f t="shared" si="33"/>
        <v>0</v>
      </c>
      <c r="AR79" s="8">
        <f t="shared" si="33"/>
        <v>0</v>
      </c>
      <c r="AT79" s="1" t="str">
        <f>AD79</f>
        <v>Other</v>
      </c>
      <c r="AU79" s="5">
        <v>0</v>
      </c>
      <c r="AV79" s="10">
        <f>AU79*$AU$69</f>
        <v>0</v>
      </c>
      <c r="AW79" s="4">
        <f>IFERROR(AV79/HLOOKUP(AX79,'Impact Model_Simple'!$C$299:$AU$304,5,0),0)</f>
        <v>0</v>
      </c>
      <c r="AX79" s="2"/>
    </row>
    <row r="80" spans="2:50" hidden="1" outlineLevel="1">
      <c r="M80" s="8"/>
      <c r="N80" s="1" t="str">
        <f>G73</f>
        <v>Other</v>
      </c>
      <c r="O80" s="43">
        <v>0</v>
      </c>
      <c r="P80" s="10">
        <f>O80*$O$69</f>
        <v>0</v>
      </c>
      <c r="Q80" s="4">
        <f>IFERROR(P80/HLOOKUP(R80,'Impact Model_Simple'!$C$299:$AU$304,6,0),0)</f>
        <v>0</v>
      </c>
      <c r="R80" s="1">
        <f t="shared" si="24"/>
        <v>0</v>
      </c>
      <c r="S80" s="1">
        <f t="shared" si="24"/>
        <v>0</v>
      </c>
      <c r="T80" s="8">
        <f t="shared" si="24"/>
        <v>0</v>
      </c>
      <c r="V80" s="1" t="str">
        <f>N80</f>
        <v>Other</v>
      </c>
      <c r="W80" s="43">
        <f>F34</f>
        <v>0</v>
      </c>
      <c r="X80" s="10">
        <f>W80*$W$69</f>
        <v>0</v>
      </c>
      <c r="Y80" s="4">
        <f>IFERROR(X80/HLOOKUP(Z80,'Impact Model_Simple'!$C$299:$AU$304,6,0),0)</f>
        <v>0</v>
      </c>
      <c r="Z80" s="1">
        <f t="shared" si="25"/>
        <v>0</v>
      </c>
      <c r="AA80" s="1">
        <f t="shared" si="25"/>
        <v>0</v>
      </c>
      <c r="AB80" s="8">
        <f t="shared" si="25"/>
        <v>0</v>
      </c>
      <c r="AD80" s="1" t="str">
        <f>V80</f>
        <v>Other</v>
      </c>
      <c r="AE80" s="43">
        <f>J34</f>
        <v>0</v>
      </c>
      <c r="AF80" s="10">
        <f>AE80*$AE$69</f>
        <v>0</v>
      </c>
      <c r="AG80" s="4">
        <f>IFERROR(AF80/HLOOKUP(AH80,'Impact Model_Simple'!$C$299:$AU$304,6,0),0)</f>
        <v>0</v>
      </c>
      <c r="AH80" s="1">
        <f t="shared" ref="AH80:AJ80" si="34">K34</f>
        <v>0</v>
      </c>
      <c r="AI80" s="1">
        <f t="shared" si="34"/>
        <v>0</v>
      </c>
      <c r="AJ80" s="8">
        <f t="shared" si="34"/>
        <v>0</v>
      </c>
      <c r="AL80" s="1" t="str">
        <f>AD80</f>
        <v>Other</v>
      </c>
      <c r="AM80" s="43">
        <f>N34</f>
        <v>0</v>
      </c>
      <c r="AN80" s="10">
        <f>AM80*$AE$69</f>
        <v>0</v>
      </c>
      <c r="AO80" s="4">
        <f>IFERROR(AN80/HLOOKUP(AP80,'Impact Model_Simple'!$C$299:$AU$304,6,0),0)</f>
        <v>0</v>
      </c>
      <c r="AP80" s="1">
        <f t="shared" ref="AP80:AR80" si="35">O34</f>
        <v>0</v>
      </c>
      <c r="AQ80" s="1">
        <f t="shared" si="35"/>
        <v>0</v>
      </c>
      <c r="AR80" s="8">
        <f t="shared" si="35"/>
        <v>0</v>
      </c>
      <c r="AT80" s="1" t="str">
        <f>AD80</f>
        <v>Other</v>
      </c>
      <c r="AU80" s="5">
        <v>0</v>
      </c>
      <c r="AV80" s="10">
        <f>AU80*$AU$69</f>
        <v>0</v>
      </c>
      <c r="AW80" s="4">
        <f>IFERROR(AV80/HLOOKUP(AX80,'Impact Model_Simple'!$C$299:$AU$304,6,0),0)</f>
        <v>0</v>
      </c>
      <c r="AX80" s="2"/>
    </row>
    <row r="81" spans="1:50" ht="15.5" hidden="1" outlineLevel="1" thickBot="1">
      <c r="M81" s="8"/>
      <c r="N81" s="6" t="s">
        <v>56</v>
      </c>
      <c r="O81" s="30">
        <f>+SUM(O76:O80)</f>
        <v>1.01</v>
      </c>
      <c r="P81" s="13">
        <f>+SUM(P76:P80)</f>
        <v>45450000</v>
      </c>
      <c r="Q81" s="7">
        <f>+SUM(Q76:Q80)</f>
        <v>448224.85207100597</v>
      </c>
      <c r="R81" s="6"/>
      <c r="S81" s="6"/>
      <c r="T81" s="6"/>
      <c r="V81" s="6" t="s">
        <v>56</v>
      </c>
      <c r="W81" s="30">
        <f>+SUM(W76:W80)</f>
        <v>1</v>
      </c>
      <c r="X81" s="13">
        <f>+SUM(X76:X80)</f>
        <v>47248051.96800001</v>
      </c>
      <c r="Y81" s="7">
        <f>+SUM(Y76:Y80)</f>
        <v>382982.78751552006</v>
      </c>
      <c r="Z81" s="6"/>
      <c r="AA81" s="6"/>
      <c r="AB81" s="6"/>
      <c r="AD81" s="6" t="s">
        <v>56</v>
      </c>
      <c r="AE81" s="30">
        <f>+SUM(AE76:AE80)</f>
        <v>1</v>
      </c>
      <c r="AF81" s="13">
        <f>+SUM(AF76:AF80)</f>
        <v>47679558.977013372</v>
      </c>
      <c r="AG81" s="7">
        <f>+SUM(AG76:AG80)</f>
        <v>283654.47082506173</v>
      </c>
      <c r="AH81" s="6"/>
      <c r="AI81" s="6"/>
      <c r="AJ81" s="6"/>
      <c r="AL81" s="6" t="s">
        <v>56</v>
      </c>
      <c r="AM81" s="30">
        <f>+SUM(AM76:AM80)</f>
        <v>1</v>
      </c>
      <c r="AN81" s="13">
        <f>+SUM(AN76:AN80)</f>
        <v>47679558.977013372</v>
      </c>
      <c r="AO81" s="7">
        <f>+SUM(AO76:AO80)</f>
        <v>225174.06425044904</v>
      </c>
      <c r="AP81" s="6"/>
      <c r="AQ81" s="6"/>
      <c r="AR81" s="6"/>
      <c r="AT81" s="6" t="s">
        <v>56</v>
      </c>
      <c r="AU81" s="30">
        <f>+SUM(AU76:AU80)</f>
        <v>0</v>
      </c>
      <c r="AV81" s="13">
        <f>+SUM(AV76:AV80)</f>
        <v>0</v>
      </c>
      <c r="AW81" s="7">
        <f>+SUM(AW76:AW80)</f>
        <v>0</v>
      </c>
      <c r="AX81" s="6"/>
    </row>
    <row r="82" spans="1:50" hidden="1" outlineLevel="1">
      <c r="M82" s="8"/>
      <c r="O82" s="8"/>
      <c r="U82" s="8"/>
      <c r="AA82" s="8"/>
      <c r="AG82" s="8"/>
    </row>
    <row r="83" spans="1:50" hidden="1" outlineLevel="1">
      <c r="A83" s="27"/>
      <c r="B83" s="27"/>
      <c r="C83" s="27"/>
      <c r="D83" s="27"/>
      <c r="E83" s="27"/>
      <c r="F83" s="27"/>
      <c r="G83" s="27"/>
      <c r="H83" s="27"/>
      <c r="I83" s="27"/>
      <c r="J83" s="27"/>
      <c r="K83" s="27"/>
      <c r="L83" s="27"/>
      <c r="M83" s="27"/>
      <c r="N83" s="27"/>
      <c r="O83" s="27"/>
      <c r="P83" s="27"/>
      <c r="Q83" s="27"/>
      <c r="R83" s="27"/>
      <c r="S83" s="27"/>
      <c r="T83" s="27"/>
      <c r="U83" s="27"/>
      <c r="V83" s="27"/>
      <c r="W83" s="27"/>
      <c r="X83" s="27"/>
      <c r="Y83" s="27"/>
      <c r="Z83" s="27"/>
      <c r="AA83" s="27"/>
      <c r="AB83" s="27"/>
      <c r="AC83" s="27"/>
      <c r="AD83" s="27"/>
      <c r="AE83" s="27"/>
      <c r="AF83" s="27"/>
      <c r="AG83" s="27"/>
      <c r="AH83" s="27"/>
      <c r="AI83" s="27"/>
      <c r="AJ83" s="27"/>
      <c r="AK83" s="27"/>
      <c r="AL83" s="27"/>
      <c r="AM83" s="27"/>
      <c r="AN83" s="27"/>
      <c r="AO83" s="27"/>
      <c r="AP83" s="27"/>
    </row>
    <row r="84" spans="1:50" hidden="1" outlineLevel="2">
      <c r="B84" s="1" t="s">
        <v>11</v>
      </c>
      <c r="D84" s="9">
        <f>D69</f>
        <v>2022</v>
      </c>
      <c r="E84" s="9">
        <f>D84+1</f>
        <v>2023</v>
      </c>
      <c r="F84" s="9">
        <f t="shared" ref="F84:AP84" si="36">E84+1</f>
        <v>2024</v>
      </c>
      <c r="G84" s="9">
        <f t="shared" si="36"/>
        <v>2025</v>
      </c>
      <c r="H84" s="9">
        <f t="shared" si="36"/>
        <v>2026</v>
      </c>
      <c r="I84" s="9">
        <f t="shared" si="36"/>
        <v>2027</v>
      </c>
      <c r="J84" s="9">
        <f>I84+1</f>
        <v>2028</v>
      </c>
      <c r="K84" s="9">
        <f>J84+1</f>
        <v>2029</v>
      </c>
      <c r="L84" s="9">
        <f t="shared" si="36"/>
        <v>2030</v>
      </c>
      <c r="M84" s="9">
        <f t="shared" si="36"/>
        <v>2031</v>
      </c>
      <c r="N84" s="9">
        <f t="shared" si="36"/>
        <v>2032</v>
      </c>
      <c r="O84" s="9">
        <f t="shared" si="36"/>
        <v>2033</v>
      </c>
      <c r="P84" s="9">
        <f t="shared" si="36"/>
        <v>2034</v>
      </c>
      <c r="Q84" s="9">
        <f t="shared" si="36"/>
        <v>2035</v>
      </c>
      <c r="R84" s="9">
        <f t="shared" si="36"/>
        <v>2036</v>
      </c>
      <c r="S84" s="9">
        <f t="shared" si="36"/>
        <v>2037</v>
      </c>
      <c r="T84" s="9">
        <f t="shared" si="36"/>
        <v>2038</v>
      </c>
      <c r="U84" s="9">
        <f t="shared" si="36"/>
        <v>2039</v>
      </c>
      <c r="V84" s="9">
        <f t="shared" si="36"/>
        <v>2040</v>
      </c>
      <c r="W84" s="9">
        <f t="shared" si="36"/>
        <v>2041</v>
      </c>
      <c r="X84" s="9">
        <f t="shared" si="36"/>
        <v>2042</v>
      </c>
      <c r="Y84" s="9">
        <f t="shared" si="36"/>
        <v>2043</v>
      </c>
      <c r="Z84" s="9">
        <f t="shared" si="36"/>
        <v>2044</v>
      </c>
      <c r="AA84" s="9">
        <f t="shared" si="36"/>
        <v>2045</v>
      </c>
      <c r="AB84" s="9">
        <f t="shared" si="36"/>
        <v>2046</v>
      </c>
      <c r="AC84" s="9">
        <f t="shared" si="36"/>
        <v>2047</v>
      </c>
      <c r="AD84" s="9">
        <f t="shared" si="36"/>
        <v>2048</v>
      </c>
      <c r="AE84" s="9">
        <f t="shared" si="36"/>
        <v>2049</v>
      </c>
      <c r="AF84" s="9">
        <f t="shared" si="36"/>
        <v>2050</v>
      </c>
      <c r="AG84" s="9">
        <f t="shared" si="36"/>
        <v>2051</v>
      </c>
      <c r="AH84" s="9">
        <f t="shared" si="36"/>
        <v>2052</v>
      </c>
      <c r="AI84" s="9">
        <f t="shared" si="36"/>
        <v>2053</v>
      </c>
      <c r="AJ84" s="9">
        <f t="shared" si="36"/>
        <v>2054</v>
      </c>
      <c r="AK84" s="9">
        <f t="shared" si="36"/>
        <v>2055</v>
      </c>
      <c r="AL84" s="9">
        <f t="shared" si="36"/>
        <v>2056</v>
      </c>
      <c r="AM84" s="9">
        <f t="shared" si="36"/>
        <v>2057</v>
      </c>
      <c r="AN84" s="9">
        <f t="shared" si="36"/>
        <v>2058</v>
      </c>
      <c r="AO84" s="9">
        <f t="shared" si="36"/>
        <v>2059</v>
      </c>
      <c r="AP84" s="9">
        <f t="shared" si="36"/>
        <v>2060</v>
      </c>
    </row>
    <row r="85" spans="1:50" hidden="1" outlineLevel="2">
      <c r="A85" s="1" t="s">
        <v>5</v>
      </c>
      <c r="B85" s="10">
        <f>SUM(D85:AP85)</f>
        <v>45000000</v>
      </c>
      <c r="D85" s="10">
        <f t="shared" ref="D85:AP85" si="37">IF(D84=$D$71,$D$70,0)</f>
        <v>0</v>
      </c>
      <c r="E85" s="10">
        <f t="shared" si="37"/>
        <v>45000000</v>
      </c>
      <c r="F85" s="10">
        <f t="shared" si="37"/>
        <v>0</v>
      </c>
      <c r="G85" s="10">
        <f t="shared" si="37"/>
        <v>0</v>
      </c>
      <c r="H85" s="10">
        <f t="shared" si="37"/>
        <v>0</v>
      </c>
      <c r="I85" s="10">
        <f t="shared" si="37"/>
        <v>0</v>
      </c>
      <c r="J85" s="10">
        <f t="shared" si="37"/>
        <v>0</v>
      </c>
      <c r="K85" s="10">
        <f t="shared" si="37"/>
        <v>0</v>
      </c>
      <c r="L85" s="10">
        <f t="shared" si="37"/>
        <v>0</v>
      </c>
      <c r="M85" s="10">
        <f t="shared" si="37"/>
        <v>0</v>
      </c>
      <c r="N85" s="10">
        <f t="shared" si="37"/>
        <v>0</v>
      </c>
      <c r="O85" s="10">
        <f t="shared" si="37"/>
        <v>0</v>
      </c>
      <c r="P85" s="10">
        <f t="shared" si="37"/>
        <v>0</v>
      </c>
      <c r="Q85" s="10">
        <f t="shared" si="37"/>
        <v>0</v>
      </c>
      <c r="R85" s="10">
        <f t="shared" si="37"/>
        <v>0</v>
      </c>
      <c r="S85" s="10">
        <f t="shared" si="37"/>
        <v>0</v>
      </c>
      <c r="T85" s="10">
        <f t="shared" si="37"/>
        <v>0</v>
      </c>
      <c r="U85" s="10">
        <f t="shared" si="37"/>
        <v>0</v>
      </c>
      <c r="V85" s="10">
        <f t="shared" si="37"/>
        <v>0</v>
      </c>
      <c r="W85" s="10">
        <f t="shared" si="37"/>
        <v>0</v>
      </c>
      <c r="X85" s="10">
        <f t="shared" si="37"/>
        <v>0</v>
      </c>
      <c r="Y85" s="10">
        <f t="shared" si="37"/>
        <v>0</v>
      </c>
      <c r="Z85" s="10">
        <f t="shared" si="37"/>
        <v>0</v>
      </c>
      <c r="AA85" s="10">
        <f t="shared" si="37"/>
        <v>0</v>
      </c>
      <c r="AB85" s="10">
        <f t="shared" si="37"/>
        <v>0</v>
      </c>
      <c r="AC85" s="10">
        <f t="shared" si="37"/>
        <v>0</v>
      </c>
      <c r="AD85" s="10">
        <f t="shared" si="37"/>
        <v>0</v>
      </c>
      <c r="AE85" s="10">
        <f t="shared" si="37"/>
        <v>0</v>
      </c>
      <c r="AF85" s="10">
        <f t="shared" si="37"/>
        <v>0</v>
      </c>
      <c r="AG85" s="10">
        <f t="shared" si="37"/>
        <v>0</v>
      </c>
      <c r="AH85" s="10">
        <f t="shared" si="37"/>
        <v>0</v>
      </c>
      <c r="AI85" s="10">
        <f t="shared" si="37"/>
        <v>0</v>
      </c>
      <c r="AJ85" s="10">
        <f t="shared" si="37"/>
        <v>0</v>
      </c>
      <c r="AK85" s="10">
        <f t="shared" si="37"/>
        <v>0</v>
      </c>
      <c r="AL85" s="10">
        <f t="shared" si="37"/>
        <v>0</v>
      </c>
      <c r="AM85" s="10">
        <f t="shared" si="37"/>
        <v>0</v>
      </c>
      <c r="AN85" s="10">
        <f t="shared" si="37"/>
        <v>0</v>
      </c>
      <c r="AO85" s="10">
        <f t="shared" si="37"/>
        <v>0</v>
      </c>
      <c r="AP85" s="10">
        <f t="shared" si="37"/>
        <v>0</v>
      </c>
    </row>
    <row r="86" spans="1:50" hidden="1" outlineLevel="2">
      <c r="A86" s="1" t="s">
        <v>25</v>
      </c>
      <c r="B86" s="10">
        <f>SUM(D86:AP86)</f>
        <v>45450000</v>
      </c>
      <c r="D86" s="10">
        <f>D120</f>
        <v>0</v>
      </c>
      <c r="E86" s="10">
        <f t="shared" ref="E86:AP86" si="38">E120</f>
        <v>45450000</v>
      </c>
      <c r="F86" s="10">
        <f t="shared" si="38"/>
        <v>0</v>
      </c>
      <c r="G86" s="10">
        <f t="shared" si="38"/>
        <v>0</v>
      </c>
      <c r="H86" s="10">
        <f t="shared" si="38"/>
        <v>0</v>
      </c>
      <c r="I86" s="10">
        <f t="shared" si="38"/>
        <v>0</v>
      </c>
      <c r="J86" s="10">
        <f t="shared" si="38"/>
        <v>0</v>
      </c>
      <c r="K86" s="10">
        <f t="shared" si="38"/>
        <v>0</v>
      </c>
      <c r="L86" s="10">
        <f t="shared" si="38"/>
        <v>0</v>
      </c>
      <c r="M86" s="10">
        <f t="shared" si="38"/>
        <v>0</v>
      </c>
      <c r="N86" s="10">
        <f t="shared" si="38"/>
        <v>0</v>
      </c>
      <c r="O86" s="10">
        <f t="shared" si="38"/>
        <v>0</v>
      </c>
      <c r="P86" s="10">
        <f t="shared" si="38"/>
        <v>0</v>
      </c>
      <c r="Q86" s="10">
        <f t="shared" si="38"/>
        <v>0</v>
      </c>
      <c r="R86" s="10">
        <f t="shared" si="38"/>
        <v>0</v>
      </c>
      <c r="S86" s="10">
        <f t="shared" si="38"/>
        <v>0</v>
      </c>
      <c r="T86" s="10">
        <f t="shared" si="38"/>
        <v>0</v>
      </c>
      <c r="U86" s="10">
        <f t="shared" si="38"/>
        <v>0</v>
      </c>
      <c r="V86" s="10">
        <f t="shared" si="38"/>
        <v>0</v>
      </c>
      <c r="W86" s="10">
        <f t="shared" si="38"/>
        <v>0</v>
      </c>
      <c r="X86" s="10">
        <f t="shared" si="38"/>
        <v>0</v>
      </c>
      <c r="Y86" s="10">
        <f t="shared" si="38"/>
        <v>0</v>
      </c>
      <c r="Z86" s="10">
        <f t="shared" si="38"/>
        <v>0</v>
      </c>
      <c r="AA86" s="10">
        <f t="shared" si="38"/>
        <v>0</v>
      </c>
      <c r="AB86" s="10">
        <f t="shared" si="38"/>
        <v>0</v>
      </c>
      <c r="AC86" s="10">
        <f t="shared" si="38"/>
        <v>0</v>
      </c>
      <c r="AD86" s="10">
        <f t="shared" si="38"/>
        <v>0</v>
      </c>
      <c r="AE86" s="10">
        <f t="shared" si="38"/>
        <v>0</v>
      </c>
      <c r="AF86" s="10">
        <f t="shared" si="38"/>
        <v>0</v>
      </c>
      <c r="AG86" s="10">
        <f t="shared" si="38"/>
        <v>0</v>
      </c>
      <c r="AH86" s="10">
        <f t="shared" si="38"/>
        <v>0</v>
      </c>
      <c r="AI86" s="10">
        <f t="shared" si="38"/>
        <v>0</v>
      </c>
      <c r="AJ86" s="10">
        <f t="shared" si="38"/>
        <v>0</v>
      </c>
      <c r="AK86" s="10">
        <f t="shared" si="38"/>
        <v>0</v>
      </c>
      <c r="AL86" s="10">
        <f t="shared" si="38"/>
        <v>0</v>
      </c>
      <c r="AM86" s="10">
        <f t="shared" si="38"/>
        <v>0</v>
      </c>
      <c r="AN86" s="10">
        <f t="shared" si="38"/>
        <v>0</v>
      </c>
      <c r="AO86" s="10">
        <f t="shared" si="38"/>
        <v>0</v>
      </c>
      <c r="AP86" s="10">
        <f t="shared" si="38"/>
        <v>0</v>
      </c>
    </row>
    <row r="87" spans="1:50" ht="15.5" hidden="1" outlineLevel="2" thickBot="1">
      <c r="A87" s="6" t="s">
        <v>27</v>
      </c>
      <c r="B87" s="13"/>
      <c r="C87" s="6"/>
      <c r="D87" s="13">
        <f>SUM($D$85:D85)-SUM($D$86:D86)</f>
        <v>0</v>
      </c>
      <c r="E87" s="13">
        <f>SUM($D$85:E85)-SUM($D$86:E86)</f>
        <v>-450000</v>
      </c>
      <c r="F87" s="13">
        <f>SUM($D$85:F85)-SUM($D$86:F86)</f>
        <v>-450000</v>
      </c>
      <c r="G87" s="13">
        <f>SUM($D$85:G85)-SUM($D$86:G86)</f>
        <v>-450000</v>
      </c>
      <c r="H87" s="13">
        <f>SUM($D$85:H85)-SUM($D$86:H86)</f>
        <v>-450000</v>
      </c>
      <c r="I87" s="13">
        <f>SUM($D$85:I85)-SUM($D$86:I86)</f>
        <v>-450000</v>
      </c>
      <c r="J87" s="13">
        <f>SUM($D$85:J85)-SUM($D$86:J86)</f>
        <v>-450000</v>
      </c>
      <c r="K87" s="13">
        <f>SUM($D$85:K85)-SUM($D$86:K86)</f>
        <v>-450000</v>
      </c>
      <c r="L87" s="13">
        <f>SUM($D$85:L85)-SUM($D$86:L86)</f>
        <v>-450000</v>
      </c>
      <c r="M87" s="13">
        <f>SUM($D$85:M85)-SUM($D$86:M86)</f>
        <v>-450000</v>
      </c>
      <c r="N87" s="13">
        <f>SUM($D$85:N85)-SUM($D$86:N86)</f>
        <v>-450000</v>
      </c>
      <c r="O87" s="13">
        <f>SUM($D$85:O85)-SUM($D$86:O86)</f>
        <v>-450000</v>
      </c>
      <c r="P87" s="13">
        <f>SUM($D$85:P85)-SUM($D$86:P86)</f>
        <v>-450000</v>
      </c>
      <c r="Q87" s="13">
        <f>SUM($D$85:Q85)-SUM($D$86:Q86)</f>
        <v>-450000</v>
      </c>
      <c r="R87" s="13">
        <f>SUM($D$85:R85)-SUM($D$86:R86)</f>
        <v>-450000</v>
      </c>
      <c r="S87" s="13">
        <f>SUM($D$85:S85)-SUM($D$86:S86)</f>
        <v>-450000</v>
      </c>
      <c r="T87" s="13">
        <f>SUM($D$85:T85)-SUM($D$86:T86)</f>
        <v>-450000</v>
      </c>
      <c r="U87" s="13">
        <f>SUM($D$85:U85)-SUM($D$86:U86)</f>
        <v>-450000</v>
      </c>
      <c r="V87" s="13">
        <f>SUM($D$85:V85)-SUM($D$86:V86)</f>
        <v>-450000</v>
      </c>
      <c r="W87" s="13">
        <f>SUM($D$85:W85)-SUM($D$86:W86)</f>
        <v>-450000</v>
      </c>
      <c r="X87" s="13">
        <f>SUM($D$85:X85)-SUM($D$86:X86)</f>
        <v>-450000</v>
      </c>
      <c r="Y87" s="13">
        <f>SUM($D$85:Y85)-SUM($D$86:Y86)</f>
        <v>-450000</v>
      </c>
      <c r="Z87" s="13">
        <f>SUM($D$85:Z85)-SUM($D$86:Z86)</f>
        <v>-450000</v>
      </c>
      <c r="AA87" s="13">
        <f>SUM($D$85:AA85)-SUM($D$86:AA86)</f>
        <v>-450000</v>
      </c>
      <c r="AB87" s="13">
        <f>SUM($D$85:AB85)-SUM($D$86:AB86)</f>
        <v>-450000</v>
      </c>
      <c r="AC87" s="13">
        <f>SUM($D$85:AC85)-SUM($D$86:AC86)</f>
        <v>-450000</v>
      </c>
      <c r="AD87" s="13">
        <f>SUM($D$85:AD85)-SUM($D$86:AD86)</f>
        <v>-450000</v>
      </c>
      <c r="AE87" s="13">
        <f>SUM($D$85:AE85)-SUM($D$86:AE86)</f>
        <v>-450000</v>
      </c>
      <c r="AF87" s="13">
        <f>SUM($D$85:AF85)-SUM($D$86:AF86)</f>
        <v>-450000</v>
      </c>
      <c r="AG87" s="13">
        <f>SUM($D$85:AG85)-SUM($D$86:AG86)</f>
        <v>-450000</v>
      </c>
      <c r="AH87" s="13">
        <f>SUM($D$85:AH85)-SUM($D$86:AH86)</f>
        <v>-450000</v>
      </c>
      <c r="AI87" s="13">
        <f>SUM($D$85:AI85)-SUM($D$86:AI86)</f>
        <v>-450000</v>
      </c>
      <c r="AJ87" s="13">
        <f>SUM($D$85:AJ85)-SUM($D$86:AJ86)</f>
        <v>-450000</v>
      </c>
      <c r="AK87" s="13">
        <f>SUM($D$85:AK85)-SUM($D$86:AK86)</f>
        <v>-450000</v>
      </c>
      <c r="AL87" s="13">
        <f>SUM($D$85:AL85)-SUM($D$86:AL86)</f>
        <v>-450000</v>
      </c>
      <c r="AM87" s="13">
        <f>SUM($D$85:AM85)-SUM($D$86:AM86)</f>
        <v>-450000</v>
      </c>
      <c r="AN87" s="13">
        <f>SUM($D$85:AN85)-SUM($D$86:AN86)</f>
        <v>-450000</v>
      </c>
      <c r="AO87" s="13">
        <f>SUM($D$85:AO85)-SUM($D$86:AO86)</f>
        <v>-450000</v>
      </c>
      <c r="AP87" s="13">
        <f>SUM($D$85:AP85)-SUM($D$86:AP86)</f>
        <v>-450000</v>
      </c>
    </row>
    <row r="88" spans="1:50" hidden="1" outlineLevel="2">
      <c r="B88" s="10"/>
      <c r="D88" s="10"/>
      <c r="E88" s="10"/>
      <c r="F88" s="10"/>
      <c r="G88" s="10"/>
      <c r="H88" s="10"/>
      <c r="I88" s="10"/>
      <c r="J88" s="10"/>
      <c r="K88" s="10"/>
      <c r="L88" s="10"/>
      <c r="M88" s="10"/>
      <c r="N88" s="10"/>
      <c r="O88" s="10"/>
      <c r="P88" s="10"/>
      <c r="Q88" s="10"/>
      <c r="R88" s="10"/>
      <c r="S88" s="10"/>
      <c r="T88" s="10"/>
      <c r="U88" s="10"/>
      <c r="V88" s="10"/>
      <c r="W88" s="10"/>
      <c r="X88" s="10"/>
      <c r="Y88" s="10"/>
      <c r="Z88" s="10"/>
      <c r="AA88" s="10"/>
      <c r="AB88" s="10"/>
      <c r="AC88" s="10"/>
      <c r="AD88" s="10"/>
      <c r="AE88" s="10"/>
      <c r="AF88" s="10"/>
      <c r="AG88" s="10"/>
      <c r="AH88" s="10"/>
      <c r="AI88" s="10"/>
      <c r="AJ88" s="10"/>
      <c r="AK88" s="10"/>
      <c r="AL88" s="10"/>
      <c r="AM88" s="10"/>
      <c r="AN88" s="10"/>
      <c r="AO88" s="10"/>
      <c r="AP88" s="10"/>
    </row>
    <row r="89" spans="1:50" hidden="1" outlineLevel="2">
      <c r="A89" s="9" t="s">
        <v>40</v>
      </c>
      <c r="B89" s="9"/>
      <c r="C89" s="9"/>
      <c r="D89" s="9">
        <f>D84</f>
        <v>2022</v>
      </c>
      <c r="E89" s="9">
        <f>D89+1</f>
        <v>2023</v>
      </c>
      <c r="F89" s="9">
        <f t="shared" ref="F89" si="39">E89+1</f>
        <v>2024</v>
      </c>
      <c r="G89" s="9">
        <f t="shared" ref="G89" si="40">F89+1</f>
        <v>2025</v>
      </c>
      <c r="H89" s="9">
        <f t="shared" ref="H89" si="41">G89+1</f>
        <v>2026</v>
      </c>
      <c r="I89" s="9">
        <f t="shared" ref="I89" si="42">H89+1</f>
        <v>2027</v>
      </c>
      <c r="J89" s="9">
        <f>I89+1</f>
        <v>2028</v>
      </c>
      <c r="K89" s="9">
        <f>J89+1</f>
        <v>2029</v>
      </c>
      <c r="L89" s="9">
        <f t="shared" ref="L89" si="43">K89+1</f>
        <v>2030</v>
      </c>
      <c r="M89" s="9">
        <f t="shared" ref="M89" si="44">L89+1</f>
        <v>2031</v>
      </c>
      <c r="N89" s="9">
        <f t="shared" ref="N89" si="45">M89+1</f>
        <v>2032</v>
      </c>
      <c r="O89" s="9">
        <f t="shared" ref="O89" si="46">N89+1</f>
        <v>2033</v>
      </c>
      <c r="P89" s="9">
        <f t="shared" ref="P89" si="47">O89+1</f>
        <v>2034</v>
      </c>
      <c r="Q89" s="9">
        <f t="shared" ref="Q89" si="48">P89+1</f>
        <v>2035</v>
      </c>
      <c r="R89" s="9">
        <f t="shared" ref="R89" si="49">Q89+1</f>
        <v>2036</v>
      </c>
      <c r="S89" s="9">
        <f t="shared" ref="S89" si="50">R89+1</f>
        <v>2037</v>
      </c>
      <c r="T89" s="9">
        <f t="shared" ref="T89" si="51">S89+1</f>
        <v>2038</v>
      </c>
      <c r="U89" s="9">
        <f t="shared" ref="U89" si="52">T89+1</f>
        <v>2039</v>
      </c>
      <c r="V89" s="9">
        <f t="shared" ref="V89" si="53">U89+1</f>
        <v>2040</v>
      </c>
      <c r="W89" s="9">
        <f t="shared" ref="W89" si="54">V89+1</f>
        <v>2041</v>
      </c>
      <c r="X89" s="9">
        <f t="shared" ref="X89" si="55">W89+1</f>
        <v>2042</v>
      </c>
      <c r="Y89" s="9">
        <f t="shared" ref="Y89" si="56">X89+1</f>
        <v>2043</v>
      </c>
      <c r="Z89" s="9">
        <f t="shared" ref="Z89" si="57">Y89+1</f>
        <v>2044</v>
      </c>
      <c r="AA89" s="9">
        <f t="shared" ref="AA89" si="58">Z89+1</f>
        <v>2045</v>
      </c>
      <c r="AB89" s="9">
        <f t="shared" ref="AB89" si="59">AA89+1</f>
        <v>2046</v>
      </c>
      <c r="AC89" s="9">
        <f t="shared" ref="AC89" si="60">AB89+1</f>
        <v>2047</v>
      </c>
      <c r="AD89" s="9">
        <f t="shared" ref="AD89" si="61">AC89+1</f>
        <v>2048</v>
      </c>
      <c r="AE89" s="9">
        <f t="shared" ref="AE89" si="62">AD89+1</f>
        <v>2049</v>
      </c>
      <c r="AF89" s="9">
        <f t="shared" ref="AF89" si="63">AE89+1</f>
        <v>2050</v>
      </c>
      <c r="AG89" s="9">
        <f t="shared" ref="AG89" si="64">AF89+1</f>
        <v>2051</v>
      </c>
      <c r="AH89" s="9">
        <f t="shared" ref="AH89" si="65">AG89+1</f>
        <v>2052</v>
      </c>
      <c r="AI89" s="9">
        <f t="shared" ref="AI89" si="66">AH89+1</f>
        <v>2053</v>
      </c>
      <c r="AJ89" s="9">
        <f t="shared" ref="AJ89" si="67">AI89+1</f>
        <v>2054</v>
      </c>
      <c r="AK89" s="9">
        <f t="shared" ref="AK89" si="68">AJ89+1</f>
        <v>2055</v>
      </c>
      <c r="AL89" s="9">
        <f t="shared" ref="AL89" si="69">AK89+1</f>
        <v>2056</v>
      </c>
      <c r="AM89" s="9">
        <f t="shared" ref="AM89" si="70">AL89+1</f>
        <v>2057</v>
      </c>
      <c r="AN89" s="9">
        <f t="shared" ref="AN89" si="71">AM89+1</f>
        <v>2058</v>
      </c>
      <c r="AO89" s="9">
        <f t="shared" ref="AO89" si="72">AN89+1</f>
        <v>2059</v>
      </c>
      <c r="AP89" s="9">
        <f t="shared" ref="AP89" si="73">AO89+1</f>
        <v>2060</v>
      </c>
    </row>
    <row r="90" spans="1:50" hidden="1" outlineLevel="2">
      <c r="A90" s="1" t="s">
        <v>39</v>
      </c>
      <c r="B90" s="10"/>
      <c r="D90" s="10">
        <f>D120</f>
        <v>0</v>
      </c>
      <c r="E90" s="10">
        <f t="shared" ref="E90:AP90" si="74">E120</f>
        <v>45450000</v>
      </c>
      <c r="F90" s="10">
        <f t="shared" si="74"/>
        <v>0</v>
      </c>
      <c r="G90" s="10">
        <f t="shared" si="74"/>
        <v>0</v>
      </c>
      <c r="H90" s="10">
        <f t="shared" si="74"/>
        <v>0</v>
      </c>
      <c r="I90" s="10">
        <f t="shared" si="74"/>
        <v>0</v>
      </c>
      <c r="J90" s="10">
        <f t="shared" si="74"/>
        <v>0</v>
      </c>
      <c r="K90" s="10">
        <f t="shared" si="74"/>
        <v>0</v>
      </c>
      <c r="L90" s="10">
        <f t="shared" si="74"/>
        <v>0</v>
      </c>
      <c r="M90" s="10">
        <f t="shared" si="74"/>
        <v>0</v>
      </c>
      <c r="N90" s="10">
        <f t="shared" si="74"/>
        <v>0</v>
      </c>
      <c r="O90" s="10">
        <f t="shared" si="74"/>
        <v>0</v>
      </c>
      <c r="P90" s="10">
        <f t="shared" si="74"/>
        <v>0</v>
      </c>
      <c r="Q90" s="10">
        <f t="shared" si="74"/>
        <v>0</v>
      </c>
      <c r="R90" s="10">
        <f t="shared" si="74"/>
        <v>0</v>
      </c>
      <c r="S90" s="10">
        <f t="shared" si="74"/>
        <v>0</v>
      </c>
      <c r="T90" s="10">
        <f t="shared" si="74"/>
        <v>0</v>
      </c>
      <c r="U90" s="10">
        <f t="shared" si="74"/>
        <v>0</v>
      </c>
      <c r="V90" s="10">
        <f t="shared" si="74"/>
        <v>0</v>
      </c>
      <c r="W90" s="10">
        <f t="shared" si="74"/>
        <v>0</v>
      </c>
      <c r="X90" s="10">
        <f t="shared" si="74"/>
        <v>0</v>
      </c>
      <c r="Y90" s="10">
        <f t="shared" si="74"/>
        <v>0</v>
      </c>
      <c r="Z90" s="10">
        <f t="shared" si="74"/>
        <v>0</v>
      </c>
      <c r="AA90" s="10">
        <f t="shared" si="74"/>
        <v>0</v>
      </c>
      <c r="AB90" s="10">
        <f t="shared" si="74"/>
        <v>0</v>
      </c>
      <c r="AC90" s="10">
        <f t="shared" si="74"/>
        <v>0</v>
      </c>
      <c r="AD90" s="10">
        <f t="shared" si="74"/>
        <v>0</v>
      </c>
      <c r="AE90" s="10">
        <f t="shared" si="74"/>
        <v>0</v>
      </c>
      <c r="AF90" s="10">
        <f t="shared" si="74"/>
        <v>0</v>
      </c>
      <c r="AG90" s="10">
        <f t="shared" si="74"/>
        <v>0</v>
      </c>
      <c r="AH90" s="10">
        <f t="shared" si="74"/>
        <v>0</v>
      </c>
      <c r="AI90" s="10">
        <f t="shared" si="74"/>
        <v>0</v>
      </c>
      <c r="AJ90" s="10">
        <f t="shared" si="74"/>
        <v>0</v>
      </c>
      <c r="AK90" s="10">
        <f t="shared" si="74"/>
        <v>0</v>
      </c>
      <c r="AL90" s="10">
        <f t="shared" si="74"/>
        <v>0</v>
      </c>
      <c r="AM90" s="10">
        <f t="shared" si="74"/>
        <v>0</v>
      </c>
      <c r="AN90" s="10">
        <f t="shared" si="74"/>
        <v>0</v>
      </c>
      <c r="AO90" s="10">
        <f t="shared" si="74"/>
        <v>0</v>
      </c>
      <c r="AP90" s="10">
        <f t="shared" si="74"/>
        <v>0</v>
      </c>
    </row>
    <row r="91" spans="1:50" hidden="1" outlineLevel="2">
      <c r="A91" s="1" t="s">
        <v>37</v>
      </c>
      <c r="B91" s="10"/>
      <c r="D91" s="10">
        <f>SUM(D128)</f>
        <v>0</v>
      </c>
      <c r="E91" s="10">
        <f t="shared" ref="E91:AP91" si="75">SUM(E128)</f>
        <v>45450000</v>
      </c>
      <c r="F91" s="10">
        <f t="shared" si="75"/>
        <v>47268000</v>
      </c>
      <c r="G91" s="10">
        <f t="shared" si="75"/>
        <v>49158720</v>
      </c>
      <c r="H91" s="10">
        <f t="shared" si="75"/>
        <v>17210419.200000003</v>
      </c>
      <c r="I91" s="10">
        <f t="shared" si="75"/>
        <v>17898835.968000002</v>
      </c>
      <c r="J91" s="10">
        <f t="shared" si="75"/>
        <v>0</v>
      </c>
      <c r="K91" s="10">
        <f t="shared" si="75"/>
        <v>0</v>
      </c>
      <c r="L91" s="10">
        <f t="shared" si="75"/>
        <v>0</v>
      </c>
      <c r="M91" s="10">
        <f t="shared" si="75"/>
        <v>0</v>
      </c>
      <c r="N91" s="10">
        <f t="shared" si="75"/>
        <v>0</v>
      </c>
      <c r="O91" s="10">
        <f t="shared" si="75"/>
        <v>0</v>
      </c>
      <c r="P91" s="10">
        <f t="shared" si="75"/>
        <v>0</v>
      </c>
      <c r="Q91" s="10">
        <f t="shared" si="75"/>
        <v>0</v>
      </c>
      <c r="R91" s="10">
        <f t="shared" si="75"/>
        <v>0</v>
      </c>
      <c r="S91" s="10">
        <f t="shared" si="75"/>
        <v>0</v>
      </c>
      <c r="T91" s="10">
        <f t="shared" si="75"/>
        <v>0</v>
      </c>
      <c r="U91" s="10">
        <f t="shared" si="75"/>
        <v>0</v>
      </c>
      <c r="V91" s="10">
        <f t="shared" si="75"/>
        <v>0</v>
      </c>
      <c r="W91" s="10">
        <f t="shared" si="75"/>
        <v>0</v>
      </c>
      <c r="X91" s="10">
        <f t="shared" si="75"/>
        <v>0</v>
      </c>
      <c r="Y91" s="10">
        <f t="shared" si="75"/>
        <v>0</v>
      </c>
      <c r="Z91" s="10">
        <f t="shared" si="75"/>
        <v>0</v>
      </c>
      <c r="AA91" s="10">
        <f t="shared" si="75"/>
        <v>0</v>
      </c>
      <c r="AB91" s="10">
        <f t="shared" si="75"/>
        <v>0</v>
      </c>
      <c r="AC91" s="10">
        <f t="shared" si="75"/>
        <v>0</v>
      </c>
      <c r="AD91" s="10">
        <f t="shared" si="75"/>
        <v>0</v>
      </c>
      <c r="AE91" s="10">
        <f t="shared" si="75"/>
        <v>0</v>
      </c>
      <c r="AF91" s="10">
        <f t="shared" si="75"/>
        <v>0</v>
      </c>
      <c r="AG91" s="10">
        <f t="shared" si="75"/>
        <v>0</v>
      </c>
      <c r="AH91" s="10">
        <f t="shared" si="75"/>
        <v>0</v>
      </c>
      <c r="AI91" s="10">
        <f t="shared" si="75"/>
        <v>0</v>
      </c>
      <c r="AJ91" s="10">
        <f t="shared" si="75"/>
        <v>0</v>
      </c>
      <c r="AK91" s="10">
        <f t="shared" si="75"/>
        <v>0</v>
      </c>
      <c r="AL91" s="10">
        <f t="shared" si="75"/>
        <v>0</v>
      </c>
      <c r="AM91" s="10">
        <f t="shared" si="75"/>
        <v>0</v>
      </c>
      <c r="AN91" s="10">
        <f t="shared" si="75"/>
        <v>0</v>
      </c>
      <c r="AO91" s="10">
        <f t="shared" si="75"/>
        <v>0</v>
      </c>
      <c r="AP91" s="10">
        <f t="shared" si="75"/>
        <v>0</v>
      </c>
    </row>
    <row r="92" spans="1:50" hidden="1" outlineLevel="2">
      <c r="A92" s="1" t="s">
        <v>38</v>
      </c>
      <c r="B92" s="10">
        <f>SUM(D92:AP92)</f>
        <v>47248051.968000002</v>
      </c>
      <c r="D92" s="10">
        <f>D136</f>
        <v>0</v>
      </c>
      <c r="E92" s="10">
        <f t="shared" ref="E92:AP92" si="76">E136</f>
        <v>0</v>
      </c>
      <c r="F92" s="10">
        <f t="shared" si="76"/>
        <v>0</v>
      </c>
      <c r="G92" s="10">
        <f t="shared" si="76"/>
        <v>29349216</v>
      </c>
      <c r="H92" s="10">
        <f t="shared" si="76"/>
        <v>0</v>
      </c>
      <c r="I92" s="10">
        <f t="shared" si="76"/>
        <v>17898835.968000002</v>
      </c>
      <c r="J92" s="10">
        <f t="shared" si="76"/>
        <v>0</v>
      </c>
      <c r="K92" s="10">
        <f t="shared" si="76"/>
        <v>0</v>
      </c>
      <c r="L92" s="10">
        <f t="shared" si="76"/>
        <v>0</v>
      </c>
      <c r="M92" s="10">
        <f t="shared" si="76"/>
        <v>0</v>
      </c>
      <c r="N92" s="10">
        <f t="shared" si="76"/>
        <v>0</v>
      </c>
      <c r="O92" s="10">
        <f t="shared" si="76"/>
        <v>0</v>
      </c>
      <c r="P92" s="10">
        <f t="shared" si="76"/>
        <v>0</v>
      </c>
      <c r="Q92" s="10">
        <f t="shared" si="76"/>
        <v>0</v>
      </c>
      <c r="R92" s="10">
        <f t="shared" si="76"/>
        <v>0</v>
      </c>
      <c r="S92" s="10">
        <f t="shared" si="76"/>
        <v>0</v>
      </c>
      <c r="T92" s="10">
        <f t="shared" si="76"/>
        <v>0</v>
      </c>
      <c r="U92" s="10">
        <f t="shared" si="76"/>
        <v>0</v>
      </c>
      <c r="V92" s="10">
        <f t="shared" si="76"/>
        <v>0</v>
      </c>
      <c r="W92" s="10">
        <f t="shared" si="76"/>
        <v>0</v>
      </c>
      <c r="X92" s="10">
        <f t="shared" si="76"/>
        <v>0</v>
      </c>
      <c r="Y92" s="10">
        <f t="shared" si="76"/>
        <v>0</v>
      </c>
      <c r="Z92" s="10">
        <f t="shared" si="76"/>
        <v>0</v>
      </c>
      <c r="AA92" s="10">
        <f t="shared" si="76"/>
        <v>0</v>
      </c>
      <c r="AB92" s="10">
        <f t="shared" si="76"/>
        <v>0</v>
      </c>
      <c r="AC92" s="10">
        <f t="shared" si="76"/>
        <v>0</v>
      </c>
      <c r="AD92" s="10">
        <f t="shared" si="76"/>
        <v>0</v>
      </c>
      <c r="AE92" s="10">
        <f t="shared" si="76"/>
        <v>0</v>
      </c>
      <c r="AF92" s="10">
        <f t="shared" si="76"/>
        <v>0</v>
      </c>
      <c r="AG92" s="10">
        <f t="shared" si="76"/>
        <v>0</v>
      </c>
      <c r="AH92" s="10">
        <f t="shared" si="76"/>
        <v>0</v>
      </c>
      <c r="AI92" s="10">
        <f t="shared" si="76"/>
        <v>0</v>
      </c>
      <c r="AJ92" s="10">
        <f t="shared" si="76"/>
        <v>0</v>
      </c>
      <c r="AK92" s="10">
        <f t="shared" si="76"/>
        <v>0</v>
      </c>
      <c r="AL92" s="10">
        <f t="shared" si="76"/>
        <v>0</v>
      </c>
      <c r="AM92" s="10">
        <f t="shared" si="76"/>
        <v>0</v>
      </c>
      <c r="AN92" s="10">
        <f t="shared" si="76"/>
        <v>0</v>
      </c>
      <c r="AO92" s="10">
        <f t="shared" si="76"/>
        <v>0</v>
      </c>
      <c r="AP92" s="10">
        <f t="shared" si="76"/>
        <v>0</v>
      </c>
    </row>
    <row r="93" spans="1:50" hidden="1" outlineLevel="2">
      <c r="B93" s="10"/>
      <c r="D93" s="10"/>
      <c r="E93" s="10"/>
      <c r="F93" s="10"/>
      <c r="G93" s="10"/>
      <c r="H93" s="10"/>
      <c r="I93" s="10"/>
      <c r="J93" s="10"/>
      <c r="K93" s="10"/>
      <c r="L93" s="10"/>
      <c r="M93" s="10"/>
      <c r="N93" s="10"/>
      <c r="O93" s="10"/>
      <c r="P93" s="10"/>
      <c r="Q93" s="10"/>
      <c r="R93" s="10"/>
      <c r="S93" s="10"/>
      <c r="T93" s="10"/>
      <c r="U93" s="10"/>
      <c r="V93" s="10"/>
      <c r="W93" s="10"/>
      <c r="X93" s="10"/>
      <c r="Y93" s="10"/>
      <c r="Z93" s="10"/>
      <c r="AA93" s="10"/>
      <c r="AB93" s="10"/>
      <c r="AC93" s="10"/>
      <c r="AD93" s="10"/>
      <c r="AE93" s="10"/>
      <c r="AF93" s="10"/>
      <c r="AG93" s="10"/>
      <c r="AH93" s="10"/>
      <c r="AI93" s="10"/>
      <c r="AJ93" s="10"/>
      <c r="AK93" s="10"/>
      <c r="AL93" s="10"/>
      <c r="AM93" s="10"/>
      <c r="AN93" s="10"/>
      <c r="AO93" s="10"/>
      <c r="AP93" s="10"/>
    </row>
    <row r="94" spans="1:50" hidden="1" outlineLevel="2">
      <c r="A94" s="9" t="s">
        <v>41</v>
      </c>
      <c r="B94" s="9"/>
      <c r="C94" s="9"/>
      <c r="D94" s="9">
        <f>D89</f>
        <v>2022</v>
      </c>
      <c r="E94" s="9">
        <f>D94+1</f>
        <v>2023</v>
      </c>
      <c r="F94" s="9">
        <f t="shared" ref="F94" si="77">E94+1</f>
        <v>2024</v>
      </c>
      <c r="G94" s="9">
        <f t="shared" ref="G94" si="78">F94+1</f>
        <v>2025</v>
      </c>
      <c r="H94" s="9">
        <f t="shared" ref="H94" si="79">G94+1</f>
        <v>2026</v>
      </c>
      <c r="I94" s="9">
        <f t="shared" ref="I94" si="80">H94+1</f>
        <v>2027</v>
      </c>
      <c r="J94" s="9">
        <f>I94+1</f>
        <v>2028</v>
      </c>
      <c r="K94" s="9">
        <f>J94+1</f>
        <v>2029</v>
      </c>
      <c r="L94" s="9">
        <f t="shared" ref="L94" si="81">K94+1</f>
        <v>2030</v>
      </c>
      <c r="M94" s="9">
        <f t="shared" ref="M94" si="82">L94+1</f>
        <v>2031</v>
      </c>
      <c r="N94" s="9">
        <f t="shared" ref="N94" si="83">M94+1</f>
        <v>2032</v>
      </c>
      <c r="O94" s="9">
        <f t="shared" ref="O94" si="84">N94+1</f>
        <v>2033</v>
      </c>
      <c r="P94" s="9">
        <f t="shared" ref="P94" si="85">O94+1</f>
        <v>2034</v>
      </c>
      <c r="Q94" s="9">
        <f t="shared" ref="Q94" si="86">P94+1</f>
        <v>2035</v>
      </c>
      <c r="R94" s="9">
        <f t="shared" ref="R94" si="87">Q94+1</f>
        <v>2036</v>
      </c>
      <c r="S94" s="9">
        <f t="shared" ref="S94" si="88">R94+1</f>
        <v>2037</v>
      </c>
      <c r="T94" s="9">
        <f t="shared" ref="T94" si="89">S94+1</f>
        <v>2038</v>
      </c>
      <c r="U94" s="9">
        <f t="shared" ref="U94" si="90">T94+1</f>
        <v>2039</v>
      </c>
      <c r="V94" s="9">
        <f t="shared" ref="V94" si="91">U94+1</f>
        <v>2040</v>
      </c>
      <c r="W94" s="9">
        <f t="shared" ref="W94" si="92">V94+1</f>
        <v>2041</v>
      </c>
      <c r="X94" s="9">
        <f t="shared" ref="X94" si="93">W94+1</f>
        <v>2042</v>
      </c>
      <c r="Y94" s="9">
        <f t="shared" ref="Y94" si="94">X94+1</f>
        <v>2043</v>
      </c>
      <c r="Z94" s="9">
        <f t="shared" ref="Z94" si="95">Y94+1</f>
        <v>2044</v>
      </c>
      <c r="AA94" s="9">
        <f t="shared" ref="AA94" si="96">Z94+1</f>
        <v>2045</v>
      </c>
      <c r="AB94" s="9">
        <f t="shared" ref="AB94" si="97">AA94+1</f>
        <v>2046</v>
      </c>
      <c r="AC94" s="9">
        <f t="shared" ref="AC94" si="98">AB94+1</f>
        <v>2047</v>
      </c>
      <c r="AD94" s="9">
        <f t="shared" ref="AD94" si="99">AC94+1</f>
        <v>2048</v>
      </c>
      <c r="AE94" s="9">
        <f t="shared" ref="AE94" si="100">AD94+1</f>
        <v>2049</v>
      </c>
      <c r="AF94" s="9">
        <f t="shared" ref="AF94" si="101">AE94+1</f>
        <v>2050</v>
      </c>
      <c r="AG94" s="9">
        <f t="shared" ref="AG94" si="102">AF94+1</f>
        <v>2051</v>
      </c>
      <c r="AH94" s="9">
        <f t="shared" ref="AH94" si="103">AG94+1</f>
        <v>2052</v>
      </c>
      <c r="AI94" s="9">
        <f t="shared" ref="AI94" si="104">AH94+1</f>
        <v>2053</v>
      </c>
      <c r="AJ94" s="9">
        <f t="shared" ref="AJ94" si="105">AI94+1</f>
        <v>2054</v>
      </c>
      <c r="AK94" s="9">
        <f t="shared" ref="AK94" si="106">AJ94+1</f>
        <v>2055</v>
      </c>
      <c r="AL94" s="9">
        <f t="shared" ref="AL94" si="107">AK94+1</f>
        <v>2056</v>
      </c>
      <c r="AM94" s="9">
        <f t="shared" ref="AM94" si="108">AL94+1</f>
        <v>2057</v>
      </c>
      <c r="AN94" s="9">
        <f t="shared" ref="AN94" si="109">AM94+1</f>
        <v>2058</v>
      </c>
      <c r="AO94" s="9">
        <f t="shared" ref="AO94" si="110">AN94+1</f>
        <v>2059</v>
      </c>
      <c r="AP94" s="9">
        <f t="shared" ref="AP94" si="111">AO94+1</f>
        <v>2060</v>
      </c>
    </row>
    <row r="95" spans="1:50" hidden="1" outlineLevel="2">
      <c r="A95" s="1" t="s">
        <v>39</v>
      </c>
      <c r="B95" s="10">
        <f>SUM(D95:AP95)</f>
        <v>47248051.96800001</v>
      </c>
      <c r="D95" s="10">
        <f>D145</f>
        <v>0</v>
      </c>
      <c r="E95" s="10">
        <f t="shared" ref="E95:AP95" si="112">E145</f>
        <v>0</v>
      </c>
      <c r="F95" s="10">
        <f t="shared" si="112"/>
        <v>0</v>
      </c>
      <c r="G95" s="10">
        <f t="shared" si="112"/>
        <v>0</v>
      </c>
      <c r="H95" s="10">
        <f t="shared" si="112"/>
        <v>0</v>
      </c>
      <c r="I95" s="10">
        <f t="shared" si="112"/>
        <v>0</v>
      </c>
      <c r="J95" s="10">
        <f t="shared" si="112"/>
        <v>47248051.96800001</v>
      </c>
      <c r="K95" s="10">
        <f t="shared" si="112"/>
        <v>0</v>
      </c>
      <c r="L95" s="10">
        <f t="shared" si="112"/>
        <v>0</v>
      </c>
      <c r="M95" s="10">
        <f t="shared" si="112"/>
        <v>0</v>
      </c>
      <c r="N95" s="10">
        <f t="shared" si="112"/>
        <v>0</v>
      </c>
      <c r="O95" s="10">
        <f t="shared" si="112"/>
        <v>0</v>
      </c>
      <c r="P95" s="10">
        <f t="shared" si="112"/>
        <v>0</v>
      </c>
      <c r="Q95" s="10">
        <f t="shared" si="112"/>
        <v>0</v>
      </c>
      <c r="R95" s="10">
        <f t="shared" si="112"/>
        <v>0</v>
      </c>
      <c r="S95" s="10">
        <f t="shared" si="112"/>
        <v>0</v>
      </c>
      <c r="T95" s="10">
        <f t="shared" si="112"/>
        <v>0</v>
      </c>
      <c r="U95" s="10">
        <f t="shared" si="112"/>
        <v>0</v>
      </c>
      <c r="V95" s="10">
        <f t="shared" si="112"/>
        <v>0</v>
      </c>
      <c r="W95" s="10">
        <f t="shared" si="112"/>
        <v>0</v>
      </c>
      <c r="X95" s="10">
        <f t="shared" si="112"/>
        <v>0</v>
      </c>
      <c r="Y95" s="10">
        <f t="shared" si="112"/>
        <v>0</v>
      </c>
      <c r="Z95" s="10">
        <f t="shared" si="112"/>
        <v>0</v>
      </c>
      <c r="AA95" s="10">
        <f t="shared" si="112"/>
        <v>0</v>
      </c>
      <c r="AB95" s="10">
        <f t="shared" si="112"/>
        <v>0</v>
      </c>
      <c r="AC95" s="10">
        <f t="shared" si="112"/>
        <v>0</v>
      </c>
      <c r="AD95" s="10">
        <f t="shared" si="112"/>
        <v>0</v>
      </c>
      <c r="AE95" s="10">
        <f t="shared" si="112"/>
        <v>0</v>
      </c>
      <c r="AF95" s="10">
        <f t="shared" si="112"/>
        <v>0</v>
      </c>
      <c r="AG95" s="10">
        <f t="shared" si="112"/>
        <v>0</v>
      </c>
      <c r="AH95" s="10">
        <f t="shared" si="112"/>
        <v>0</v>
      </c>
      <c r="AI95" s="10">
        <f t="shared" si="112"/>
        <v>0</v>
      </c>
      <c r="AJ95" s="10">
        <f t="shared" si="112"/>
        <v>0</v>
      </c>
      <c r="AK95" s="10">
        <f t="shared" si="112"/>
        <v>0</v>
      </c>
      <c r="AL95" s="10">
        <f t="shared" si="112"/>
        <v>0</v>
      </c>
      <c r="AM95" s="10">
        <f t="shared" si="112"/>
        <v>0</v>
      </c>
      <c r="AN95" s="10">
        <f t="shared" si="112"/>
        <v>0</v>
      </c>
      <c r="AO95" s="10">
        <f t="shared" si="112"/>
        <v>0</v>
      </c>
      <c r="AP95" s="10">
        <f t="shared" si="112"/>
        <v>0</v>
      </c>
    </row>
    <row r="96" spans="1:50" hidden="1" outlineLevel="2">
      <c r="A96" s="1" t="s">
        <v>37</v>
      </c>
      <c r="B96" s="10"/>
      <c r="D96" s="10">
        <f t="shared" ref="D96:AP96" si="113">SUM(D145)</f>
        <v>0</v>
      </c>
      <c r="E96" s="10">
        <f t="shared" si="113"/>
        <v>0</v>
      </c>
      <c r="F96" s="10">
        <f t="shared" si="113"/>
        <v>0</v>
      </c>
      <c r="G96" s="10">
        <f t="shared" si="113"/>
        <v>0</v>
      </c>
      <c r="H96" s="10">
        <f t="shared" si="113"/>
        <v>0</v>
      </c>
      <c r="I96" s="10">
        <f t="shared" si="113"/>
        <v>0</v>
      </c>
      <c r="J96" s="10">
        <f t="shared" si="113"/>
        <v>47248051.96800001</v>
      </c>
      <c r="K96" s="10">
        <f t="shared" si="113"/>
        <v>0</v>
      </c>
      <c r="L96" s="10">
        <f t="shared" si="113"/>
        <v>0</v>
      </c>
      <c r="M96" s="10">
        <f t="shared" si="113"/>
        <v>0</v>
      </c>
      <c r="N96" s="10">
        <f t="shared" si="113"/>
        <v>0</v>
      </c>
      <c r="O96" s="10">
        <f t="shared" si="113"/>
        <v>0</v>
      </c>
      <c r="P96" s="10">
        <f t="shared" si="113"/>
        <v>0</v>
      </c>
      <c r="Q96" s="10">
        <f t="shared" si="113"/>
        <v>0</v>
      </c>
      <c r="R96" s="10">
        <f t="shared" si="113"/>
        <v>0</v>
      </c>
      <c r="S96" s="10">
        <f t="shared" si="113"/>
        <v>0</v>
      </c>
      <c r="T96" s="10">
        <f t="shared" si="113"/>
        <v>0</v>
      </c>
      <c r="U96" s="10">
        <f t="shared" si="113"/>
        <v>0</v>
      </c>
      <c r="V96" s="10">
        <f t="shared" si="113"/>
        <v>0</v>
      </c>
      <c r="W96" s="10">
        <f t="shared" si="113"/>
        <v>0</v>
      </c>
      <c r="X96" s="10">
        <f t="shared" si="113"/>
        <v>0</v>
      </c>
      <c r="Y96" s="10">
        <f t="shared" si="113"/>
        <v>0</v>
      </c>
      <c r="Z96" s="10">
        <f t="shared" si="113"/>
        <v>0</v>
      </c>
      <c r="AA96" s="10">
        <f t="shared" si="113"/>
        <v>0</v>
      </c>
      <c r="AB96" s="10">
        <f t="shared" si="113"/>
        <v>0</v>
      </c>
      <c r="AC96" s="10">
        <f t="shared" si="113"/>
        <v>0</v>
      </c>
      <c r="AD96" s="10">
        <f t="shared" si="113"/>
        <v>0</v>
      </c>
      <c r="AE96" s="10">
        <f t="shared" si="113"/>
        <v>0</v>
      </c>
      <c r="AF96" s="10">
        <f t="shared" si="113"/>
        <v>0</v>
      </c>
      <c r="AG96" s="10">
        <f t="shared" si="113"/>
        <v>0</v>
      </c>
      <c r="AH96" s="10">
        <f t="shared" si="113"/>
        <v>0</v>
      </c>
      <c r="AI96" s="10">
        <f t="shared" si="113"/>
        <v>0</v>
      </c>
      <c r="AJ96" s="10">
        <f t="shared" si="113"/>
        <v>0</v>
      </c>
      <c r="AK96" s="10">
        <f t="shared" si="113"/>
        <v>0</v>
      </c>
      <c r="AL96" s="10">
        <f t="shared" si="113"/>
        <v>0</v>
      </c>
      <c r="AM96" s="10">
        <f t="shared" si="113"/>
        <v>0</v>
      </c>
      <c r="AN96" s="10">
        <f t="shared" si="113"/>
        <v>0</v>
      </c>
      <c r="AO96" s="10">
        <f t="shared" si="113"/>
        <v>0</v>
      </c>
      <c r="AP96" s="10">
        <f t="shared" si="113"/>
        <v>0</v>
      </c>
    </row>
    <row r="97" spans="1:42" hidden="1" outlineLevel="2">
      <c r="A97" s="1" t="s">
        <v>38</v>
      </c>
      <c r="B97" s="10">
        <f>SUM(D97:AP97)</f>
        <v>47679558.977013364</v>
      </c>
      <c r="D97" s="10">
        <f t="shared" ref="D97:AP97" si="114">D161</f>
        <v>0</v>
      </c>
      <c r="E97" s="10">
        <f t="shared" si="114"/>
        <v>0</v>
      </c>
      <c r="F97" s="10">
        <f t="shared" si="114"/>
        <v>0</v>
      </c>
      <c r="G97" s="10">
        <f t="shared" si="114"/>
        <v>0</v>
      </c>
      <c r="H97" s="10">
        <f t="shared" si="114"/>
        <v>0</v>
      </c>
      <c r="I97" s="10">
        <f t="shared" si="114"/>
        <v>0</v>
      </c>
      <c r="J97" s="10">
        <f t="shared" si="114"/>
        <v>0</v>
      </c>
      <c r="K97" s="10">
        <f t="shared" si="114"/>
        <v>0</v>
      </c>
      <c r="L97" s="10">
        <f t="shared" si="114"/>
        <v>47679558.977013364</v>
      </c>
      <c r="M97" s="10">
        <f t="shared" si="114"/>
        <v>0</v>
      </c>
      <c r="N97" s="10">
        <f t="shared" si="114"/>
        <v>0</v>
      </c>
      <c r="O97" s="10">
        <f t="shared" si="114"/>
        <v>0</v>
      </c>
      <c r="P97" s="10">
        <f t="shared" si="114"/>
        <v>0</v>
      </c>
      <c r="Q97" s="10">
        <f t="shared" si="114"/>
        <v>0</v>
      </c>
      <c r="R97" s="10">
        <f t="shared" si="114"/>
        <v>0</v>
      </c>
      <c r="S97" s="10">
        <f t="shared" si="114"/>
        <v>0</v>
      </c>
      <c r="T97" s="10">
        <f t="shared" si="114"/>
        <v>0</v>
      </c>
      <c r="U97" s="10">
        <f t="shared" si="114"/>
        <v>0</v>
      </c>
      <c r="V97" s="10">
        <f t="shared" si="114"/>
        <v>0</v>
      </c>
      <c r="W97" s="10">
        <f t="shared" si="114"/>
        <v>0</v>
      </c>
      <c r="X97" s="10">
        <f t="shared" si="114"/>
        <v>0</v>
      </c>
      <c r="Y97" s="10">
        <f t="shared" si="114"/>
        <v>0</v>
      </c>
      <c r="Z97" s="10">
        <f t="shared" si="114"/>
        <v>0</v>
      </c>
      <c r="AA97" s="10">
        <f t="shared" si="114"/>
        <v>0</v>
      </c>
      <c r="AB97" s="10">
        <f t="shared" si="114"/>
        <v>0</v>
      </c>
      <c r="AC97" s="10">
        <f t="shared" si="114"/>
        <v>0</v>
      </c>
      <c r="AD97" s="10">
        <f t="shared" si="114"/>
        <v>0</v>
      </c>
      <c r="AE97" s="10">
        <f t="shared" si="114"/>
        <v>0</v>
      </c>
      <c r="AF97" s="10">
        <f t="shared" si="114"/>
        <v>0</v>
      </c>
      <c r="AG97" s="10">
        <f t="shared" si="114"/>
        <v>0</v>
      </c>
      <c r="AH97" s="10">
        <f t="shared" si="114"/>
        <v>0</v>
      </c>
      <c r="AI97" s="10">
        <f t="shared" si="114"/>
        <v>0</v>
      </c>
      <c r="AJ97" s="10">
        <f t="shared" si="114"/>
        <v>0</v>
      </c>
      <c r="AK97" s="10">
        <f t="shared" si="114"/>
        <v>0</v>
      </c>
      <c r="AL97" s="10">
        <f t="shared" si="114"/>
        <v>0</v>
      </c>
      <c r="AM97" s="10">
        <f t="shared" si="114"/>
        <v>0</v>
      </c>
      <c r="AN97" s="10">
        <f t="shared" si="114"/>
        <v>0</v>
      </c>
      <c r="AO97" s="10">
        <f t="shared" si="114"/>
        <v>0</v>
      </c>
      <c r="AP97" s="10">
        <f t="shared" si="114"/>
        <v>0</v>
      </c>
    </row>
    <row r="98" spans="1:42" hidden="1" outlineLevel="2">
      <c r="B98" s="10"/>
      <c r="D98" s="10"/>
      <c r="E98" s="10"/>
      <c r="F98" s="10"/>
      <c r="G98" s="10"/>
      <c r="H98" s="10"/>
      <c r="I98" s="10"/>
      <c r="J98" s="10"/>
      <c r="K98" s="10"/>
      <c r="L98" s="10"/>
      <c r="M98" s="10"/>
      <c r="N98" s="10"/>
      <c r="O98" s="10"/>
      <c r="P98" s="10"/>
      <c r="Q98" s="10"/>
      <c r="R98" s="10"/>
      <c r="S98" s="10"/>
      <c r="T98" s="10"/>
      <c r="U98" s="10"/>
      <c r="V98" s="10"/>
      <c r="W98" s="10"/>
      <c r="X98" s="10"/>
      <c r="Y98" s="10"/>
      <c r="Z98" s="10"/>
      <c r="AA98" s="10"/>
      <c r="AB98" s="10"/>
      <c r="AC98" s="10"/>
      <c r="AD98" s="10"/>
      <c r="AE98" s="10"/>
      <c r="AF98" s="10"/>
      <c r="AG98" s="10"/>
      <c r="AH98" s="10"/>
      <c r="AI98" s="10"/>
      <c r="AJ98" s="10"/>
      <c r="AK98" s="10"/>
      <c r="AL98" s="10"/>
      <c r="AM98" s="10"/>
      <c r="AN98" s="10"/>
      <c r="AO98" s="10"/>
      <c r="AP98" s="10"/>
    </row>
    <row r="99" spans="1:42" hidden="1" outlineLevel="2">
      <c r="A99" s="9" t="s">
        <v>42</v>
      </c>
      <c r="B99" s="9"/>
      <c r="C99" s="9"/>
      <c r="D99" s="9">
        <f>D94</f>
        <v>2022</v>
      </c>
      <c r="E99" s="9">
        <f>D99+1</f>
        <v>2023</v>
      </c>
      <c r="F99" s="9">
        <f t="shared" ref="F99" si="115">E99+1</f>
        <v>2024</v>
      </c>
      <c r="G99" s="9">
        <f t="shared" ref="G99" si="116">F99+1</f>
        <v>2025</v>
      </c>
      <c r="H99" s="9">
        <f t="shared" ref="H99" si="117">G99+1</f>
        <v>2026</v>
      </c>
      <c r="I99" s="9">
        <f t="shared" ref="I99" si="118">H99+1</f>
        <v>2027</v>
      </c>
      <c r="J99" s="9">
        <f>I99+1</f>
        <v>2028</v>
      </c>
      <c r="K99" s="9">
        <f>J99+1</f>
        <v>2029</v>
      </c>
      <c r="L99" s="9">
        <f t="shared" ref="L99" si="119">K99+1</f>
        <v>2030</v>
      </c>
      <c r="M99" s="9">
        <f t="shared" ref="M99" si="120">L99+1</f>
        <v>2031</v>
      </c>
      <c r="N99" s="9">
        <f t="shared" ref="N99" si="121">M99+1</f>
        <v>2032</v>
      </c>
      <c r="O99" s="9">
        <f t="shared" ref="O99" si="122">N99+1</f>
        <v>2033</v>
      </c>
      <c r="P99" s="9">
        <f t="shared" ref="P99" si="123">O99+1</f>
        <v>2034</v>
      </c>
      <c r="Q99" s="9">
        <f t="shared" ref="Q99" si="124">P99+1</f>
        <v>2035</v>
      </c>
      <c r="R99" s="9">
        <f t="shared" ref="R99" si="125">Q99+1</f>
        <v>2036</v>
      </c>
      <c r="S99" s="9">
        <f t="shared" ref="S99" si="126">R99+1</f>
        <v>2037</v>
      </c>
      <c r="T99" s="9">
        <f t="shared" ref="T99" si="127">S99+1</f>
        <v>2038</v>
      </c>
      <c r="U99" s="9">
        <f t="shared" ref="U99" si="128">T99+1</f>
        <v>2039</v>
      </c>
      <c r="V99" s="9">
        <f t="shared" ref="V99" si="129">U99+1</f>
        <v>2040</v>
      </c>
      <c r="W99" s="9">
        <f t="shared" ref="W99" si="130">V99+1</f>
        <v>2041</v>
      </c>
      <c r="X99" s="9">
        <f t="shared" ref="X99" si="131">W99+1</f>
        <v>2042</v>
      </c>
      <c r="Y99" s="9">
        <f t="shared" ref="Y99" si="132">X99+1</f>
        <v>2043</v>
      </c>
      <c r="Z99" s="9">
        <f t="shared" ref="Z99" si="133">Y99+1</f>
        <v>2044</v>
      </c>
      <c r="AA99" s="9">
        <f t="shared" ref="AA99" si="134">Z99+1</f>
        <v>2045</v>
      </c>
      <c r="AB99" s="9">
        <f t="shared" ref="AB99" si="135">AA99+1</f>
        <v>2046</v>
      </c>
      <c r="AC99" s="9">
        <f t="shared" ref="AC99" si="136">AB99+1</f>
        <v>2047</v>
      </c>
      <c r="AD99" s="9">
        <f t="shared" ref="AD99" si="137">AC99+1</f>
        <v>2048</v>
      </c>
      <c r="AE99" s="9">
        <f t="shared" ref="AE99" si="138">AD99+1</f>
        <v>2049</v>
      </c>
      <c r="AF99" s="9">
        <f t="shared" ref="AF99" si="139">AE99+1</f>
        <v>2050</v>
      </c>
      <c r="AG99" s="9">
        <f t="shared" ref="AG99" si="140">AF99+1</f>
        <v>2051</v>
      </c>
      <c r="AH99" s="9">
        <f t="shared" ref="AH99" si="141">AG99+1</f>
        <v>2052</v>
      </c>
      <c r="AI99" s="9">
        <f t="shared" ref="AI99" si="142">AH99+1</f>
        <v>2053</v>
      </c>
      <c r="AJ99" s="9">
        <f t="shared" ref="AJ99" si="143">AI99+1</f>
        <v>2054</v>
      </c>
      <c r="AK99" s="9">
        <f t="shared" ref="AK99" si="144">AJ99+1</f>
        <v>2055</v>
      </c>
      <c r="AL99" s="9">
        <f t="shared" ref="AL99" si="145">AK99+1</f>
        <v>2056</v>
      </c>
      <c r="AM99" s="9">
        <f t="shared" ref="AM99" si="146">AL99+1</f>
        <v>2057</v>
      </c>
      <c r="AN99" s="9">
        <f t="shared" ref="AN99" si="147">AM99+1</f>
        <v>2058</v>
      </c>
      <c r="AO99" s="9">
        <f t="shared" ref="AO99" si="148">AN99+1</f>
        <v>2059</v>
      </c>
      <c r="AP99" s="9">
        <f t="shared" ref="AP99" si="149">AO99+1</f>
        <v>2060</v>
      </c>
    </row>
    <row r="100" spans="1:42" hidden="1" outlineLevel="2">
      <c r="A100" s="1" t="s">
        <v>39</v>
      </c>
      <c r="B100" s="10">
        <f>SUM(D100:AP100)</f>
        <v>47679558.977013372</v>
      </c>
      <c r="D100" s="10">
        <f>D170</f>
        <v>0</v>
      </c>
      <c r="E100" s="10">
        <f t="shared" ref="E100:AP100" si="150">E170</f>
        <v>0</v>
      </c>
      <c r="F100" s="10">
        <f t="shared" si="150"/>
        <v>0</v>
      </c>
      <c r="G100" s="10">
        <f t="shared" si="150"/>
        <v>0</v>
      </c>
      <c r="H100" s="10">
        <f t="shared" si="150"/>
        <v>0</v>
      </c>
      <c r="I100" s="10">
        <f t="shared" si="150"/>
        <v>0</v>
      </c>
      <c r="J100" s="10">
        <f t="shared" si="150"/>
        <v>0</v>
      </c>
      <c r="K100" s="10">
        <f t="shared" si="150"/>
        <v>0</v>
      </c>
      <c r="L100" s="10">
        <f t="shared" si="150"/>
        <v>0</v>
      </c>
      <c r="M100" s="10">
        <f t="shared" si="150"/>
        <v>0</v>
      </c>
      <c r="N100" s="10">
        <f t="shared" si="150"/>
        <v>0</v>
      </c>
      <c r="O100" s="10">
        <f t="shared" si="150"/>
        <v>47679558.977013372</v>
      </c>
      <c r="P100" s="10">
        <f t="shared" si="150"/>
        <v>0</v>
      </c>
      <c r="Q100" s="10">
        <f t="shared" si="150"/>
        <v>0</v>
      </c>
      <c r="R100" s="10">
        <f t="shared" si="150"/>
        <v>0</v>
      </c>
      <c r="S100" s="10">
        <f t="shared" si="150"/>
        <v>0</v>
      </c>
      <c r="T100" s="10">
        <f t="shared" si="150"/>
        <v>0</v>
      </c>
      <c r="U100" s="10">
        <f t="shared" si="150"/>
        <v>0</v>
      </c>
      <c r="V100" s="10">
        <f t="shared" si="150"/>
        <v>0</v>
      </c>
      <c r="W100" s="10">
        <f t="shared" si="150"/>
        <v>0</v>
      </c>
      <c r="X100" s="10">
        <f t="shared" si="150"/>
        <v>0</v>
      </c>
      <c r="Y100" s="10">
        <f t="shared" si="150"/>
        <v>0</v>
      </c>
      <c r="Z100" s="10">
        <f t="shared" si="150"/>
        <v>0</v>
      </c>
      <c r="AA100" s="10">
        <f t="shared" si="150"/>
        <v>0</v>
      </c>
      <c r="AB100" s="10">
        <f t="shared" si="150"/>
        <v>0</v>
      </c>
      <c r="AC100" s="10">
        <f t="shared" si="150"/>
        <v>0</v>
      </c>
      <c r="AD100" s="10">
        <f t="shared" si="150"/>
        <v>0</v>
      </c>
      <c r="AE100" s="10">
        <f t="shared" si="150"/>
        <v>0</v>
      </c>
      <c r="AF100" s="10">
        <f t="shared" si="150"/>
        <v>0</v>
      </c>
      <c r="AG100" s="10">
        <f t="shared" si="150"/>
        <v>0</v>
      </c>
      <c r="AH100" s="10">
        <f t="shared" si="150"/>
        <v>0</v>
      </c>
      <c r="AI100" s="10">
        <f t="shared" si="150"/>
        <v>0</v>
      </c>
      <c r="AJ100" s="10">
        <f t="shared" si="150"/>
        <v>0</v>
      </c>
      <c r="AK100" s="10">
        <f t="shared" si="150"/>
        <v>0</v>
      </c>
      <c r="AL100" s="10">
        <f t="shared" si="150"/>
        <v>0</v>
      </c>
      <c r="AM100" s="10">
        <f t="shared" si="150"/>
        <v>0</v>
      </c>
      <c r="AN100" s="10">
        <f t="shared" si="150"/>
        <v>0</v>
      </c>
      <c r="AO100" s="10">
        <f t="shared" si="150"/>
        <v>0</v>
      </c>
      <c r="AP100" s="10">
        <f t="shared" si="150"/>
        <v>0</v>
      </c>
    </row>
    <row r="101" spans="1:42" hidden="1" outlineLevel="2">
      <c r="A101" s="1" t="s">
        <v>37</v>
      </c>
      <c r="B101" s="10"/>
      <c r="D101" s="10">
        <f>D178</f>
        <v>0</v>
      </c>
      <c r="E101" s="10">
        <f t="shared" ref="E101:AP101" si="151">E178</f>
        <v>0</v>
      </c>
      <c r="F101" s="10">
        <f t="shared" si="151"/>
        <v>0</v>
      </c>
      <c r="G101" s="10">
        <f t="shared" si="151"/>
        <v>0</v>
      </c>
      <c r="H101" s="10">
        <f t="shared" si="151"/>
        <v>0</v>
      </c>
      <c r="I101" s="10">
        <f t="shared" si="151"/>
        <v>0</v>
      </c>
      <c r="J101" s="10">
        <f t="shared" si="151"/>
        <v>0</v>
      </c>
      <c r="K101" s="10">
        <f t="shared" si="151"/>
        <v>0</v>
      </c>
      <c r="L101" s="10">
        <f t="shared" si="151"/>
        <v>0</v>
      </c>
      <c r="M101" s="10">
        <f t="shared" si="151"/>
        <v>0</v>
      </c>
      <c r="N101" s="10">
        <f t="shared" si="151"/>
        <v>0</v>
      </c>
      <c r="O101" s="10">
        <f t="shared" si="151"/>
        <v>47679558.977013372</v>
      </c>
      <c r="P101" s="10">
        <f t="shared" si="151"/>
        <v>51493923.695174441</v>
      </c>
      <c r="Q101" s="10">
        <f t="shared" si="151"/>
        <v>55613437.590788409</v>
      </c>
      <c r="R101" s="10">
        <f t="shared" si="151"/>
        <v>0</v>
      </c>
      <c r="S101" s="10">
        <f t="shared" si="151"/>
        <v>0</v>
      </c>
      <c r="T101" s="10">
        <f t="shared" si="151"/>
        <v>0</v>
      </c>
      <c r="U101" s="10">
        <f t="shared" si="151"/>
        <v>0</v>
      </c>
      <c r="V101" s="10">
        <f t="shared" si="151"/>
        <v>0</v>
      </c>
      <c r="W101" s="10">
        <f t="shared" si="151"/>
        <v>0</v>
      </c>
      <c r="X101" s="10">
        <f t="shared" si="151"/>
        <v>0</v>
      </c>
      <c r="Y101" s="10">
        <f t="shared" si="151"/>
        <v>0</v>
      </c>
      <c r="Z101" s="10">
        <f t="shared" si="151"/>
        <v>0</v>
      </c>
      <c r="AA101" s="10">
        <f t="shared" si="151"/>
        <v>0</v>
      </c>
      <c r="AB101" s="10">
        <f t="shared" si="151"/>
        <v>0</v>
      </c>
      <c r="AC101" s="10">
        <f t="shared" si="151"/>
        <v>0</v>
      </c>
      <c r="AD101" s="10">
        <f t="shared" si="151"/>
        <v>0</v>
      </c>
      <c r="AE101" s="10">
        <f t="shared" si="151"/>
        <v>0</v>
      </c>
      <c r="AF101" s="10">
        <f t="shared" si="151"/>
        <v>0</v>
      </c>
      <c r="AG101" s="10">
        <f t="shared" si="151"/>
        <v>0</v>
      </c>
      <c r="AH101" s="10">
        <f t="shared" si="151"/>
        <v>0</v>
      </c>
      <c r="AI101" s="10">
        <f t="shared" si="151"/>
        <v>0</v>
      </c>
      <c r="AJ101" s="10">
        <f t="shared" si="151"/>
        <v>0</v>
      </c>
      <c r="AK101" s="10">
        <f t="shared" si="151"/>
        <v>0</v>
      </c>
      <c r="AL101" s="10">
        <f t="shared" si="151"/>
        <v>0</v>
      </c>
      <c r="AM101" s="10">
        <f t="shared" si="151"/>
        <v>0</v>
      </c>
      <c r="AN101" s="10">
        <f t="shared" si="151"/>
        <v>0</v>
      </c>
      <c r="AO101" s="10">
        <f t="shared" si="151"/>
        <v>0</v>
      </c>
      <c r="AP101" s="10">
        <f t="shared" si="151"/>
        <v>0</v>
      </c>
    </row>
    <row r="102" spans="1:42" hidden="1" outlineLevel="2">
      <c r="A102" s="1" t="s">
        <v>38</v>
      </c>
      <c r="B102" s="10">
        <f>SUM(D102:AP102)</f>
        <v>51887337.272205584</v>
      </c>
      <c r="D102" s="10">
        <f>D186</f>
        <v>0</v>
      </c>
      <c r="E102" s="10">
        <f t="shared" ref="E102:AP102" si="152">E186</f>
        <v>0</v>
      </c>
      <c r="F102" s="10">
        <f t="shared" si="152"/>
        <v>0</v>
      </c>
      <c r="G102" s="10">
        <f t="shared" si="152"/>
        <v>0</v>
      </c>
      <c r="H102" s="10">
        <f t="shared" si="152"/>
        <v>0</v>
      </c>
      <c r="I102" s="10">
        <f t="shared" si="152"/>
        <v>0</v>
      </c>
      <c r="J102" s="10">
        <f t="shared" si="152"/>
        <v>0</v>
      </c>
      <c r="K102" s="10">
        <f t="shared" si="152"/>
        <v>0</v>
      </c>
      <c r="L102" s="10">
        <f t="shared" si="152"/>
        <v>0</v>
      </c>
      <c r="M102" s="10">
        <f t="shared" si="152"/>
        <v>0</v>
      </c>
      <c r="N102" s="10">
        <f t="shared" si="152"/>
        <v>0</v>
      </c>
      <c r="O102" s="10">
        <f t="shared" si="152"/>
        <v>0</v>
      </c>
      <c r="P102" s="10">
        <f t="shared" si="152"/>
        <v>0</v>
      </c>
      <c r="Q102" s="10">
        <f t="shared" si="152"/>
        <v>51887337.272205584</v>
      </c>
      <c r="R102" s="10">
        <f t="shared" si="152"/>
        <v>0</v>
      </c>
      <c r="S102" s="10">
        <f t="shared" si="152"/>
        <v>0</v>
      </c>
      <c r="T102" s="10">
        <f t="shared" si="152"/>
        <v>0</v>
      </c>
      <c r="U102" s="10">
        <f t="shared" si="152"/>
        <v>0</v>
      </c>
      <c r="V102" s="10">
        <f t="shared" si="152"/>
        <v>0</v>
      </c>
      <c r="W102" s="10">
        <f t="shared" si="152"/>
        <v>0</v>
      </c>
      <c r="X102" s="10">
        <f t="shared" si="152"/>
        <v>0</v>
      </c>
      <c r="Y102" s="10">
        <f t="shared" si="152"/>
        <v>0</v>
      </c>
      <c r="Z102" s="10">
        <f t="shared" si="152"/>
        <v>0</v>
      </c>
      <c r="AA102" s="10">
        <f t="shared" si="152"/>
        <v>0</v>
      </c>
      <c r="AB102" s="10">
        <f t="shared" si="152"/>
        <v>0</v>
      </c>
      <c r="AC102" s="10">
        <f t="shared" si="152"/>
        <v>0</v>
      </c>
      <c r="AD102" s="10">
        <f t="shared" si="152"/>
        <v>0</v>
      </c>
      <c r="AE102" s="10">
        <f t="shared" si="152"/>
        <v>0</v>
      </c>
      <c r="AF102" s="10">
        <f t="shared" si="152"/>
        <v>0</v>
      </c>
      <c r="AG102" s="10">
        <f t="shared" si="152"/>
        <v>0</v>
      </c>
      <c r="AH102" s="10">
        <f t="shared" si="152"/>
        <v>0</v>
      </c>
      <c r="AI102" s="10">
        <f t="shared" si="152"/>
        <v>0</v>
      </c>
      <c r="AJ102" s="10">
        <f t="shared" si="152"/>
        <v>0</v>
      </c>
      <c r="AK102" s="10">
        <f t="shared" si="152"/>
        <v>0</v>
      </c>
      <c r="AL102" s="10">
        <f t="shared" si="152"/>
        <v>0</v>
      </c>
      <c r="AM102" s="10">
        <f t="shared" si="152"/>
        <v>0</v>
      </c>
      <c r="AN102" s="10">
        <f t="shared" si="152"/>
        <v>0</v>
      </c>
      <c r="AO102" s="10">
        <f t="shared" si="152"/>
        <v>0</v>
      </c>
      <c r="AP102" s="10">
        <f t="shared" si="152"/>
        <v>0</v>
      </c>
    </row>
    <row r="103" spans="1:42" hidden="1" outlineLevel="2">
      <c r="B103" s="10"/>
      <c r="D103" s="10"/>
      <c r="E103" s="10"/>
      <c r="F103" s="10"/>
      <c r="G103" s="10"/>
      <c r="H103" s="10"/>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0"/>
      <c r="AH103" s="10"/>
      <c r="AI103" s="10"/>
      <c r="AJ103" s="10"/>
      <c r="AK103" s="10"/>
      <c r="AL103" s="10"/>
      <c r="AM103" s="10"/>
      <c r="AN103" s="10"/>
      <c r="AO103" s="10"/>
      <c r="AP103" s="10"/>
    </row>
    <row r="104" spans="1:42" hidden="1" outlineLevel="2">
      <c r="A104" s="9" t="s">
        <v>51</v>
      </c>
      <c r="B104" s="9"/>
      <c r="C104" s="9"/>
      <c r="D104" s="9">
        <f>D99</f>
        <v>2022</v>
      </c>
      <c r="E104" s="9">
        <f>D104+1</f>
        <v>2023</v>
      </c>
      <c r="F104" s="9">
        <f t="shared" ref="F104" si="153">E104+1</f>
        <v>2024</v>
      </c>
      <c r="G104" s="9">
        <f t="shared" ref="G104" si="154">F104+1</f>
        <v>2025</v>
      </c>
      <c r="H104" s="9">
        <f t="shared" ref="H104" si="155">G104+1</f>
        <v>2026</v>
      </c>
      <c r="I104" s="9">
        <f t="shared" ref="I104" si="156">H104+1</f>
        <v>2027</v>
      </c>
      <c r="J104" s="9">
        <f>I104+1</f>
        <v>2028</v>
      </c>
      <c r="K104" s="9">
        <f>J104+1</f>
        <v>2029</v>
      </c>
      <c r="L104" s="9">
        <f t="shared" ref="L104" si="157">K104+1</f>
        <v>2030</v>
      </c>
      <c r="M104" s="9">
        <f t="shared" ref="M104" si="158">L104+1</f>
        <v>2031</v>
      </c>
      <c r="N104" s="9">
        <f t="shared" ref="N104" si="159">M104+1</f>
        <v>2032</v>
      </c>
      <c r="O104" s="9">
        <f t="shared" ref="O104" si="160">N104+1</f>
        <v>2033</v>
      </c>
      <c r="P104" s="9">
        <f t="shared" ref="P104" si="161">O104+1</f>
        <v>2034</v>
      </c>
      <c r="Q104" s="9">
        <f t="shared" ref="Q104" si="162">P104+1</f>
        <v>2035</v>
      </c>
      <c r="R104" s="9">
        <f t="shared" ref="R104" si="163">Q104+1</f>
        <v>2036</v>
      </c>
      <c r="S104" s="9">
        <f t="shared" ref="S104" si="164">R104+1</f>
        <v>2037</v>
      </c>
      <c r="T104" s="9">
        <f t="shared" ref="T104" si="165">S104+1</f>
        <v>2038</v>
      </c>
      <c r="U104" s="9">
        <f t="shared" ref="U104" si="166">T104+1</f>
        <v>2039</v>
      </c>
      <c r="V104" s="9">
        <f t="shared" ref="V104" si="167">U104+1</f>
        <v>2040</v>
      </c>
      <c r="W104" s="9">
        <f t="shared" ref="W104" si="168">V104+1</f>
        <v>2041</v>
      </c>
      <c r="X104" s="9">
        <f t="shared" ref="X104" si="169">W104+1</f>
        <v>2042</v>
      </c>
      <c r="Y104" s="9">
        <f t="shared" ref="Y104" si="170">X104+1</f>
        <v>2043</v>
      </c>
      <c r="Z104" s="9">
        <f t="shared" ref="Z104" si="171">Y104+1</f>
        <v>2044</v>
      </c>
      <c r="AA104" s="9">
        <f t="shared" ref="AA104" si="172">Z104+1</f>
        <v>2045</v>
      </c>
      <c r="AB104" s="9">
        <f t="shared" ref="AB104" si="173">AA104+1</f>
        <v>2046</v>
      </c>
      <c r="AC104" s="9">
        <f t="shared" ref="AC104" si="174">AB104+1</f>
        <v>2047</v>
      </c>
      <c r="AD104" s="9">
        <f t="shared" ref="AD104" si="175">AC104+1</f>
        <v>2048</v>
      </c>
      <c r="AE104" s="9">
        <f t="shared" ref="AE104" si="176">AD104+1</f>
        <v>2049</v>
      </c>
      <c r="AF104" s="9">
        <f t="shared" ref="AF104" si="177">AE104+1</f>
        <v>2050</v>
      </c>
      <c r="AG104" s="9">
        <f t="shared" ref="AG104" si="178">AF104+1</f>
        <v>2051</v>
      </c>
      <c r="AH104" s="9">
        <f t="shared" ref="AH104" si="179">AG104+1</f>
        <v>2052</v>
      </c>
      <c r="AI104" s="9">
        <f t="shared" ref="AI104" si="180">AH104+1</f>
        <v>2053</v>
      </c>
      <c r="AJ104" s="9">
        <f t="shared" ref="AJ104" si="181">AI104+1</f>
        <v>2054</v>
      </c>
      <c r="AK104" s="9">
        <f t="shared" ref="AK104" si="182">AJ104+1</f>
        <v>2055</v>
      </c>
      <c r="AL104" s="9">
        <f t="shared" ref="AL104" si="183">AK104+1</f>
        <v>2056</v>
      </c>
      <c r="AM104" s="9">
        <f t="shared" ref="AM104" si="184">AL104+1</f>
        <v>2057</v>
      </c>
      <c r="AN104" s="9">
        <f t="shared" ref="AN104" si="185">AM104+1</f>
        <v>2058</v>
      </c>
      <c r="AO104" s="9">
        <f t="shared" ref="AO104" si="186">AN104+1</f>
        <v>2059</v>
      </c>
      <c r="AP104" s="9">
        <f t="shared" ref="AP104" si="187">AO104+1</f>
        <v>2060</v>
      </c>
    </row>
    <row r="105" spans="1:42" hidden="1" outlineLevel="2">
      <c r="A105" s="1" t="s">
        <v>39</v>
      </c>
      <c r="B105" s="10">
        <f>SUM(D105:AP105)</f>
        <v>51887337.272205591</v>
      </c>
      <c r="D105" s="10">
        <f>D195</f>
        <v>0</v>
      </c>
      <c r="E105" s="10">
        <f t="shared" ref="E105:AP105" si="188">E195</f>
        <v>0</v>
      </c>
      <c r="F105" s="10">
        <f t="shared" si="188"/>
        <v>0</v>
      </c>
      <c r="G105" s="10">
        <f t="shared" si="188"/>
        <v>0</v>
      </c>
      <c r="H105" s="10">
        <f t="shared" si="188"/>
        <v>0</v>
      </c>
      <c r="I105" s="10">
        <f t="shared" si="188"/>
        <v>0</v>
      </c>
      <c r="J105" s="10">
        <f t="shared" si="188"/>
        <v>0</v>
      </c>
      <c r="K105" s="10">
        <f t="shared" si="188"/>
        <v>0</v>
      </c>
      <c r="L105" s="10">
        <f t="shared" si="188"/>
        <v>0</v>
      </c>
      <c r="M105" s="10">
        <f t="shared" si="188"/>
        <v>0</v>
      </c>
      <c r="N105" s="10">
        <f t="shared" si="188"/>
        <v>0</v>
      </c>
      <c r="O105" s="10">
        <f t="shared" si="188"/>
        <v>0</v>
      </c>
      <c r="P105" s="10">
        <f t="shared" si="188"/>
        <v>0</v>
      </c>
      <c r="Q105" s="10">
        <f t="shared" si="188"/>
        <v>0</v>
      </c>
      <c r="R105" s="10">
        <f t="shared" si="188"/>
        <v>51887337.272205591</v>
      </c>
      <c r="S105" s="10">
        <f t="shared" si="188"/>
        <v>0</v>
      </c>
      <c r="T105" s="10">
        <f t="shared" si="188"/>
        <v>0</v>
      </c>
      <c r="U105" s="10">
        <f t="shared" si="188"/>
        <v>0</v>
      </c>
      <c r="V105" s="10">
        <f t="shared" si="188"/>
        <v>0</v>
      </c>
      <c r="W105" s="10">
        <f t="shared" si="188"/>
        <v>0</v>
      </c>
      <c r="X105" s="10">
        <f t="shared" si="188"/>
        <v>0</v>
      </c>
      <c r="Y105" s="10">
        <f t="shared" si="188"/>
        <v>0</v>
      </c>
      <c r="Z105" s="10">
        <f t="shared" si="188"/>
        <v>0</v>
      </c>
      <c r="AA105" s="10">
        <f t="shared" si="188"/>
        <v>0</v>
      </c>
      <c r="AB105" s="10">
        <f t="shared" si="188"/>
        <v>0</v>
      </c>
      <c r="AC105" s="10">
        <f t="shared" si="188"/>
        <v>0</v>
      </c>
      <c r="AD105" s="10">
        <f t="shared" si="188"/>
        <v>0</v>
      </c>
      <c r="AE105" s="10">
        <f t="shared" si="188"/>
        <v>0</v>
      </c>
      <c r="AF105" s="10">
        <f t="shared" si="188"/>
        <v>0</v>
      </c>
      <c r="AG105" s="10">
        <f t="shared" si="188"/>
        <v>0</v>
      </c>
      <c r="AH105" s="10">
        <f t="shared" si="188"/>
        <v>0</v>
      </c>
      <c r="AI105" s="10">
        <f t="shared" si="188"/>
        <v>0</v>
      </c>
      <c r="AJ105" s="10">
        <f t="shared" si="188"/>
        <v>0</v>
      </c>
      <c r="AK105" s="10">
        <f t="shared" si="188"/>
        <v>0</v>
      </c>
      <c r="AL105" s="10">
        <f t="shared" si="188"/>
        <v>0</v>
      </c>
      <c r="AM105" s="10">
        <f t="shared" si="188"/>
        <v>0</v>
      </c>
      <c r="AN105" s="10">
        <f t="shared" si="188"/>
        <v>0</v>
      </c>
      <c r="AO105" s="10">
        <f t="shared" si="188"/>
        <v>0</v>
      </c>
      <c r="AP105" s="10">
        <f t="shared" si="188"/>
        <v>0</v>
      </c>
    </row>
    <row r="106" spans="1:42" hidden="1" outlineLevel="2">
      <c r="A106" s="1" t="s">
        <v>37</v>
      </c>
      <c r="B106" s="10"/>
      <c r="D106" s="10">
        <f>D203</f>
        <v>0</v>
      </c>
      <c r="E106" s="10">
        <f t="shared" ref="E106:AP106" si="189">E203</f>
        <v>0</v>
      </c>
      <c r="F106" s="10">
        <f t="shared" si="189"/>
        <v>0</v>
      </c>
      <c r="G106" s="10">
        <f t="shared" si="189"/>
        <v>0</v>
      </c>
      <c r="H106" s="10">
        <f t="shared" si="189"/>
        <v>0</v>
      </c>
      <c r="I106" s="10">
        <f t="shared" si="189"/>
        <v>0</v>
      </c>
      <c r="J106" s="10">
        <f t="shared" si="189"/>
        <v>0</v>
      </c>
      <c r="K106" s="10">
        <f t="shared" si="189"/>
        <v>0</v>
      </c>
      <c r="L106" s="10">
        <f t="shared" si="189"/>
        <v>0</v>
      </c>
      <c r="M106" s="10">
        <f t="shared" si="189"/>
        <v>0</v>
      </c>
      <c r="N106" s="10">
        <f t="shared" si="189"/>
        <v>0</v>
      </c>
      <c r="O106" s="10">
        <f t="shared" si="189"/>
        <v>0</v>
      </c>
      <c r="P106" s="10">
        <f t="shared" si="189"/>
        <v>0</v>
      </c>
      <c r="Q106" s="10">
        <f t="shared" si="189"/>
        <v>0</v>
      </c>
      <c r="R106" s="10">
        <f t="shared" si="189"/>
        <v>51887337.272205591</v>
      </c>
      <c r="S106" s="10">
        <f t="shared" si="189"/>
        <v>56038324.253982037</v>
      </c>
      <c r="T106" s="10">
        <f t="shared" si="189"/>
        <v>60521390.194300592</v>
      </c>
      <c r="U106" s="10">
        <f t="shared" si="189"/>
        <v>0</v>
      </c>
      <c r="V106" s="10">
        <f t="shared" si="189"/>
        <v>0</v>
      </c>
      <c r="W106" s="10">
        <f t="shared" si="189"/>
        <v>0</v>
      </c>
      <c r="X106" s="10">
        <f t="shared" si="189"/>
        <v>0</v>
      </c>
      <c r="Y106" s="10">
        <f t="shared" si="189"/>
        <v>0</v>
      </c>
      <c r="Z106" s="10">
        <f t="shared" si="189"/>
        <v>0</v>
      </c>
      <c r="AA106" s="10">
        <f t="shared" si="189"/>
        <v>0</v>
      </c>
      <c r="AB106" s="10">
        <f t="shared" si="189"/>
        <v>0</v>
      </c>
      <c r="AC106" s="10">
        <f t="shared" si="189"/>
        <v>0</v>
      </c>
      <c r="AD106" s="10">
        <f t="shared" si="189"/>
        <v>0</v>
      </c>
      <c r="AE106" s="10">
        <f t="shared" si="189"/>
        <v>0</v>
      </c>
      <c r="AF106" s="10">
        <f t="shared" si="189"/>
        <v>0</v>
      </c>
      <c r="AG106" s="10">
        <f t="shared" si="189"/>
        <v>0</v>
      </c>
      <c r="AH106" s="10">
        <f t="shared" si="189"/>
        <v>0</v>
      </c>
      <c r="AI106" s="10">
        <f t="shared" si="189"/>
        <v>0</v>
      </c>
      <c r="AJ106" s="10">
        <f t="shared" si="189"/>
        <v>0</v>
      </c>
      <c r="AK106" s="10">
        <f t="shared" si="189"/>
        <v>0</v>
      </c>
      <c r="AL106" s="10">
        <f t="shared" si="189"/>
        <v>0</v>
      </c>
      <c r="AM106" s="10">
        <f t="shared" si="189"/>
        <v>0</v>
      </c>
      <c r="AN106" s="10">
        <f t="shared" si="189"/>
        <v>0</v>
      </c>
      <c r="AO106" s="10">
        <f t="shared" si="189"/>
        <v>0</v>
      </c>
      <c r="AP106" s="10">
        <f t="shared" si="189"/>
        <v>0</v>
      </c>
    </row>
    <row r="107" spans="1:42" hidden="1" outlineLevel="2">
      <c r="A107" s="1" t="s">
        <v>38</v>
      </c>
      <c r="B107" s="10">
        <f>SUM(D107:AP107)</f>
        <v>56466457.051282465</v>
      </c>
      <c r="D107" s="10">
        <f>D211</f>
        <v>0</v>
      </c>
      <c r="E107" s="10" t="s">
        <v>94</v>
      </c>
      <c r="F107" s="10">
        <f t="shared" ref="F107:AP107" si="190">F211</f>
        <v>0</v>
      </c>
      <c r="G107" s="10">
        <f t="shared" si="190"/>
        <v>0</v>
      </c>
      <c r="H107" s="10">
        <f t="shared" si="190"/>
        <v>0</v>
      </c>
      <c r="I107" s="10">
        <f t="shared" si="190"/>
        <v>0</v>
      </c>
      <c r="J107" s="10">
        <f t="shared" si="190"/>
        <v>0</v>
      </c>
      <c r="K107" s="10">
        <f t="shared" si="190"/>
        <v>0</v>
      </c>
      <c r="L107" s="10">
        <f t="shared" si="190"/>
        <v>0</v>
      </c>
      <c r="M107" s="10">
        <f t="shared" si="190"/>
        <v>0</v>
      </c>
      <c r="N107" s="10">
        <f t="shared" si="190"/>
        <v>0</v>
      </c>
      <c r="O107" s="10">
        <f t="shared" si="190"/>
        <v>0</v>
      </c>
      <c r="P107" s="10">
        <f t="shared" si="190"/>
        <v>0</v>
      </c>
      <c r="Q107" s="10">
        <f t="shared" si="190"/>
        <v>0</v>
      </c>
      <c r="R107" s="10">
        <f t="shared" si="190"/>
        <v>0</v>
      </c>
      <c r="S107" s="10">
        <f t="shared" si="190"/>
        <v>0</v>
      </c>
      <c r="T107" s="10">
        <f t="shared" si="190"/>
        <v>56466457.051282465</v>
      </c>
      <c r="U107" s="10">
        <f t="shared" si="190"/>
        <v>0</v>
      </c>
      <c r="V107" s="10">
        <f t="shared" si="190"/>
        <v>0</v>
      </c>
      <c r="W107" s="10">
        <f t="shared" si="190"/>
        <v>0</v>
      </c>
      <c r="X107" s="10">
        <f t="shared" si="190"/>
        <v>0</v>
      </c>
      <c r="Y107" s="10">
        <f t="shared" si="190"/>
        <v>0</v>
      </c>
      <c r="Z107" s="10">
        <f t="shared" si="190"/>
        <v>0</v>
      </c>
      <c r="AA107" s="10">
        <f t="shared" si="190"/>
        <v>0</v>
      </c>
      <c r="AB107" s="10">
        <f t="shared" si="190"/>
        <v>0</v>
      </c>
      <c r="AC107" s="10">
        <f t="shared" si="190"/>
        <v>0</v>
      </c>
      <c r="AD107" s="10">
        <f t="shared" si="190"/>
        <v>0</v>
      </c>
      <c r="AE107" s="10">
        <f t="shared" si="190"/>
        <v>0</v>
      </c>
      <c r="AF107" s="10">
        <f t="shared" si="190"/>
        <v>0</v>
      </c>
      <c r="AG107" s="10">
        <f t="shared" si="190"/>
        <v>0</v>
      </c>
      <c r="AH107" s="10">
        <f t="shared" si="190"/>
        <v>0</v>
      </c>
      <c r="AI107" s="10">
        <f t="shared" si="190"/>
        <v>0</v>
      </c>
      <c r="AJ107" s="10">
        <f t="shared" si="190"/>
        <v>0</v>
      </c>
      <c r="AK107" s="10">
        <f t="shared" si="190"/>
        <v>0</v>
      </c>
      <c r="AL107" s="10">
        <f t="shared" si="190"/>
        <v>0</v>
      </c>
      <c r="AM107" s="10">
        <f t="shared" si="190"/>
        <v>0</v>
      </c>
      <c r="AN107" s="10">
        <f t="shared" si="190"/>
        <v>0</v>
      </c>
      <c r="AO107" s="10">
        <f t="shared" si="190"/>
        <v>0</v>
      </c>
      <c r="AP107" s="10">
        <f t="shared" si="190"/>
        <v>0</v>
      </c>
    </row>
    <row r="108" spans="1:42" hidden="1" outlineLevel="2">
      <c r="B108" s="10"/>
      <c r="D108" s="10"/>
      <c r="E108" s="10"/>
      <c r="F108" s="10"/>
      <c r="G108" s="10"/>
      <c r="H108" s="10"/>
      <c r="I108" s="10"/>
      <c r="J108" s="10"/>
      <c r="K108" s="10"/>
      <c r="L108" s="10"/>
      <c r="M108" s="10"/>
      <c r="N108" s="10"/>
      <c r="O108" s="10"/>
      <c r="P108" s="10"/>
      <c r="Q108" s="10"/>
      <c r="R108" s="10"/>
      <c r="S108" s="10"/>
      <c r="T108" s="10"/>
      <c r="U108" s="10"/>
      <c r="V108" s="10"/>
      <c r="W108" s="10"/>
      <c r="X108" s="10"/>
      <c r="Y108" s="10"/>
      <c r="Z108" s="10"/>
      <c r="AA108" s="10"/>
      <c r="AB108" s="10"/>
      <c r="AC108" s="10"/>
      <c r="AD108" s="10"/>
      <c r="AE108" s="10"/>
      <c r="AF108" s="10"/>
      <c r="AG108" s="10"/>
      <c r="AH108" s="10"/>
      <c r="AI108" s="10"/>
      <c r="AJ108" s="10"/>
      <c r="AK108" s="10"/>
      <c r="AL108" s="10"/>
      <c r="AM108" s="10"/>
      <c r="AN108" s="10"/>
      <c r="AO108" s="10"/>
      <c r="AP108" s="10"/>
    </row>
    <row r="109" spans="1:42" hidden="1" outlineLevel="2">
      <c r="A109" s="9" t="s">
        <v>86</v>
      </c>
      <c r="B109" s="9"/>
      <c r="C109" s="9"/>
      <c r="D109" s="9">
        <f>D99</f>
        <v>2022</v>
      </c>
      <c r="E109" s="9">
        <f>D109+1</f>
        <v>2023</v>
      </c>
      <c r="F109" s="9">
        <f t="shared" ref="F109" si="191">E109+1</f>
        <v>2024</v>
      </c>
      <c r="G109" s="9">
        <f t="shared" ref="G109" si="192">F109+1</f>
        <v>2025</v>
      </c>
      <c r="H109" s="9">
        <f t="shared" ref="H109" si="193">G109+1</f>
        <v>2026</v>
      </c>
      <c r="I109" s="9">
        <f t="shared" ref="I109" si="194">H109+1</f>
        <v>2027</v>
      </c>
      <c r="J109" s="9">
        <f>I109+1</f>
        <v>2028</v>
      </c>
      <c r="K109" s="9">
        <f>J109+1</f>
        <v>2029</v>
      </c>
      <c r="L109" s="9">
        <f t="shared" ref="L109" si="195">K109+1</f>
        <v>2030</v>
      </c>
      <c r="M109" s="9">
        <f t="shared" ref="M109" si="196">L109+1</f>
        <v>2031</v>
      </c>
      <c r="N109" s="9">
        <f t="shared" ref="N109" si="197">M109+1</f>
        <v>2032</v>
      </c>
      <c r="O109" s="9">
        <f t="shared" ref="O109" si="198">N109+1</f>
        <v>2033</v>
      </c>
      <c r="P109" s="9">
        <f t="shared" ref="P109" si="199">O109+1</f>
        <v>2034</v>
      </c>
      <c r="Q109" s="9">
        <f t="shared" ref="Q109" si="200">P109+1</f>
        <v>2035</v>
      </c>
      <c r="R109" s="9">
        <f t="shared" ref="R109" si="201">Q109+1</f>
        <v>2036</v>
      </c>
      <c r="S109" s="9">
        <f t="shared" ref="S109" si="202">R109+1</f>
        <v>2037</v>
      </c>
      <c r="T109" s="9">
        <f t="shared" ref="T109" si="203">S109+1</f>
        <v>2038</v>
      </c>
      <c r="U109" s="9">
        <f t="shared" ref="U109" si="204">T109+1</f>
        <v>2039</v>
      </c>
      <c r="V109" s="9">
        <f t="shared" ref="V109" si="205">U109+1</f>
        <v>2040</v>
      </c>
      <c r="W109" s="9">
        <f t="shared" ref="W109" si="206">V109+1</f>
        <v>2041</v>
      </c>
      <c r="X109" s="9">
        <f t="shared" ref="X109" si="207">W109+1</f>
        <v>2042</v>
      </c>
      <c r="Y109" s="9">
        <f t="shared" ref="Y109" si="208">X109+1</f>
        <v>2043</v>
      </c>
      <c r="Z109" s="9">
        <f t="shared" ref="Z109" si="209">Y109+1</f>
        <v>2044</v>
      </c>
      <c r="AA109" s="9">
        <f t="shared" ref="AA109" si="210">Z109+1</f>
        <v>2045</v>
      </c>
      <c r="AB109" s="9">
        <f t="shared" ref="AB109" si="211">AA109+1</f>
        <v>2046</v>
      </c>
      <c r="AC109" s="9">
        <f t="shared" ref="AC109" si="212">AB109+1</f>
        <v>2047</v>
      </c>
      <c r="AD109" s="9">
        <f t="shared" ref="AD109" si="213">AC109+1</f>
        <v>2048</v>
      </c>
      <c r="AE109" s="9">
        <f t="shared" ref="AE109" si="214">AD109+1</f>
        <v>2049</v>
      </c>
      <c r="AF109" s="9">
        <f t="shared" ref="AF109" si="215">AE109+1</f>
        <v>2050</v>
      </c>
      <c r="AG109" s="9">
        <f t="shared" ref="AG109" si="216">AF109+1</f>
        <v>2051</v>
      </c>
      <c r="AH109" s="9">
        <f t="shared" ref="AH109" si="217">AG109+1</f>
        <v>2052</v>
      </c>
      <c r="AI109" s="9">
        <f t="shared" ref="AI109" si="218">AH109+1</f>
        <v>2053</v>
      </c>
      <c r="AJ109" s="9">
        <f t="shared" ref="AJ109" si="219">AI109+1</f>
        <v>2054</v>
      </c>
      <c r="AK109" s="9">
        <f t="shared" ref="AK109" si="220">AJ109+1</f>
        <v>2055</v>
      </c>
      <c r="AL109" s="9">
        <f t="shared" ref="AL109" si="221">AK109+1</f>
        <v>2056</v>
      </c>
      <c r="AM109" s="9">
        <f t="shared" ref="AM109" si="222">AL109+1</f>
        <v>2057</v>
      </c>
      <c r="AN109" s="9">
        <f t="shared" ref="AN109" si="223">AM109+1</f>
        <v>2058</v>
      </c>
      <c r="AO109" s="9">
        <f t="shared" ref="AO109" si="224">AN109+1</f>
        <v>2059</v>
      </c>
      <c r="AP109" s="9">
        <f t="shared" ref="AP109" si="225">AO109+1</f>
        <v>2060</v>
      </c>
    </row>
    <row r="110" spans="1:42" hidden="1" outlineLevel="2">
      <c r="A110" s="1" t="s">
        <v>39</v>
      </c>
      <c r="B110" s="10">
        <f>SUM(D110:AP110)</f>
        <v>0</v>
      </c>
      <c r="D110" s="10">
        <f>D220</f>
        <v>0</v>
      </c>
      <c r="E110" s="10">
        <f t="shared" ref="E110:AP110" si="226">E220</f>
        <v>0</v>
      </c>
      <c r="F110" s="10">
        <f t="shared" si="226"/>
        <v>0</v>
      </c>
      <c r="G110" s="10">
        <f t="shared" si="226"/>
        <v>0</v>
      </c>
      <c r="H110" s="10">
        <f t="shared" si="226"/>
        <v>0</v>
      </c>
      <c r="I110" s="10">
        <f t="shared" si="226"/>
        <v>0</v>
      </c>
      <c r="J110" s="10">
        <f t="shared" si="226"/>
        <v>0</v>
      </c>
      <c r="K110" s="10">
        <f t="shared" si="226"/>
        <v>0</v>
      </c>
      <c r="L110" s="10">
        <f t="shared" si="226"/>
        <v>0</v>
      </c>
      <c r="M110" s="10">
        <f t="shared" si="226"/>
        <v>0</v>
      </c>
      <c r="N110" s="10">
        <f t="shared" si="226"/>
        <v>0</v>
      </c>
      <c r="O110" s="10">
        <f t="shared" si="226"/>
        <v>0</v>
      </c>
      <c r="P110" s="10">
        <f t="shared" si="226"/>
        <v>0</v>
      </c>
      <c r="Q110" s="10">
        <f t="shared" si="226"/>
        <v>0</v>
      </c>
      <c r="R110" s="10">
        <f t="shared" si="226"/>
        <v>0</v>
      </c>
      <c r="S110" s="10">
        <f t="shared" si="226"/>
        <v>0</v>
      </c>
      <c r="T110" s="10">
        <f t="shared" si="226"/>
        <v>0</v>
      </c>
      <c r="U110" s="10">
        <f t="shared" si="226"/>
        <v>0</v>
      </c>
      <c r="V110" s="10">
        <f t="shared" si="226"/>
        <v>0</v>
      </c>
      <c r="W110" s="10">
        <f t="shared" si="226"/>
        <v>0</v>
      </c>
      <c r="X110" s="10">
        <f t="shared" si="226"/>
        <v>0</v>
      </c>
      <c r="Y110" s="10">
        <f t="shared" si="226"/>
        <v>0</v>
      </c>
      <c r="Z110" s="10">
        <f t="shared" si="226"/>
        <v>0</v>
      </c>
      <c r="AA110" s="10">
        <f t="shared" si="226"/>
        <v>0</v>
      </c>
      <c r="AB110" s="10">
        <f t="shared" si="226"/>
        <v>0</v>
      </c>
      <c r="AC110" s="10">
        <f t="shared" si="226"/>
        <v>0</v>
      </c>
      <c r="AD110" s="10">
        <f t="shared" si="226"/>
        <v>0</v>
      </c>
      <c r="AE110" s="10">
        <f t="shared" si="226"/>
        <v>0</v>
      </c>
      <c r="AF110" s="10">
        <f t="shared" si="226"/>
        <v>0</v>
      </c>
      <c r="AG110" s="10">
        <f t="shared" si="226"/>
        <v>0</v>
      </c>
      <c r="AH110" s="10">
        <f t="shared" si="226"/>
        <v>0</v>
      </c>
      <c r="AI110" s="10">
        <f t="shared" si="226"/>
        <v>0</v>
      </c>
      <c r="AJ110" s="10">
        <f t="shared" si="226"/>
        <v>0</v>
      </c>
      <c r="AK110" s="10">
        <f t="shared" si="226"/>
        <v>0</v>
      </c>
      <c r="AL110" s="10">
        <f t="shared" si="226"/>
        <v>0</v>
      </c>
      <c r="AM110" s="10">
        <f t="shared" si="226"/>
        <v>0</v>
      </c>
      <c r="AN110" s="10">
        <f t="shared" si="226"/>
        <v>0</v>
      </c>
      <c r="AO110" s="10">
        <f t="shared" si="226"/>
        <v>0</v>
      </c>
      <c r="AP110" s="10">
        <f t="shared" si="226"/>
        <v>0</v>
      </c>
    </row>
    <row r="111" spans="1:42" hidden="1" outlineLevel="1">
      <c r="B111" s="10"/>
      <c r="D111" s="10"/>
      <c r="E111" s="10"/>
      <c r="F111" s="10"/>
      <c r="G111" s="10"/>
      <c r="H111" s="10"/>
      <c r="I111" s="10"/>
      <c r="J111" s="10"/>
      <c r="K111" s="10"/>
      <c r="L111" s="10"/>
      <c r="M111" s="10"/>
      <c r="N111" s="10"/>
      <c r="O111" s="10"/>
      <c r="P111" s="10"/>
      <c r="Q111" s="10"/>
      <c r="R111" s="10"/>
      <c r="S111" s="10"/>
      <c r="T111" s="10"/>
      <c r="U111" s="10"/>
      <c r="V111" s="10"/>
      <c r="W111" s="10"/>
      <c r="X111" s="10"/>
      <c r="Y111" s="10"/>
      <c r="Z111" s="10"/>
      <c r="AA111" s="10"/>
      <c r="AB111" s="10"/>
      <c r="AC111" s="10"/>
      <c r="AD111" s="10"/>
      <c r="AE111" s="10"/>
      <c r="AF111" s="10"/>
      <c r="AG111" s="10"/>
      <c r="AH111" s="10"/>
      <c r="AI111" s="10"/>
      <c r="AJ111" s="10"/>
      <c r="AK111" s="10"/>
      <c r="AL111" s="10"/>
      <c r="AM111" s="10"/>
      <c r="AN111" s="10"/>
      <c r="AO111" s="10"/>
      <c r="AP111" s="10"/>
    </row>
    <row r="112" spans="1:42" hidden="1" outlineLevel="1">
      <c r="B112" s="10"/>
      <c r="D112" s="10"/>
      <c r="E112" s="10"/>
      <c r="F112" s="10"/>
      <c r="G112" s="10"/>
      <c r="H112" s="10"/>
      <c r="I112" s="10"/>
      <c r="J112" s="10"/>
      <c r="K112" s="10"/>
      <c r="L112" s="10"/>
      <c r="M112" s="10"/>
      <c r="N112" s="10"/>
      <c r="O112" s="10"/>
      <c r="P112" s="10"/>
      <c r="Q112" s="10"/>
      <c r="R112" s="10"/>
      <c r="S112" s="10"/>
      <c r="T112" s="10"/>
      <c r="U112" s="10"/>
      <c r="V112" s="10"/>
      <c r="W112" s="10"/>
      <c r="X112" s="10"/>
      <c r="Y112" s="10"/>
      <c r="Z112" s="10"/>
      <c r="AA112" s="10"/>
      <c r="AB112" s="10"/>
      <c r="AC112" s="10"/>
      <c r="AD112" s="10"/>
      <c r="AE112" s="10"/>
      <c r="AF112" s="10"/>
      <c r="AG112" s="10"/>
      <c r="AH112" s="10"/>
      <c r="AI112" s="10"/>
      <c r="AJ112" s="10"/>
      <c r="AK112" s="10"/>
      <c r="AL112" s="10"/>
      <c r="AM112" s="10"/>
      <c r="AN112" s="10"/>
      <c r="AO112" s="10"/>
      <c r="AP112" s="10"/>
    </row>
    <row r="113" spans="1:42" hidden="1" outlineLevel="1">
      <c r="A113" s="14" t="s">
        <v>40</v>
      </c>
      <c r="B113" s="14"/>
      <c r="C113" s="14"/>
      <c r="D113" s="15"/>
      <c r="E113" s="15"/>
      <c r="F113" s="15"/>
      <c r="G113" s="15"/>
      <c r="H113" s="15"/>
      <c r="I113" s="15"/>
      <c r="J113" s="15"/>
      <c r="K113" s="15"/>
      <c r="L113" s="15"/>
      <c r="M113" s="15"/>
      <c r="N113" s="15"/>
      <c r="O113" s="15"/>
      <c r="P113" s="15"/>
      <c r="Q113" s="15"/>
      <c r="R113" s="15"/>
      <c r="S113" s="15"/>
      <c r="T113" s="15"/>
      <c r="U113" s="15"/>
      <c r="V113" s="15"/>
      <c r="W113" s="15"/>
      <c r="X113" s="15"/>
      <c r="Y113" s="15"/>
      <c r="Z113" s="15"/>
      <c r="AA113" s="15"/>
      <c r="AB113" s="15"/>
      <c r="AC113" s="15"/>
      <c r="AD113" s="15"/>
      <c r="AE113" s="15"/>
      <c r="AF113" s="15"/>
      <c r="AG113" s="15"/>
      <c r="AH113" s="15"/>
      <c r="AI113" s="15"/>
      <c r="AJ113" s="15"/>
      <c r="AK113" s="15"/>
      <c r="AL113" s="15"/>
      <c r="AM113" s="15"/>
      <c r="AN113" s="15"/>
      <c r="AO113" s="15"/>
      <c r="AP113" s="15"/>
    </row>
    <row r="114" spans="1:42" hidden="1" outlineLevel="2">
      <c r="A114" s="11" t="s">
        <v>23</v>
      </c>
      <c r="B114" s="12"/>
      <c r="C114" s="11"/>
      <c r="D114" s="11">
        <f>D$84</f>
        <v>2022</v>
      </c>
      <c r="E114" s="11">
        <f t="shared" ref="E114:AP114" si="227">E$84</f>
        <v>2023</v>
      </c>
      <c r="F114" s="11">
        <f t="shared" si="227"/>
        <v>2024</v>
      </c>
      <c r="G114" s="11">
        <f t="shared" si="227"/>
        <v>2025</v>
      </c>
      <c r="H114" s="11">
        <f t="shared" si="227"/>
        <v>2026</v>
      </c>
      <c r="I114" s="11">
        <f t="shared" si="227"/>
        <v>2027</v>
      </c>
      <c r="J114" s="11">
        <f t="shared" si="227"/>
        <v>2028</v>
      </c>
      <c r="K114" s="11">
        <f t="shared" si="227"/>
        <v>2029</v>
      </c>
      <c r="L114" s="11">
        <f t="shared" si="227"/>
        <v>2030</v>
      </c>
      <c r="M114" s="11">
        <f t="shared" si="227"/>
        <v>2031</v>
      </c>
      <c r="N114" s="11">
        <f t="shared" si="227"/>
        <v>2032</v>
      </c>
      <c r="O114" s="11">
        <f t="shared" si="227"/>
        <v>2033</v>
      </c>
      <c r="P114" s="11">
        <f t="shared" si="227"/>
        <v>2034</v>
      </c>
      <c r="Q114" s="11">
        <f t="shared" si="227"/>
        <v>2035</v>
      </c>
      <c r="R114" s="11">
        <f t="shared" si="227"/>
        <v>2036</v>
      </c>
      <c r="S114" s="11">
        <f t="shared" si="227"/>
        <v>2037</v>
      </c>
      <c r="T114" s="11">
        <f t="shared" si="227"/>
        <v>2038</v>
      </c>
      <c r="U114" s="11">
        <f t="shared" si="227"/>
        <v>2039</v>
      </c>
      <c r="V114" s="11">
        <f t="shared" si="227"/>
        <v>2040</v>
      </c>
      <c r="W114" s="11">
        <f t="shared" si="227"/>
        <v>2041</v>
      </c>
      <c r="X114" s="11">
        <f t="shared" si="227"/>
        <v>2042</v>
      </c>
      <c r="Y114" s="11">
        <f t="shared" si="227"/>
        <v>2043</v>
      </c>
      <c r="Z114" s="11">
        <f t="shared" si="227"/>
        <v>2044</v>
      </c>
      <c r="AA114" s="11">
        <f t="shared" si="227"/>
        <v>2045</v>
      </c>
      <c r="AB114" s="11">
        <f t="shared" si="227"/>
        <v>2046</v>
      </c>
      <c r="AC114" s="11">
        <f t="shared" si="227"/>
        <v>2047</v>
      </c>
      <c r="AD114" s="11">
        <f t="shared" si="227"/>
        <v>2048</v>
      </c>
      <c r="AE114" s="11">
        <f t="shared" si="227"/>
        <v>2049</v>
      </c>
      <c r="AF114" s="11">
        <f t="shared" si="227"/>
        <v>2050</v>
      </c>
      <c r="AG114" s="11">
        <f t="shared" si="227"/>
        <v>2051</v>
      </c>
      <c r="AH114" s="11">
        <f t="shared" si="227"/>
        <v>2052</v>
      </c>
      <c r="AI114" s="11">
        <f t="shared" si="227"/>
        <v>2053</v>
      </c>
      <c r="AJ114" s="11">
        <f t="shared" si="227"/>
        <v>2054</v>
      </c>
      <c r="AK114" s="11">
        <f t="shared" si="227"/>
        <v>2055</v>
      </c>
      <c r="AL114" s="11">
        <f t="shared" si="227"/>
        <v>2056</v>
      </c>
      <c r="AM114" s="11">
        <f t="shared" si="227"/>
        <v>2057</v>
      </c>
      <c r="AN114" s="11">
        <f t="shared" si="227"/>
        <v>2058</v>
      </c>
      <c r="AO114" s="11">
        <f t="shared" si="227"/>
        <v>2059</v>
      </c>
      <c r="AP114" s="11">
        <f t="shared" si="227"/>
        <v>2060</v>
      </c>
    </row>
    <row r="115" spans="1:42" hidden="1" outlineLevel="2">
      <c r="A115" s="1">
        <v>1</v>
      </c>
      <c r="B115" s="10">
        <f t="shared" ref="B115:B120" si="228">SUM(D115:AP115)</f>
        <v>15300000.000000002</v>
      </c>
      <c r="D115" s="10">
        <f t="shared" ref="D115:AP115" si="229">IF(D$84=$R76,$O$69*$O76,0)</f>
        <v>0</v>
      </c>
      <c r="E115" s="10">
        <f t="shared" si="229"/>
        <v>15300000.000000002</v>
      </c>
      <c r="F115" s="10">
        <f t="shared" si="229"/>
        <v>0</v>
      </c>
      <c r="G115" s="10">
        <f t="shared" si="229"/>
        <v>0</v>
      </c>
      <c r="H115" s="10">
        <f t="shared" si="229"/>
        <v>0</v>
      </c>
      <c r="I115" s="10">
        <f t="shared" si="229"/>
        <v>0</v>
      </c>
      <c r="J115" s="10">
        <f t="shared" si="229"/>
        <v>0</v>
      </c>
      <c r="K115" s="10">
        <f t="shared" si="229"/>
        <v>0</v>
      </c>
      <c r="L115" s="10">
        <f t="shared" si="229"/>
        <v>0</v>
      </c>
      <c r="M115" s="10">
        <f t="shared" si="229"/>
        <v>0</v>
      </c>
      <c r="N115" s="10">
        <f t="shared" si="229"/>
        <v>0</v>
      </c>
      <c r="O115" s="10">
        <f t="shared" si="229"/>
        <v>0</v>
      </c>
      <c r="P115" s="10">
        <f t="shared" si="229"/>
        <v>0</v>
      </c>
      <c r="Q115" s="10">
        <f t="shared" si="229"/>
        <v>0</v>
      </c>
      <c r="R115" s="10">
        <f t="shared" si="229"/>
        <v>0</v>
      </c>
      <c r="S115" s="10">
        <f t="shared" si="229"/>
        <v>0</v>
      </c>
      <c r="T115" s="10">
        <f t="shared" si="229"/>
        <v>0</v>
      </c>
      <c r="U115" s="10">
        <f t="shared" si="229"/>
        <v>0</v>
      </c>
      <c r="V115" s="10">
        <f t="shared" si="229"/>
        <v>0</v>
      </c>
      <c r="W115" s="10">
        <f t="shared" si="229"/>
        <v>0</v>
      </c>
      <c r="X115" s="10">
        <f t="shared" si="229"/>
        <v>0</v>
      </c>
      <c r="Y115" s="10">
        <f t="shared" si="229"/>
        <v>0</v>
      </c>
      <c r="Z115" s="10">
        <f t="shared" si="229"/>
        <v>0</v>
      </c>
      <c r="AA115" s="10">
        <f t="shared" si="229"/>
        <v>0</v>
      </c>
      <c r="AB115" s="10">
        <f t="shared" si="229"/>
        <v>0</v>
      </c>
      <c r="AC115" s="10">
        <f t="shared" si="229"/>
        <v>0</v>
      </c>
      <c r="AD115" s="10">
        <f t="shared" si="229"/>
        <v>0</v>
      </c>
      <c r="AE115" s="10">
        <f t="shared" si="229"/>
        <v>0</v>
      </c>
      <c r="AF115" s="10">
        <f t="shared" si="229"/>
        <v>0</v>
      </c>
      <c r="AG115" s="10">
        <f t="shared" si="229"/>
        <v>0</v>
      </c>
      <c r="AH115" s="10">
        <f t="shared" si="229"/>
        <v>0</v>
      </c>
      <c r="AI115" s="10">
        <f t="shared" si="229"/>
        <v>0</v>
      </c>
      <c r="AJ115" s="10">
        <f t="shared" si="229"/>
        <v>0</v>
      </c>
      <c r="AK115" s="10">
        <f t="shared" si="229"/>
        <v>0</v>
      </c>
      <c r="AL115" s="10">
        <f t="shared" si="229"/>
        <v>0</v>
      </c>
      <c r="AM115" s="10">
        <f t="shared" si="229"/>
        <v>0</v>
      </c>
      <c r="AN115" s="10">
        <f t="shared" si="229"/>
        <v>0</v>
      </c>
      <c r="AO115" s="10">
        <f t="shared" si="229"/>
        <v>0</v>
      </c>
      <c r="AP115" s="10">
        <f t="shared" si="229"/>
        <v>0</v>
      </c>
    </row>
    <row r="116" spans="1:42" hidden="1" outlineLevel="2">
      <c r="A116" s="1">
        <v>2</v>
      </c>
      <c r="B116" s="10">
        <f t="shared" si="228"/>
        <v>14850000</v>
      </c>
      <c r="D116" s="10">
        <f t="shared" ref="D116:AP116" si="230">IF(D$84=$R77,$O$69*$O77,0)</f>
        <v>0</v>
      </c>
      <c r="E116" s="10">
        <f t="shared" si="230"/>
        <v>14850000</v>
      </c>
      <c r="F116" s="10">
        <f t="shared" si="230"/>
        <v>0</v>
      </c>
      <c r="G116" s="10">
        <f t="shared" si="230"/>
        <v>0</v>
      </c>
      <c r="H116" s="10">
        <f t="shared" si="230"/>
        <v>0</v>
      </c>
      <c r="I116" s="10">
        <f t="shared" si="230"/>
        <v>0</v>
      </c>
      <c r="J116" s="10">
        <f t="shared" si="230"/>
        <v>0</v>
      </c>
      <c r="K116" s="10">
        <f t="shared" si="230"/>
        <v>0</v>
      </c>
      <c r="L116" s="10">
        <f t="shared" si="230"/>
        <v>0</v>
      </c>
      <c r="M116" s="10">
        <f t="shared" si="230"/>
        <v>0</v>
      </c>
      <c r="N116" s="10">
        <f t="shared" si="230"/>
        <v>0</v>
      </c>
      <c r="O116" s="10">
        <f t="shared" si="230"/>
        <v>0</v>
      </c>
      <c r="P116" s="10">
        <f t="shared" si="230"/>
        <v>0</v>
      </c>
      <c r="Q116" s="10">
        <f t="shared" si="230"/>
        <v>0</v>
      </c>
      <c r="R116" s="10">
        <f t="shared" si="230"/>
        <v>0</v>
      </c>
      <c r="S116" s="10">
        <f t="shared" si="230"/>
        <v>0</v>
      </c>
      <c r="T116" s="10">
        <f t="shared" si="230"/>
        <v>0</v>
      </c>
      <c r="U116" s="10">
        <f t="shared" si="230"/>
        <v>0</v>
      </c>
      <c r="V116" s="10">
        <f t="shared" si="230"/>
        <v>0</v>
      </c>
      <c r="W116" s="10">
        <f t="shared" si="230"/>
        <v>0</v>
      </c>
      <c r="X116" s="10">
        <f t="shared" si="230"/>
        <v>0</v>
      </c>
      <c r="Y116" s="10">
        <f t="shared" si="230"/>
        <v>0</v>
      </c>
      <c r="Z116" s="10">
        <f t="shared" si="230"/>
        <v>0</v>
      </c>
      <c r="AA116" s="10">
        <f t="shared" si="230"/>
        <v>0</v>
      </c>
      <c r="AB116" s="10">
        <f t="shared" si="230"/>
        <v>0</v>
      </c>
      <c r="AC116" s="10">
        <f t="shared" si="230"/>
        <v>0</v>
      </c>
      <c r="AD116" s="10">
        <f t="shared" si="230"/>
        <v>0</v>
      </c>
      <c r="AE116" s="10">
        <f t="shared" si="230"/>
        <v>0</v>
      </c>
      <c r="AF116" s="10">
        <f t="shared" si="230"/>
        <v>0</v>
      </c>
      <c r="AG116" s="10">
        <f t="shared" si="230"/>
        <v>0</v>
      </c>
      <c r="AH116" s="10">
        <f t="shared" si="230"/>
        <v>0</v>
      </c>
      <c r="AI116" s="10">
        <f t="shared" si="230"/>
        <v>0</v>
      </c>
      <c r="AJ116" s="10">
        <f t="shared" si="230"/>
        <v>0</v>
      </c>
      <c r="AK116" s="10">
        <f t="shared" si="230"/>
        <v>0</v>
      </c>
      <c r="AL116" s="10">
        <f t="shared" si="230"/>
        <v>0</v>
      </c>
      <c r="AM116" s="10">
        <f t="shared" si="230"/>
        <v>0</v>
      </c>
      <c r="AN116" s="10">
        <f t="shared" si="230"/>
        <v>0</v>
      </c>
      <c r="AO116" s="10">
        <f t="shared" si="230"/>
        <v>0</v>
      </c>
      <c r="AP116" s="10">
        <f t="shared" si="230"/>
        <v>0</v>
      </c>
    </row>
    <row r="117" spans="1:42" hidden="1" outlineLevel="2">
      <c r="A117" s="1">
        <v>3</v>
      </c>
      <c r="B117" s="10">
        <f t="shared" si="228"/>
        <v>15300000.000000002</v>
      </c>
      <c r="D117" s="10">
        <f t="shared" ref="D117:AP117" si="231">IF(D$84=$R78,$O$69*$O78,0)</f>
        <v>0</v>
      </c>
      <c r="E117" s="10">
        <f t="shared" si="231"/>
        <v>15300000.000000002</v>
      </c>
      <c r="F117" s="10">
        <f t="shared" si="231"/>
        <v>0</v>
      </c>
      <c r="G117" s="10">
        <f t="shared" si="231"/>
        <v>0</v>
      </c>
      <c r="H117" s="10">
        <f t="shared" si="231"/>
        <v>0</v>
      </c>
      <c r="I117" s="10">
        <f t="shared" si="231"/>
        <v>0</v>
      </c>
      <c r="J117" s="10">
        <f t="shared" si="231"/>
        <v>0</v>
      </c>
      <c r="K117" s="10">
        <f t="shared" si="231"/>
        <v>0</v>
      </c>
      <c r="L117" s="10">
        <f t="shared" si="231"/>
        <v>0</v>
      </c>
      <c r="M117" s="10">
        <f t="shared" si="231"/>
        <v>0</v>
      </c>
      <c r="N117" s="10">
        <f t="shared" si="231"/>
        <v>0</v>
      </c>
      <c r="O117" s="10">
        <f t="shared" si="231"/>
        <v>0</v>
      </c>
      <c r="P117" s="10">
        <f t="shared" si="231"/>
        <v>0</v>
      </c>
      <c r="Q117" s="10">
        <f t="shared" si="231"/>
        <v>0</v>
      </c>
      <c r="R117" s="10">
        <f t="shared" si="231"/>
        <v>0</v>
      </c>
      <c r="S117" s="10">
        <f t="shared" si="231"/>
        <v>0</v>
      </c>
      <c r="T117" s="10">
        <f t="shared" si="231"/>
        <v>0</v>
      </c>
      <c r="U117" s="10">
        <f t="shared" si="231"/>
        <v>0</v>
      </c>
      <c r="V117" s="10">
        <f t="shared" si="231"/>
        <v>0</v>
      </c>
      <c r="W117" s="10">
        <f t="shared" si="231"/>
        <v>0</v>
      </c>
      <c r="X117" s="10">
        <f t="shared" si="231"/>
        <v>0</v>
      </c>
      <c r="Y117" s="10">
        <f t="shared" si="231"/>
        <v>0</v>
      </c>
      <c r="Z117" s="10">
        <f t="shared" si="231"/>
        <v>0</v>
      </c>
      <c r="AA117" s="10">
        <f t="shared" si="231"/>
        <v>0</v>
      </c>
      <c r="AB117" s="10">
        <f t="shared" si="231"/>
        <v>0</v>
      </c>
      <c r="AC117" s="10">
        <f t="shared" si="231"/>
        <v>0</v>
      </c>
      <c r="AD117" s="10">
        <f t="shared" si="231"/>
        <v>0</v>
      </c>
      <c r="AE117" s="10">
        <f t="shared" si="231"/>
        <v>0</v>
      </c>
      <c r="AF117" s="10">
        <f t="shared" si="231"/>
        <v>0</v>
      </c>
      <c r="AG117" s="10">
        <f t="shared" si="231"/>
        <v>0</v>
      </c>
      <c r="AH117" s="10">
        <f t="shared" si="231"/>
        <v>0</v>
      </c>
      <c r="AI117" s="10">
        <f t="shared" si="231"/>
        <v>0</v>
      </c>
      <c r="AJ117" s="10">
        <f t="shared" si="231"/>
        <v>0</v>
      </c>
      <c r="AK117" s="10">
        <f t="shared" si="231"/>
        <v>0</v>
      </c>
      <c r="AL117" s="10">
        <f t="shared" si="231"/>
        <v>0</v>
      </c>
      <c r="AM117" s="10">
        <f t="shared" si="231"/>
        <v>0</v>
      </c>
      <c r="AN117" s="10">
        <f t="shared" si="231"/>
        <v>0</v>
      </c>
      <c r="AO117" s="10">
        <f t="shared" si="231"/>
        <v>0</v>
      </c>
      <c r="AP117" s="10">
        <f t="shared" si="231"/>
        <v>0</v>
      </c>
    </row>
    <row r="118" spans="1:42" hidden="1" outlineLevel="2">
      <c r="A118" s="1">
        <v>4</v>
      </c>
      <c r="B118" s="10">
        <f t="shared" si="228"/>
        <v>0</v>
      </c>
      <c r="D118" s="10">
        <f t="shared" ref="D118:AP118" si="232">IF(D$84=$R79,$O$69*$O79,0)</f>
        <v>0</v>
      </c>
      <c r="E118" s="10">
        <f t="shared" si="232"/>
        <v>0</v>
      </c>
      <c r="F118" s="10">
        <f t="shared" si="232"/>
        <v>0</v>
      </c>
      <c r="G118" s="10">
        <f t="shared" si="232"/>
        <v>0</v>
      </c>
      <c r="H118" s="10">
        <f t="shared" si="232"/>
        <v>0</v>
      </c>
      <c r="I118" s="10">
        <f t="shared" si="232"/>
        <v>0</v>
      </c>
      <c r="J118" s="10">
        <f t="shared" si="232"/>
        <v>0</v>
      </c>
      <c r="K118" s="10">
        <f t="shared" si="232"/>
        <v>0</v>
      </c>
      <c r="L118" s="10">
        <f t="shared" si="232"/>
        <v>0</v>
      </c>
      <c r="M118" s="10">
        <f t="shared" si="232"/>
        <v>0</v>
      </c>
      <c r="N118" s="10">
        <f t="shared" si="232"/>
        <v>0</v>
      </c>
      <c r="O118" s="10">
        <f t="shared" si="232"/>
        <v>0</v>
      </c>
      <c r="P118" s="10">
        <f t="shared" si="232"/>
        <v>0</v>
      </c>
      <c r="Q118" s="10">
        <f t="shared" si="232"/>
        <v>0</v>
      </c>
      <c r="R118" s="10">
        <f t="shared" si="232"/>
        <v>0</v>
      </c>
      <c r="S118" s="10">
        <f t="shared" si="232"/>
        <v>0</v>
      </c>
      <c r="T118" s="10">
        <f t="shared" si="232"/>
        <v>0</v>
      </c>
      <c r="U118" s="10">
        <f t="shared" si="232"/>
        <v>0</v>
      </c>
      <c r="V118" s="10">
        <f t="shared" si="232"/>
        <v>0</v>
      </c>
      <c r="W118" s="10">
        <f t="shared" si="232"/>
        <v>0</v>
      </c>
      <c r="X118" s="10">
        <f t="shared" si="232"/>
        <v>0</v>
      </c>
      <c r="Y118" s="10">
        <f t="shared" si="232"/>
        <v>0</v>
      </c>
      <c r="Z118" s="10">
        <f t="shared" si="232"/>
        <v>0</v>
      </c>
      <c r="AA118" s="10">
        <f t="shared" si="232"/>
        <v>0</v>
      </c>
      <c r="AB118" s="10">
        <f t="shared" si="232"/>
        <v>0</v>
      </c>
      <c r="AC118" s="10">
        <f t="shared" si="232"/>
        <v>0</v>
      </c>
      <c r="AD118" s="10">
        <f t="shared" si="232"/>
        <v>0</v>
      </c>
      <c r="AE118" s="10">
        <f t="shared" si="232"/>
        <v>0</v>
      </c>
      <c r="AF118" s="10">
        <f t="shared" si="232"/>
        <v>0</v>
      </c>
      <c r="AG118" s="10">
        <f t="shared" si="232"/>
        <v>0</v>
      </c>
      <c r="AH118" s="10">
        <f t="shared" si="232"/>
        <v>0</v>
      </c>
      <c r="AI118" s="10">
        <f t="shared" si="232"/>
        <v>0</v>
      </c>
      <c r="AJ118" s="10">
        <f t="shared" si="232"/>
        <v>0</v>
      </c>
      <c r="AK118" s="10">
        <f t="shared" si="232"/>
        <v>0</v>
      </c>
      <c r="AL118" s="10">
        <f t="shared" si="232"/>
        <v>0</v>
      </c>
      <c r="AM118" s="10">
        <f t="shared" si="232"/>
        <v>0</v>
      </c>
      <c r="AN118" s="10">
        <f t="shared" si="232"/>
        <v>0</v>
      </c>
      <c r="AO118" s="10">
        <f t="shared" si="232"/>
        <v>0</v>
      </c>
      <c r="AP118" s="10">
        <f t="shared" si="232"/>
        <v>0</v>
      </c>
    </row>
    <row r="119" spans="1:42" hidden="1" outlineLevel="2">
      <c r="A119" s="1">
        <v>5</v>
      </c>
      <c r="B119" s="10">
        <f t="shared" si="228"/>
        <v>0</v>
      </c>
      <c r="D119" s="10">
        <f t="shared" ref="D119:AP119" si="233">IF(D$84=$R80,$O$69*$O80,0)</f>
        <v>0</v>
      </c>
      <c r="E119" s="10">
        <f t="shared" si="233"/>
        <v>0</v>
      </c>
      <c r="F119" s="10">
        <f t="shared" si="233"/>
        <v>0</v>
      </c>
      <c r="G119" s="10">
        <f t="shared" si="233"/>
        <v>0</v>
      </c>
      <c r="H119" s="10">
        <f t="shared" si="233"/>
        <v>0</v>
      </c>
      <c r="I119" s="10">
        <f t="shared" si="233"/>
        <v>0</v>
      </c>
      <c r="J119" s="10">
        <f t="shared" si="233"/>
        <v>0</v>
      </c>
      <c r="K119" s="10">
        <f t="shared" si="233"/>
        <v>0</v>
      </c>
      <c r="L119" s="10">
        <f t="shared" si="233"/>
        <v>0</v>
      </c>
      <c r="M119" s="10">
        <f t="shared" si="233"/>
        <v>0</v>
      </c>
      <c r="N119" s="10">
        <f t="shared" si="233"/>
        <v>0</v>
      </c>
      <c r="O119" s="10">
        <f t="shared" si="233"/>
        <v>0</v>
      </c>
      <c r="P119" s="10">
        <f t="shared" si="233"/>
        <v>0</v>
      </c>
      <c r="Q119" s="10">
        <f t="shared" si="233"/>
        <v>0</v>
      </c>
      <c r="R119" s="10">
        <f t="shared" si="233"/>
        <v>0</v>
      </c>
      <c r="S119" s="10">
        <f t="shared" si="233"/>
        <v>0</v>
      </c>
      <c r="T119" s="10">
        <f t="shared" si="233"/>
        <v>0</v>
      </c>
      <c r="U119" s="10">
        <f t="shared" si="233"/>
        <v>0</v>
      </c>
      <c r="V119" s="10">
        <f t="shared" si="233"/>
        <v>0</v>
      </c>
      <c r="W119" s="10">
        <f t="shared" si="233"/>
        <v>0</v>
      </c>
      <c r="X119" s="10">
        <f t="shared" si="233"/>
        <v>0</v>
      </c>
      <c r="Y119" s="10">
        <f t="shared" si="233"/>
        <v>0</v>
      </c>
      <c r="Z119" s="10">
        <f t="shared" si="233"/>
        <v>0</v>
      </c>
      <c r="AA119" s="10">
        <f t="shared" si="233"/>
        <v>0</v>
      </c>
      <c r="AB119" s="10">
        <f t="shared" si="233"/>
        <v>0</v>
      </c>
      <c r="AC119" s="10">
        <f t="shared" si="233"/>
        <v>0</v>
      </c>
      <c r="AD119" s="10">
        <f t="shared" si="233"/>
        <v>0</v>
      </c>
      <c r="AE119" s="10">
        <f t="shared" si="233"/>
        <v>0</v>
      </c>
      <c r="AF119" s="10">
        <f t="shared" si="233"/>
        <v>0</v>
      </c>
      <c r="AG119" s="10">
        <f t="shared" si="233"/>
        <v>0</v>
      </c>
      <c r="AH119" s="10">
        <f t="shared" si="233"/>
        <v>0</v>
      </c>
      <c r="AI119" s="10">
        <f t="shared" si="233"/>
        <v>0</v>
      </c>
      <c r="AJ119" s="10">
        <f t="shared" si="233"/>
        <v>0</v>
      </c>
      <c r="AK119" s="10">
        <f t="shared" si="233"/>
        <v>0</v>
      </c>
      <c r="AL119" s="10">
        <f t="shared" si="233"/>
        <v>0</v>
      </c>
      <c r="AM119" s="10">
        <f t="shared" si="233"/>
        <v>0</v>
      </c>
      <c r="AN119" s="10">
        <f t="shared" si="233"/>
        <v>0</v>
      </c>
      <c r="AO119" s="10">
        <f t="shared" si="233"/>
        <v>0</v>
      </c>
      <c r="AP119" s="10">
        <f t="shared" si="233"/>
        <v>0</v>
      </c>
    </row>
    <row r="120" spans="1:42" ht="15.5" hidden="1" outlineLevel="2" thickBot="1">
      <c r="A120" s="6" t="s">
        <v>7</v>
      </c>
      <c r="B120" s="13">
        <f t="shared" si="228"/>
        <v>45450000</v>
      </c>
      <c r="C120" s="6"/>
      <c r="D120" s="13">
        <f>SUM(D115:D119)</f>
        <v>0</v>
      </c>
      <c r="E120" s="13">
        <f t="shared" ref="E120:AP120" si="234">SUM(E115:E119)</f>
        <v>45450000</v>
      </c>
      <c r="F120" s="13">
        <f t="shared" si="234"/>
        <v>0</v>
      </c>
      <c r="G120" s="13">
        <f t="shared" si="234"/>
        <v>0</v>
      </c>
      <c r="H120" s="13">
        <f t="shared" si="234"/>
        <v>0</v>
      </c>
      <c r="I120" s="13">
        <f t="shared" si="234"/>
        <v>0</v>
      </c>
      <c r="J120" s="13">
        <f t="shared" si="234"/>
        <v>0</v>
      </c>
      <c r="K120" s="13">
        <f t="shared" si="234"/>
        <v>0</v>
      </c>
      <c r="L120" s="13">
        <f t="shared" si="234"/>
        <v>0</v>
      </c>
      <c r="M120" s="13">
        <f t="shared" si="234"/>
        <v>0</v>
      </c>
      <c r="N120" s="13">
        <f t="shared" si="234"/>
        <v>0</v>
      </c>
      <c r="O120" s="13">
        <f t="shared" si="234"/>
        <v>0</v>
      </c>
      <c r="P120" s="13">
        <f t="shared" si="234"/>
        <v>0</v>
      </c>
      <c r="Q120" s="13">
        <f t="shared" si="234"/>
        <v>0</v>
      </c>
      <c r="R120" s="13">
        <f t="shared" si="234"/>
        <v>0</v>
      </c>
      <c r="S120" s="13">
        <f t="shared" si="234"/>
        <v>0</v>
      </c>
      <c r="T120" s="13">
        <f t="shared" si="234"/>
        <v>0</v>
      </c>
      <c r="U120" s="13">
        <f t="shared" si="234"/>
        <v>0</v>
      </c>
      <c r="V120" s="13">
        <f t="shared" si="234"/>
        <v>0</v>
      </c>
      <c r="W120" s="13">
        <f t="shared" si="234"/>
        <v>0</v>
      </c>
      <c r="X120" s="13">
        <f t="shared" si="234"/>
        <v>0</v>
      </c>
      <c r="Y120" s="13">
        <f t="shared" si="234"/>
        <v>0</v>
      </c>
      <c r="Z120" s="13">
        <f t="shared" si="234"/>
        <v>0</v>
      </c>
      <c r="AA120" s="13">
        <f t="shared" si="234"/>
        <v>0</v>
      </c>
      <c r="AB120" s="13">
        <f t="shared" si="234"/>
        <v>0</v>
      </c>
      <c r="AC120" s="13">
        <f t="shared" si="234"/>
        <v>0</v>
      </c>
      <c r="AD120" s="13">
        <f t="shared" si="234"/>
        <v>0</v>
      </c>
      <c r="AE120" s="13">
        <f t="shared" si="234"/>
        <v>0</v>
      </c>
      <c r="AF120" s="13">
        <f t="shared" si="234"/>
        <v>0</v>
      </c>
      <c r="AG120" s="13">
        <f t="shared" si="234"/>
        <v>0</v>
      </c>
      <c r="AH120" s="13">
        <f t="shared" si="234"/>
        <v>0</v>
      </c>
      <c r="AI120" s="13">
        <f t="shared" si="234"/>
        <v>0</v>
      </c>
      <c r="AJ120" s="13">
        <f t="shared" si="234"/>
        <v>0</v>
      </c>
      <c r="AK120" s="13">
        <f t="shared" si="234"/>
        <v>0</v>
      </c>
      <c r="AL120" s="13">
        <f t="shared" si="234"/>
        <v>0</v>
      </c>
      <c r="AM120" s="13">
        <f t="shared" si="234"/>
        <v>0</v>
      </c>
      <c r="AN120" s="13">
        <f t="shared" si="234"/>
        <v>0</v>
      </c>
      <c r="AO120" s="13">
        <f t="shared" si="234"/>
        <v>0</v>
      </c>
      <c r="AP120" s="13">
        <f t="shared" si="234"/>
        <v>0</v>
      </c>
    </row>
    <row r="121" spans="1:42" hidden="1" outlineLevel="2"/>
    <row r="122" spans="1:42" hidden="1" outlineLevel="2">
      <c r="A122" s="11" t="s">
        <v>24</v>
      </c>
      <c r="B122" s="12"/>
      <c r="C122" s="11"/>
      <c r="D122" s="11">
        <f>D$84</f>
        <v>2022</v>
      </c>
      <c r="E122" s="11">
        <f t="shared" ref="E122:AP122" si="235">E$84</f>
        <v>2023</v>
      </c>
      <c r="F122" s="11">
        <f t="shared" si="235"/>
        <v>2024</v>
      </c>
      <c r="G122" s="11">
        <f t="shared" si="235"/>
        <v>2025</v>
      </c>
      <c r="H122" s="11">
        <f t="shared" si="235"/>
        <v>2026</v>
      </c>
      <c r="I122" s="11">
        <f t="shared" si="235"/>
        <v>2027</v>
      </c>
      <c r="J122" s="11">
        <f t="shared" si="235"/>
        <v>2028</v>
      </c>
      <c r="K122" s="11">
        <f t="shared" si="235"/>
        <v>2029</v>
      </c>
      <c r="L122" s="11">
        <f t="shared" si="235"/>
        <v>2030</v>
      </c>
      <c r="M122" s="11">
        <f t="shared" si="235"/>
        <v>2031</v>
      </c>
      <c r="N122" s="11">
        <f t="shared" si="235"/>
        <v>2032</v>
      </c>
      <c r="O122" s="11">
        <f t="shared" si="235"/>
        <v>2033</v>
      </c>
      <c r="P122" s="11">
        <f t="shared" si="235"/>
        <v>2034</v>
      </c>
      <c r="Q122" s="11">
        <f t="shared" si="235"/>
        <v>2035</v>
      </c>
      <c r="R122" s="11">
        <f t="shared" si="235"/>
        <v>2036</v>
      </c>
      <c r="S122" s="11">
        <f t="shared" si="235"/>
        <v>2037</v>
      </c>
      <c r="T122" s="11">
        <f t="shared" si="235"/>
        <v>2038</v>
      </c>
      <c r="U122" s="11">
        <f t="shared" si="235"/>
        <v>2039</v>
      </c>
      <c r="V122" s="11">
        <f t="shared" si="235"/>
        <v>2040</v>
      </c>
      <c r="W122" s="11">
        <f t="shared" si="235"/>
        <v>2041</v>
      </c>
      <c r="X122" s="11">
        <f t="shared" si="235"/>
        <v>2042</v>
      </c>
      <c r="Y122" s="11">
        <f t="shared" si="235"/>
        <v>2043</v>
      </c>
      <c r="Z122" s="11">
        <f t="shared" si="235"/>
        <v>2044</v>
      </c>
      <c r="AA122" s="11">
        <f t="shared" si="235"/>
        <v>2045</v>
      </c>
      <c r="AB122" s="11">
        <f t="shared" si="235"/>
        <v>2046</v>
      </c>
      <c r="AC122" s="11">
        <f t="shared" si="235"/>
        <v>2047</v>
      </c>
      <c r="AD122" s="11">
        <f t="shared" si="235"/>
        <v>2048</v>
      </c>
      <c r="AE122" s="11">
        <f t="shared" si="235"/>
        <v>2049</v>
      </c>
      <c r="AF122" s="11">
        <f t="shared" si="235"/>
        <v>2050</v>
      </c>
      <c r="AG122" s="11">
        <f t="shared" si="235"/>
        <v>2051</v>
      </c>
      <c r="AH122" s="11">
        <f t="shared" si="235"/>
        <v>2052</v>
      </c>
      <c r="AI122" s="11">
        <f t="shared" si="235"/>
        <v>2053</v>
      </c>
      <c r="AJ122" s="11">
        <f t="shared" si="235"/>
        <v>2054</v>
      </c>
      <c r="AK122" s="11">
        <f t="shared" si="235"/>
        <v>2055</v>
      </c>
      <c r="AL122" s="11">
        <f t="shared" si="235"/>
        <v>2056</v>
      </c>
      <c r="AM122" s="11">
        <f t="shared" si="235"/>
        <v>2057</v>
      </c>
      <c r="AN122" s="11">
        <f t="shared" si="235"/>
        <v>2058</v>
      </c>
      <c r="AO122" s="11">
        <f t="shared" si="235"/>
        <v>2059</v>
      </c>
      <c r="AP122" s="11">
        <f t="shared" si="235"/>
        <v>2060</v>
      </c>
    </row>
    <row r="123" spans="1:42" hidden="1" outlineLevel="2">
      <c r="A123" s="1">
        <v>1</v>
      </c>
      <c r="B123" s="10"/>
      <c r="D123" s="10">
        <f>(IF(D115&gt;0,D115,0)+FV('Impact Model_Simple'!C$297,('Impact Model_Simple'!D$122-'Impact Model_Simple'!C$122),0,-'Impact Model_Simple'!C123))*IF(D$122&gt;$S76,0,1)</f>
        <v>0</v>
      </c>
      <c r="E123" s="10">
        <f>(IF(E115&gt;0,E115,0)+FV('Impact Model_Simple'!D$297,('Impact Model_Simple'!E$122-'Impact Model_Simple'!D$122),0,-'Impact Model_Simple'!D123))*IF(E$122&gt;$S76,0,1)</f>
        <v>15300000.000000002</v>
      </c>
      <c r="F123" s="10">
        <f>(IF(F115&gt;0,F115,0)+FV('Impact Model_Simple'!E$297,('Impact Model_Simple'!F$122-'Impact Model_Simple'!E$122),0,-'Impact Model_Simple'!E123))*IF(F$122&gt;$S76,0,1)</f>
        <v>15912000.000000002</v>
      </c>
      <c r="G123" s="10">
        <f>(IF(G115&gt;0,G115,0)+FV('Impact Model_Simple'!F$297,('Impact Model_Simple'!G$122-'Impact Model_Simple'!F$122),0,-'Impact Model_Simple'!F123))*IF(G$122&gt;$S76,0,1)</f>
        <v>16548480.000000002</v>
      </c>
      <c r="H123" s="10">
        <f>(IF(H115&gt;0,H115,0)+FV('Impact Model_Simple'!G$297,('Impact Model_Simple'!H$122-'Impact Model_Simple'!G$122),0,-'Impact Model_Simple'!G123))*IF(H$122&gt;$S76,0,1)</f>
        <v>0</v>
      </c>
      <c r="I123" s="10">
        <f>(IF(I115&gt;0,I115,0)+FV('Impact Model_Simple'!H$297,('Impact Model_Simple'!I$122-'Impact Model_Simple'!H$122),0,-'Impact Model_Simple'!H123))*IF(I$122&gt;$S76,0,1)</f>
        <v>0</v>
      </c>
      <c r="J123" s="10">
        <f>(IF(J115&gt;0,J115,0)+FV('Impact Model_Simple'!I$297,('Impact Model_Simple'!J$122-'Impact Model_Simple'!I$122),0,-'Impact Model_Simple'!I123))*IF(J$122&gt;$S76,0,1)</f>
        <v>0</v>
      </c>
      <c r="K123" s="10">
        <f>(IF(K115&gt;0,K115,0)+FV('Impact Model_Simple'!J$297,('Impact Model_Simple'!K$122-'Impact Model_Simple'!J$122),0,-'Impact Model_Simple'!J123))*IF(K$122&gt;$S76,0,1)</f>
        <v>0</v>
      </c>
      <c r="L123" s="10">
        <f>(IF(L115&gt;0,L115,0)+FV('Impact Model_Simple'!K$297,('Impact Model_Simple'!L$122-'Impact Model_Simple'!K$122),0,-'Impact Model_Simple'!K123))*IF(L$122&gt;$S76,0,1)</f>
        <v>0</v>
      </c>
      <c r="M123" s="10">
        <f>(IF(M115&gt;0,M115,0)+FV('Impact Model_Simple'!L$297,('Impact Model_Simple'!M$122-'Impact Model_Simple'!L$122),0,-'Impact Model_Simple'!L123))*IF(M$122&gt;$S76,0,1)</f>
        <v>0</v>
      </c>
      <c r="N123" s="10">
        <f>(IF(N115&gt;0,N115,0)+FV('Impact Model_Simple'!M$297,('Impact Model_Simple'!N$122-'Impact Model_Simple'!M$122),0,-'Impact Model_Simple'!M123))*IF(N$122&gt;$S76,0,1)</f>
        <v>0</v>
      </c>
      <c r="O123" s="10">
        <f>(IF(O115&gt;0,O115,0)+FV('Impact Model_Simple'!N$297,('Impact Model_Simple'!O$122-'Impact Model_Simple'!N$122),0,-'Impact Model_Simple'!N123))*IF(O$122&gt;$S76,0,1)</f>
        <v>0</v>
      </c>
      <c r="P123" s="10">
        <f>(IF(P115&gt;0,P115,0)+FV('Impact Model_Simple'!O$297,('Impact Model_Simple'!P$122-'Impact Model_Simple'!O$122),0,-'Impact Model_Simple'!O123))*IF(P$122&gt;$S76,0,1)</f>
        <v>0</v>
      </c>
      <c r="Q123" s="10">
        <f>(IF(Q115&gt;0,Q115,0)+FV('Impact Model_Simple'!P$297,('Impact Model_Simple'!Q$122-'Impact Model_Simple'!P$122),0,-'Impact Model_Simple'!P123))*IF(Q$122&gt;$S76,0,1)</f>
        <v>0</v>
      </c>
      <c r="R123" s="10">
        <f>(IF(R115&gt;0,R115,0)+FV('Impact Model_Simple'!Q$297,('Impact Model_Simple'!R$122-'Impact Model_Simple'!Q$122),0,-'Impact Model_Simple'!Q123))*IF(R$122&gt;$S76,0,1)</f>
        <v>0</v>
      </c>
      <c r="S123" s="10">
        <f>(IF(S115&gt;0,S115,0)+FV('Impact Model_Simple'!R$297,('Impact Model_Simple'!S$122-'Impact Model_Simple'!R$122),0,-'Impact Model_Simple'!R123))*IF(S$122&gt;$S76,0,1)</f>
        <v>0</v>
      </c>
      <c r="T123" s="10">
        <f>(IF(T115&gt;0,T115,0)+FV('Impact Model_Simple'!S$297,('Impact Model_Simple'!T$122-'Impact Model_Simple'!S$122),0,-'Impact Model_Simple'!S123))*IF(T$122&gt;$S76,0,1)</f>
        <v>0</v>
      </c>
      <c r="U123" s="10">
        <f>(IF(U115&gt;0,U115,0)+FV('Impact Model_Simple'!T$297,('Impact Model_Simple'!U$122-'Impact Model_Simple'!T$122),0,-'Impact Model_Simple'!T123))*IF(U$122&gt;$S76,0,1)</f>
        <v>0</v>
      </c>
      <c r="V123" s="10">
        <f>(IF(V115&gt;0,V115,0)+FV('Impact Model_Simple'!U$297,('Impact Model_Simple'!V$122-'Impact Model_Simple'!U$122),0,-'Impact Model_Simple'!U123))*IF(V$122&gt;$S76,0,1)</f>
        <v>0</v>
      </c>
      <c r="W123" s="10">
        <f>(IF(W115&gt;0,W115,0)+FV('Impact Model_Simple'!V$297,('Impact Model_Simple'!W$122-'Impact Model_Simple'!V$122),0,-'Impact Model_Simple'!V123))*IF(W$122&gt;$S76,0,1)</f>
        <v>0</v>
      </c>
      <c r="X123" s="10">
        <f>(IF(X115&gt;0,X115,0)+FV('Impact Model_Simple'!W$297,('Impact Model_Simple'!X$122-'Impact Model_Simple'!W$122),0,-'Impact Model_Simple'!W123))*IF(X$122&gt;$S76,0,1)</f>
        <v>0</v>
      </c>
      <c r="Y123" s="10">
        <f>(IF(Y115&gt;0,Y115,0)+FV('Impact Model_Simple'!X$297,('Impact Model_Simple'!Y$122-'Impact Model_Simple'!X$122),0,-'Impact Model_Simple'!X123))*IF(Y$122&gt;$S76,0,1)</f>
        <v>0</v>
      </c>
      <c r="Z123" s="10">
        <f>(IF(Z115&gt;0,Z115,0)+FV('Impact Model_Simple'!Y$297,('Impact Model_Simple'!Z$122-'Impact Model_Simple'!Y$122),0,-'Impact Model_Simple'!Y123))*IF(Z$122&gt;$S76,0,1)</f>
        <v>0</v>
      </c>
      <c r="AA123" s="10">
        <f>(IF(AA115&gt;0,AA115,0)+FV('Impact Model_Simple'!Z$297,('Impact Model_Simple'!AA$122-'Impact Model_Simple'!Z$122),0,-'Impact Model_Simple'!Z123))*IF(AA$122&gt;$S76,0,1)</f>
        <v>0</v>
      </c>
      <c r="AB123" s="10">
        <f>(IF(AB115&gt;0,AB115,0)+FV('Impact Model_Simple'!AA$297,('Impact Model_Simple'!AB$122-'Impact Model_Simple'!AA$122),0,-'Impact Model_Simple'!AA123))*IF(AB$122&gt;$S76,0,1)</f>
        <v>0</v>
      </c>
      <c r="AC123" s="10">
        <f>(IF(AC115&gt;0,AC115,0)+FV('Impact Model_Simple'!AB$297,('Impact Model_Simple'!AC$122-'Impact Model_Simple'!AB$122),0,-'Impact Model_Simple'!AB123))*IF(AC$122&gt;$S76,0,1)</f>
        <v>0</v>
      </c>
      <c r="AD123" s="10">
        <f>(IF(AD115&gt;0,AD115,0)+FV('Impact Model_Simple'!AC$297,('Impact Model_Simple'!AD$122-'Impact Model_Simple'!AC$122),0,-'Impact Model_Simple'!AC123))*IF(AD$122&gt;$S76,0,1)</f>
        <v>0</v>
      </c>
      <c r="AE123" s="10">
        <f>(IF(AE115&gt;0,AE115,0)+FV('Impact Model_Simple'!AD$297,('Impact Model_Simple'!AE$122-'Impact Model_Simple'!AD$122),0,-'Impact Model_Simple'!AD123))*IF(AE$122&gt;$S76,0,1)</f>
        <v>0</v>
      </c>
      <c r="AF123" s="10">
        <f>(IF(AF115&gt;0,AF115,0)+FV('Impact Model_Simple'!AE$297,('Impact Model_Simple'!AF$122-'Impact Model_Simple'!AE$122),0,-'Impact Model_Simple'!AE123))*IF(AF$122&gt;$S76,0,1)</f>
        <v>0</v>
      </c>
      <c r="AG123" s="10">
        <f>(IF(AG115&gt;0,AG115,0)+FV('Impact Model_Simple'!AF$297,('Impact Model_Simple'!AG$122-'Impact Model_Simple'!AF$122),0,-'Impact Model_Simple'!AF123))*IF(AG$122&gt;$S76,0,1)</f>
        <v>0</v>
      </c>
      <c r="AH123" s="10">
        <f>(IF(AH115&gt;0,AH115,0)+FV('Impact Model_Simple'!AG$297,('Impact Model_Simple'!AH$122-'Impact Model_Simple'!AG$122),0,-'Impact Model_Simple'!AG123))*IF(AH$122&gt;$S76,0,1)</f>
        <v>0</v>
      </c>
      <c r="AI123" s="10">
        <f>(IF(AI115&gt;0,AI115,0)+FV('Impact Model_Simple'!AH$297,('Impact Model_Simple'!AI$122-'Impact Model_Simple'!AH$122),0,-'Impact Model_Simple'!AH123))*IF(AI$122&gt;$S76,0,1)</f>
        <v>0</v>
      </c>
      <c r="AJ123" s="10">
        <f>(IF(AJ115&gt;0,AJ115,0)+FV('Impact Model_Simple'!AI$297,('Impact Model_Simple'!AJ$122-'Impact Model_Simple'!AI$122),0,-'Impact Model_Simple'!AI123))*IF(AJ$122&gt;$S76,0,1)</f>
        <v>0</v>
      </c>
      <c r="AK123" s="10">
        <f>(IF(AK115&gt;0,AK115,0)+FV('Impact Model_Simple'!AJ$297,('Impact Model_Simple'!AK$122-'Impact Model_Simple'!AJ$122),0,-'Impact Model_Simple'!AJ123))*IF(AK$122&gt;$S76,0,1)</f>
        <v>0</v>
      </c>
      <c r="AL123" s="10">
        <f>(IF(AL115&gt;0,AL115,0)+FV('Impact Model_Simple'!AK$297,('Impact Model_Simple'!AL$122-'Impact Model_Simple'!AK$122),0,-'Impact Model_Simple'!AK123))*IF(AL$122&gt;$S76,0,1)</f>
        <v>0</v>
      </c>
      <c r="AM123" s="10">
        <f>(IF(AM115&gt;0,AM115,0)+FV('Impact Model_Simple'!AL$297,('Impact Model_Simple'!AM$122-'Impact Model_Simple'!AL$122),0,-'Impact Model_Simple'!AL123))*IF(AM$122&gt;$S76,0,1)</f>
        <v>0</v>
      </c>
      <c r="AN123" s="10">
        <f>(IF(AN115&gt;0,AN115,0)+FV('Impact Model_Simple'!AM$297,('Impact Model_Simple'!AN$122-'Impact Model_Simple'!AM$122),0,-'Impact Model_Simple'!AM123))*IF(AN$122&gt;$S76,0,1)</f>
        <v>0</v>
      </c>
      <c r="AO123" s="10">
        <f>(IF(AO115&gt;0,AO115,0)+FV('Impact Model_Simple'!AN$297,('Impact Model_Simple'!AO$122-'Impact Model_Simple'!AN$122),0,-'Impact Model_Simple'!AN123))*IF(AO$122&gt;$S76,0,1)</f>
        <v>0</v>
      </c>
      <c r="AP123" s="10">
        <f>(IF(AP115&gt;0,AP115,0)+FV('Impact Model_Simple'!AO$297,('Impact Model_Simple'!AP$122-'Impact Model_Simple'!AO$122),0,-'Impact Model_Simple'!AO123))*IF(AP$122&gt;$S76,0,1)</f>
        <v>0</v>
      </c>
    </row>
    <row r="124" spans="1:42" hidden="1" outlineLevel="2">
      <c r="A124" s="1">
        <v>2</v>
      </c>
      <c r="B124" s="10"/>
      <c r="D124" s="10">
        <f>(IF(D116&gt;0,D116,0)+FV('Impact Model_Simple'!C$297,('Impact Model_Simple'!D$122-'Impact Model_Simple'!C$122),0,-'Impact Model_Simple'!C124))*IF(D$122&gt;$S77,0,1)</f>
        <v>0</v>
      </c>
      <c r="E124" s="10">
        <f>(IF(E116&gt;0,E116,0)+FV('Impact Model_Simple'!D$297,('Impact Model_Simple'!E$122-'Impact Model_Simple'!D$122),0,-'Impact Model_Simple'!D124))*IF(E$122&gt;$S77,0,1)</f>
        <v>14850000</v>
      </c>
      <c r="F124" s="10">
        <f>(IF(F116&gt;0,F116,0)+FV('Impact Model_Simple'!E$297,('Impact Model_Simple'!F$122-'Impact Model_Simple'!E$122),0,-'Impact Model_Simple'!E124))*IF(F$122&gt;$S77,0,1)</f>
        <v>15444000</v>
      </c>
      <c r="G124" s="10">
        <f>(IF(G116&gt;0,G116,0)+FV('Impact Model_Simple'!F$297,('Impact Model_Simple'!G$122-'Impact Model_Simple'!F$122),0,-'Impact Model_Simple'!F124))*IF(G$122&gt;$S77,0,1)</f>
        <v>16061760</v>
      </c>
      <c r="H124" s="10">
        <f>(IF(H116&gt;0,H116,0)+FV('Impact Model_Simple'!G$297,('Impact Model_Simple'!H$122-'Impact Model_Simple'!G$122),0,-'Impact Model_Simple'!G124))*IF(H$122&gt;$S77,0,1)</f>
        <v>0</v>
      </c>
      <c r="I124" s="10">
        <f>(IF(I116&gt;0,I116,0)+FV('Impact Model_Simple'!H$297,('Impact Model_Simple'!I$122-'Impact Model_Simple'!H$122),0,-'Impact Model_Simple'!H124))*IF(I$122&gt;$S77,0,1)</f>
        <v>0</v>
      </c>
      <c r="J124" s="10">
        <f>(IF(J116&gt;0,J116,0)+FV('Impact Model_Simple'!I$297,('Impact Model_Simple'!J$122-'Impact Model_Simple'!I$122),0,-'Impact Model_Simple'!I124))*IF(J$122&gt;$S77,0,1)</f>
        <v>0</v>
      </c>
      <c r="K124" s="10">
        <f>(IF(K116&gt;0,K116,0)+FV('Impact Model_Simple'!J$297,('Impact Model_Simple'!K$122-'Impact Model_Simple'!J$122),0,-'Impact Model_Simple'!J124))*IF(K$122&gt;$S77,0,1)</f>
        <v>0</v>
      </c>
      <c r="L124" s="10">
        <f>(IF(L116&gt;0,L116,0)+FV('Impact Model_Simple'!K$297,('Impact Model_Simple'!L$122-'Impact Model_Simple'!K$122),0,-'Impact Model_Simple'!K124))*IF(L$122&gt;$S77,0,1)</f>
        <v>0</v>
      </c>
      <c r="M124" s="10">
        <f>(IF(M116&gt;0,M116,0)+FV('Impact Model_Simple'!L$297,('Impact Model_Simple'!M$122-'Impact Model_Simple'!L$122),0,-'Impact Model_Simple'!L124))*IF(M$122&gt;$S77,0,1)</f>
        <v>0</v>
      </c>
      <c r="N124" s="10">
        <f>(IF(N116&gt;0,N116,0)+FV('Impact Model_Simple'!M$297,('Impact Model_Simple'!N$122-'Impact Model_Simple'!M$122),0,-'Impact Model_Simple'!M124))*IF(N$122&gt;$S77,0,1)</f>
        <v>0</v>
      </c>
      <c r="O124" s="10">
        <f>(IF(O116&gt;0,O116,0)+FV('Impact Model_Simple'!N$297,('Impact Model_Simple'!O$122-'Impact Model_Simple'!N$122),0,-'Impact Model_Simple'!N124))*IF(O$122&gt;$S77,0,1)</f>
        <v>0</v>
      </c>
      <c r="P124" s="10">
        <f>(IF(P116&gt;0,P116,0)+FV('Impact Model_Simple'!O$297,('Impact Model_Simple'!P$122-'Impact Model_Simple'!O$122),0,-'Impact Model_Simple'!O124))*IF(P$122&gt;$S77,0,1)</f>
        <v>0</v>
      </c>
      <c r="Q124" s="10">
        <f>(IF(Q116&gt;0,Q116,0)+FV('Impact Model_Simple'!P$297,('Impact Model_Simple'!Q$122-'Impact Model_Simple'!P$122),0,-'Impact Model_Simple'!P124))*IF(Q$122&gt;$S77,0,1)</f>
        <v>0</v>
      </c>
      <c r="R124" s="10">
        <f>(IF(R116&gt;0,R116,0)+FV('Impact Model_Simple'!Q$297,('Impact Model_Simple'!R$122-'Impact Model_Simple'!Q$122),0,-'Impact Model_Simple'!Q124))*IF(R$122&gt;$S77,0,1)</f>
        <v>0</v>
      </c>
      <c r="S124" s="10">
        <f>(IF(S116&gt;0,S116,0)+FV('Impact Model_Simple'!R$297,('Impact Model_Simple'!S$122-'Impact Model_Simple'!R$122),0,-'Impact Model_Simple'!R124))*IF(S$122&gt;$S77,0,1)</f>
        <v>0</v>
      </c>
      <c r="T124" s="10">
        <f>(IF(T116&gt;0,T116,0)+FV('Impact Model_Simple'!S$297,('Impact Model_Simple'!T$122-'Impact Model_Simple'!S$122),0,-'Impact Model_Simple'!S124))*IF(T$122&gt;$S77,0,1)</f>
        <v>0</v>
      </c>
      <c r="U124" s="10">
        <f>(IF(U116&gt;0,U116,0)+FV('Impact Model_Simple'!T$297,('Impact Model_Simple'!U$122-'Impact Model_Simple'!T$122),0,-'Impact Model_Simple'!T124))*IF(U$122&gt;$S77,0,1)</f>
        <v>0</v>
      </c>
      <c r="V124" s="10">
        <f>(IF(V116&gt;0,V116,0)+FV('Impact Model_Simple'!U$297,('Impact Model_Simple'!V$122-'Impact Model_Simple'!U$122),0,-'Impact Model_Simple'!U124))*IF(V$122&gt;$S77,0,1)</f>
        <v>0</v>
      </c>
      <c r="W124" s="10">
        <f>(IF(W116&gt;0,W116,0)+FV('Impact Model_Simple'!V$297,('Impact Model_Simple'!W$122-'Impact Model_Simple'!V$122),0,-'Impact Model_Simple'!V124))*IF(W$122&gt;$S77,0,1)</f>
        <v>0</v>
      </c>
      <c r="X124" s="10">
        <f>(IF(X116&gt;0,X116,0)+FV('Impact Model_Simple'!W$297,('Impact Model_Simple'!X$122-'Impact Model_Simple'!W$122),0,-'Impact Model_Simple'!W124))*IF(X$122&gt;$S77,0,1)</f>
        <v>0</v>
      </c>
      <c r="Y124" s="10">
        <f>(IF(Y116&gt;0,Y116,0)+FV('Impact Model_Simple'!X$297,('Impact Model_Simple'!Y$122-'Impact Model_Simple'!X$122),0,-'Impact Model_Simple'!X124))*IF(Y$122&gt;$S77,0,1)</f>
        <v>0</v>
      </c>
      <c r="Z124" s="10">
        <f>(IF(Z116&gt;0,Z116,0)+FV('Impact Model_Simple'!Y$297,('Impact Model_Simple'!Z$122-'Impact Model_Simple'!Y$122),0,-'Impact Model_Simple'!Y124))*IF(Z$122&gt;$S77,0,1)</f>
        <v>0</v>
      </c>
      <c r="AA124" s="10">
        <f>(IF(AA116&gt;0,AA116,0)+FV('Impact Model_Simple'!Z$297,('Impact Model_Simple'!AA$122-'Impact Model_Simple'!Z$122),0,-'Impact Model_Simple'!Z124))*IF(AA$122&gt;$S77,0,1)</f>
        <v>0</v>
      </c>
      <c r="AB124" s="10">
        <f>(IF(AB116&gt;0,AB116,0)+FV('Impact Model_Simple'!AA$297,('Impact Model_Simple'!AB$122-'Impact Model_Simple'!AA$122),0,-'Impact Model_Simple'!AA124))*IF(AB$122&gt;$S77,0,1)</f>
        <v>0</v>
      </c>
      <c r="AC124" s="10">
        <f>(IF(AC116&gt;0,AC116,0)+FV('Impact Model_Simple'!AB$297,('Impact Model_Simple'!AC$122-'Impact Model_Simple'!AB$122),0,-'Impact Model_Simple'!AB124))*IF(AC$122&gt;$S77,0,1)</f>
        <v>0</v>
      </c>
      <c r="AD124" s="10">
        <f>(IF(AD116&gt;0,AD116,0)+FV('Impact Model_Simple'!AC$297,('Impact Model_Simple'!AD$122-'Impact Model_Simple'!AC$122),0,-'Impact Model_Simple'!AC124))*IF(AD$122&gt;$S77,0,1)</f>
        <v>0</v>
      </c>
      <c r="AE124" s="10">
        <f>(IF(AE116&gt;0,AE116,0)+FV('Impact Model_Simple'!AD$297,('Impact Model_Simple'!AE$122-'Impact Model_Simple'!AD$122),0,-'Impact Model_Simple'!AD124))*IF(AE$122&gt;$S77,0,1)</f>
        <v>0</v>
      </c>
      <c r="AF124" s="10">
        <f>(IF(AF116&gt;0,AF116,0)+FV('Impact Model_Simple'!AE$297,('Impact Model_Simple'!AF$122-'Impact Model_Simple'!AE$122),0,-'Impact Model_Simple'!AE124))*IF(AF$122&gt;$S77,0,1)</f>
        <v>0</v>
      </c>
      <c r="AG124" s="10">
        <f>(IF(AG116&gt;0,AG116,0)+FV('Impact Model_Simple'!AF$297,('Impact Model_Simple'!AG$122-'Impact Model_Simple'!AF$122),0,-'Impact Model_Simple'!AF124))*IF(AG$122&gt;$S77,0,1)</f>
        <v>0</v>
      </c>
      <c r="AH124" s="10">
        <f>(IF(AH116&gt;0,AH116,0)+FV('Impact Model_Simple'!AG$297,('Impact Model_Simple'!AH$122-'Impact Model_Simple'!AG$122),0,-'Impact Model_Simple'!AG124))*IF(AH$122&gt;$S77,0,1)</f>
        <v>0</v>
      </c>
      <c r="AI124" s="10">
        <f>(IF(AI116&gt;0,AI116,0)+FV('Impact Model_Simple'!AH$297,('Impact Model_Simple'!AI$122-'Impact Model_Simple'!AH$122),0,-'Impact Model_Simple'!AH124))*IF(AI$122&gt;$S77,0,1)</f>
        <v>0</v>
      </c>
      <c r="AJ124" s="10">
        <f>(IF(AJ116&gt;0,AJ116,0)+FV('Impact Model_Simple'!AI$297,('Impact Model_Simple'!AJ$122-'Impact Model_Simple'!AI$122),0,-'Impact Model_Simple'!AI124))*IF(AJ$122&gt;$S77,0,1)</f>
        <v>0</v>
      </c>
      <c r="AK124" s="10">
        <f>(IF(AK116&gt;0,AK116,0)+FV('Impact Model_Simple'!AJ$297,('Impact Model_Simple'!AK$122-'Impact Model_Simple'!AJ$122),0,-'Impact Model_Simple'!AJ124))*IF(AK$122&gt;$S77,0,1)</f>
        <v>0</v>
      </c>
      <c r="AL124" s="10">
        <f>(IF(AL116&gt;0,AL116,0)+FV('Impact Model_Simple'!AK$297,('Impact Model_Simple'!AL$122-'Impact Model_Simple'!AK$122),0,-'Impact Model_Simple'!AK124))*IF(AL$122&gt;$S77,0,1)</f>
        <v>0</v>
      </c>
      <c r="AM124" s="10">
        <f>(IF(AM116&gt;0,AM116,0)+FV('Impact Model_Simple'!AL$297,('Impact Model_Simple'!AM$122-'Impact Model_Simple'!AL$122),0,-'Impact Model_Simple'!AL124))*IF(AM$122&gt;$S77,0,1)</f>
        <v>0</v>
      </c>
      <c r="AN124" s="10">
        <f>(IF(AN116&gt;0,AN116,0)+FV('Impact Model_Simple'!AM$297,('Impact Model_Simple'!AN$122-'Impact Model_Simple'!AM$122),0,-'Impact Model_Simple'!AM124))*IF(AN$122&gt;$S77,0,1)</f>
        <v>0</v>
      </c>
      <c r="AO124" s="10">
        <f>(IF(AO116&gt;0,AO116,0)+FV('Impact Model_Simple'!AN$297,('Impact Model_Simple'!AO$122-'Impact Model_Simple'!AN$122),0,-'Impact Model_Simple'!AN124))*IF(AO$122&gt;$S77,0,1)</f>
        <v>0</v>
      </c>
      <c r="AP124" s="10">
        <f>(IF(AP116&gt;0,AP116,0)+FV('Impact Model_Simple'!AO$297,('Impact Model_Simple'!AP$122-'Impact Model_Simple'!AO$122),0,-'Impact Model_Simple'!AO124))*IF(AP$122&gt;$S77,0,1)</f>
        <v>0</v>
      </c>
    </row>
    <row r="125" spans="1:42" hidden="1" outlineLevel="2">
      <c r="A125" s="1">
        <v>3</v>
      </c>
      <c r="B125" s="10"/>
      <c r="D125" s="10">
        <f>(IF(D117&gt;0,D117,0)+FV('Impact Model_Simple'!C$297,('Impact Model_Simple'!D$122-'Impact Model_Simple'!C$122),0,-'Impact Model_Simple'!C125))*IF(D$122&gt;$S78,0,1)</f>
        <v>0</v>
      </c>
      <c r="E125" s="10">
        <f>(IF(E117&gt;0,E117,0)+FV('Impact Model_Simple'!D$297,('Impact Model_Simple'!E$122-'Impact Model_Simple'!D$122),0,-'Impact Model_Simple'!D125))*IF(E$122&gt;$S78,0,1)</f>
        <v>15300000.000000002</v>
      </c>
      <c r="F125" s="10">
        <f>(IF(F117&gt;0,F117,0)+FV('Impact Model_Simple'!E$297,('Impact Model_Simple'!F$122-'Impact Model_Simple'!E$122),0,-'Impact Model_Simple'!E125))*IF(F$122&gt;$S78,0,1)</f>
        <v>15912000.000000002</v>
      </c>
      <c r="G125" s="10">
        <f>(IF(G117&gt;0,G117,0)+FV('Impact Model_Simple'!F$297,('Impact Model_Simple'!G$122-'Impact Model_Simple'!F$122),0,-'Impact Model_Simple'!F125))*IF(G$122&gt;$S78,0,1)</f>
        <v>16548480.000000002</v>
      </c>
      <c r="H125" s="10">
        <f>(IF(H117&gt;0,H117,0)+FV('Impact Model_Simple'!G$297,('Impact Model_Simple'!H$122-'Impact Model_Simple'!G$122),0,-'Impact Model_Simple'!G125))*IF(H$122&gt;$S78,0,1)</f>
        <v>17210419.200000003</v>
      </c>
      <c r="I125" s="10">
        <f>(IF(I117&gt;0,I117,0)+FV('Impact Model_Simple'!H$297,('Impact Model_Simple'!I$122-'Impact Model_Simple'!H$122),0,-'Impact Model_Simple'!H125))*IF(I$122&gt;$S78,0,1)</f>
        <v>17898835.968000002</v>
      </c>
      <c r="J125" s="10">
        <f>(IF(J117&gt;0,J117,0)+FV('Impact Model_Simple'!I$297,('Impact Model_Simple'!J$122-'Impact Model_Simple'!I$122),0,-'Impact Model_Simple'!I125))*IF(J$122&gt;$S78,0,1)</f>
        <v>0</v>
      </c>
      <c r="K125" s="10">
        <f>(IF(K117&gt;0,K117,0)+FV('Impact Model_Simple'!J$297,('Impact Model_Simple'!K$122-'Impact Model_Simple'!J$122),0,-'Impact Model_Simple'!J125))*IF(K$122&gt;$S78,0,1)</f>
        <v>0</v>
      </c>
      <c r="L125" s="10">
        <f>(IF(L117&gt;0,L117,0)+FV('Impact Model_Simple'!K$297,('Impact Model_Simple'!L$122-'Impact Model_Simple'!K$122),0,-'Impact Model_Simple'!K125))*IF(L$122&gt;$S78,0,1)</f>
        <v>0</v>
      </c>
      <c r="M125" s="10">
        <f>(IF(M117&gt;0,M117,0)+FV('Impact Model_Simple'!L$297,('Impact Model_Simple'!M$122-'Impact Model_Simple'!L$122),0,-'Impact Model_Simple'!L125))*IF(M$122&gt;$S78,0,1)</f>
        <v>0</v>
      </c>
      <c r="N125" s="10">
        <f>(IF(N117&gt;0,N117,0)+FV('Impact Model_Simple'!M$297,('Impact Model_Simple'!N$122-'Impact Model_Simple'!M$122),0,-'Impact Model_Simple'!M125))*IF(N$122&gt;$S78,0,1)</f>
        <v>0</v>
      </c>
      <c r="O125" s="10">
        <f>(IF(O117&gt;0,O117,0)+FV('Impact Model_Simple'!N$297,('Impact Model_Simple'!O$122-'Impact Model_Simple'!N$122),0,-'Impact Model_Simple'!N125))*IF(O$122&gt;$S78,0,1)</f>
        <v>0</v>
      </c>
      <c r="P125" s="10">
        <f>(IF(P117&gt;0,P117,0)+FV('Impact Model_Simple'!O$297,('Impact Model_Simple'!P$122-'Impact Model_Simple'!O$122),0,-'Impact Model_Simple'!O125))*IF(P$122&gt;$S78,0,1)</f>
        <v>0</v>
      </c>
      <c r="Q125" s="10">
        <f>(IF(Q117&gt;0,Q117,0)+FV('Impact Model_Simple'!P$297,('Impact Model_Simple'!Q$122-'Impact Model_Simple'!P$122),0,-'Impact Model_Simple'!P125))*IF(Q$122&gt;$S78,0,1)</f>
        <v>0</v>
      </c>
      <c r="R125" s="10">
        <f>(IF(R117&gt;0,R117,0)+FV('Impact Model_Simple'!Q$297,('Impact Model_Simple'!R$122-'Impact Model_Simple'!Q$122),0,-'Impact Model_Simple'!Q125))*IF(R$122&gt;$S78,0,1)</f>
        <v>0</v>
      </c>
      <c r="S125" s="10">
        <f>(IF(S117&gt;0,S117,0)+FV('Impact Model_Simple'!R$297,('Impact Model_Simple'!S$122-'Impact Model_Simple'!R$122),0,-'Impact Model_Simple'!R125))*IF(S$122&gt;$S78,0,1)</f>
        <v>0</v>
      </c>
      <c r="T125" s="10">
        <f>(IF(T117&gt;0,T117,0)+FV('Impact Model_Simple'!S$297,('Impact Model_Simple'!T$122-'Impact Model_Simple'!S$122),0,-'Impact Model_Simple'!S125))*IF(T$122&gt;$S78,0,1)</f>
        <v>0</v>
      </c>
      <c r="U125" s="10">
        <f>(IF(U117&gt;0,U117,0)+FV('Impact Model_Simple'!T$297,('Impact Model_Simple'!U$122-'Impact Model_Simple'!T$122),0,-'Impact Model_Simple'!T125))*IF(U$122&gt;$S78,0,1)</f>
        <v>0</v>
      </c>
      <c r="V125" s="10">
        <f>(IF(V117&gt;0,V117,0)+FV('Impact Model_Simple'!U$297,('Impact Model_Simple'!V$122-'Impact Model_Simple'!U$122),0,-'Impact Model_Simple'!U125))*IF(V$122&gt;$S78,0,1)</f>
        <v>0</v>
      </c>
      <c r="W125" s="10">
        <f>(IF(W117&gt;0,W117,0)+FV('Impact Model_Simple'!V$297,('Impact Model_Simple'!W$122-'Impact Model_Simple'!V$122),0,-'Impact Model_Simple'!V125))*IF(W$122&gt;$S78,0,1)</f>
        <v>0</v>
      </c>
      <c r="X125" s="10">
        <f>(IF(X117&gt;0,X117,0)+FV('Impact Model_Simple'!W$297,('Impact Model_Simple'!X$122-'Impact Model_Simple'!W$122),0,-'Impact Model_Simple'!W125))*IF(X$122&gt;$S78,0,1)</f>
        <v>0</v>
      </c>
      <c r="Y125" s="10">
        <f>(IF(Y117&gt;0,Y117,0)+FV('Impact Model_Simple'!X$297,('Impact Model_Simple'!Y$122-'Impact Model_Simple'!X$122),0,-'Impact Model_Simple'!X125))*IF(Y$122&gt;$S78,0,1)</f>
        <v>0</v>
      </c>
      <c r="Z125" s="10">
        <f>(IF(Z117&gt;0,Z117,0)+FV('Impact Model_Simple'!Y$297,('Impact Model_Simple'!Z$122-'Impact Model_Simple'!Y$122),0,-'Impact Model_Simple'!Y125))*IF(Z$122&gt;$S78,0,1)</f>
        <v>0</v>
      </c>
      <c r="AA125" s="10">
        <f>(IF(AA117&gt;0,AA117,0)+FV('Impact Model_Simple'!Z$297,('Impact Model_Simple'!AA$122-'Impact Model_Simple'!Z$122),0,-'Impact Model_Simple'!Z125))*IF(AA$122&gt;$S78,0,1)</f>
        <v>0</v>
      </c>
      <c r="AB125" s="10">
        <f>(IF(AB117&gt;0,AB117,0)+FV('Impact Model_Simple'!AA$297,('Impact Model_Simple'!AB$122-'Impact Model_Simple'!AA$122),0,-'Impact Model_Simple'!AA125))*IF(AB$122&gt;$S78,0,1)</f>
        <v>0</v>
      </c>
      <c r="AC125" s="10">
        <f>(IF(AC117&gt;0,AC117,0)+FV('Impact Model_Simple'!AB$297,('Impact Model_Simple'!AC$122-'Impact Model_Simple'!AB$122),0,-'Impact Model_Simple'!AB125))*IF(AC$122&gt;$S78,0,1)</f>
        <v>0</v>
      </c>
      <c r="AD125" s="10">
        <f>(IF(AD117&gt;0,AD117,0)+FV('Impact Model_Simple'!AC$297,('Impact Model_Simple'!AD$122-'Impact Model_Simple'!AC$122),0,-'Impact Model_Simple'!AC125))*IF(AD$122&gt;$S78,0,1)</f>
        <v>0</v>
      </c>
      <c r="AE125" s="10">
        <f>(IF(AE117&gt;0,AE117,0)+FV('Impact Model_Simple'!AD$297,('Impact Model_Simple'!AE$122-'Impact Model_Simple'!AD$122),0,-'Impact Model_Simple'!AD125))*IF(AE$122&gt;$S78,0,1)</f>
        <v>0</v>
      </c>
      <c r="AF125" s="10">
        <f>(IF(AF117&gt;0,AF117,0)+FV('Impact Model_Simple'!AE$297,('Impact Model_Simple'!AF$122-'Impact Model_Simple'!AE$122),0,-'Impact Model_Simple'!AE125))*IF(AF$122&gt;$S78,0,1)</f>
        <v>0</v>
      </c>
      <c r="AG125" s="10">
        <f>(IF(AG117&gt;0,AG117,0)+FV('Impact Model_Simple'!AF$297,('Impact Model_Simple'!AG$122-'Impact Model_Simple'!AF$122),0,-'Impact Model_Simple'!AF125))*IF(AG$122&gt;$S78,0,1)</f>
        <v>0</v>
      </c>
      <c r="AH125" s="10">
        <f>(IF(AH117&gt;0,AH117,0)+FV('Impact Model_Simple'!AG$297,('Impact Model_Simple'!AH$122-'Impact Model_Simple'!AG$122),0,-'Impact Model_Simple'!AG125))*IF(AH$122&gt;$S78,0,1)</f>
        <v>0</v>
      </c>
      <c r="AI125" s="10">
        <f>(IF(AI117&gt;0,AI117,0)+FV('Impact Model_Simple'!AH$297,('Impact Model_Simple'!AI$122-'Impact Model_Simple'!AH$122),0,-'Impact Model_Simple'!AH125))*IF(AI$122&gt;$S78,0,1)</f>
        <v>0</v>
      </c>
      <c r="AJ125" s="10">
        <f>(IF(AJ117&gt;0,AJ117,0)+FV('Impact Model_Simple'!AI$297,('Impact Model_Simple'!AJ$122-'Impact Model_Simple'!AI$122),0,-'Impact Model_Simple'!AI125))*IF(AJ$122&gt;$S78,0,1)</f>
        <v>0</v>
      </c>
      <c r="AK125" s="10">
        <f>(IF(AK117&gt;0,AK117,0)+FV('Impact Model_Simple'!AJ$297,('Impact Model_Simple'!AK$122-'Impact Model_Simple'!AJ$122),0,-'Impact Model_Simple'!AJ125))*IF(AK$122&gt;$S78,0,1)</f>
        <v>0</v>
      </c>
      <c r="AL125" s="10">
        <f>(IF(AL117&gt;0,AL117,0)+FV('Impact Model_Simple'!AK$297,('Impact Model_Simple'!AL$122-'Impact Model_Simple'!AK$122),0,-'Impact Model_Simple'!AK125))*IF(AL$122&gt;$S78,0,1)</f>
        <v>0</v>
      </c>
      <c r="AM125" s="10">
        <f>(IF(AM117&gt;0,AM117,0)+FV('Impact Model_Simple'!AL$297,('Impact Model_Simple'!AM$122-'Impact Model_Simple'!AL$122),0,-'Impact Model_Simple'!AL125))*IF(AM$122&gt;$S78,0,1)</f>
        <v>0</v>
      </c>
      <c r="AN125" s="10">
        <f>(IF(AN117&gt;0,AN117,0)+FV('Impact Model_Simple'!AM$297,('Impact Model_Simple'!AN$122-'Impact Model_Simple'!AM$122),0,-'Impact Model_Simple'!AM125))*IF(AN$122&gt;$S78,0,1)</f>
        <v>0</v>
      </c>
      <c r="AO125" s="10">
        <f>(IF(AO117&gt;0,AO117,0)+FV('Impact Model_Simple'!AN$297,('Impact Model_Simple'!AO$122-'Impact Model_Simple'!AN$122),0,-'Impact Model_Simple'!AN125))*IF(AO$122&gt;$S78,0,1)</f>
        <v>0</v>
      </c>
      <c r="AP125" s="10">
        <f>(IF(AP117&gt;0,AP117,0)+FV('Impact Model_Simple'!AO$297,('Impact Model_Simple'!AP$122-'Impact Model_Simple'!AO$122),0,-'Impact Model_Simple'!AO125))*IF(AP$122&gt;$S78,0,1)</f>
        <v>0</v>
      </c>
    </row>
    <row r="126" spans="1:42" hidden="1" outlineLevel="2">
      <c r="A126" s="1">
        <v>4</v>
      </c>
      <c r="B126" s="10"/>
      <c r="D126" s="10">
        <f>(IF(D118&gt;0,D118,0)+FV('Impact Model_Simple'!C$297,('Impact Model_Simple'!D$122-'Impact Model_Simple'!C$122),0,-'Impact Model_Simple'!C126))*IF(D$122&gt;$S79,0,1)</f>
        <v>0</v>
      </c>
      <c r="E126" s="10">
        <f>(IF(E118&gt;0,E118,0)+FV('Impact Model_Simple'!D$297,('Impact Model_Simple'!E$122-'Impact Model_Simple'!D$122),0,-'Impact Model_Simple'!D126))*IF(E$122&gt;$S79,0,1)</f>
        <v>0</v>
      </c>
      <c r="F126" s="10">
        <f>(IF(F118&gt;0,F118,0)+FV('Impact Model_Simple'!E$297,('Impact Model_Simple'!F$122-'Impact Model_Simple'!E$122),0,-'Impact Model_Simple'!E126))*IF(F$122&gt;$S79,0,1)</f>
        <v>0</v>
      </c>
      <c r="G126" s="10">
        <f>(IF(G118&gt;0,G118,0)+FV('Impact Model_Simple'!F$297,('Impact Model_Simple'!G$122-'Impact Model_Simple'!F$122),0,-'Impact Model_Simple'!F126))*IF(G$122&gt;$S79,0,1)</f>
        <v>0</v>
      </c>
      <c r="H126" s="10">
        <f>(IF(H118&gt;0,H118,0)+FV('Impact Model_Simple'!G$297,('Impact Model_Simple'!H$122-'Impact Model_Simple'!G$122),0,-'Impact Model_Simple'!G126))*IF(H$122&gt;$S79,0,1)</f>
        <v>0</v>
      </c>
      <c r="I126" s="10">
        <f>(IF(I118&gt;0,I118,0)+FV('Impact Model_Simple'!H$297,('Impact Model_Simple'!I$122-'Impact Model_Simple'!H$122),0,-'Impact Model_Simple'!H126))*IF(I$122&gt;$S79,0,1)</f>
        <v>0</v>
      </c>
      <c r="J126" s="10">
        <f>(IF(J118&gt;0,J118,0)+FV('Impact Model_Simple'!I$297,('Impact Model_Simple'!J$122-'Impact Model_Simple'!I$122),0,-'Impact Model_Simple'!I126))*IF(J$122&gt;$S79,0,1)</f>
        <v>0</v>
      </c>
      <c r="K126" s="10">
        <f>(IF(K118&gt;0,K118,0)+FV('Impact Model_Simple'!J$297,('Impact Model_Simple'!K$122-'Impact Model_Simple'!J$122),0,-'Impact Model_Simple'!J126))*IF(K$122&gt;$S79,0,1)</f>
        <v>0</v>
      </c>
      <c r="L126" s="10">
        <f>(IF(L118&gt;0,L118,0)+FV('Impact Model_Simple'!K$297,('Impact Model_Simple'!L$122-'Impact Model_Simple'!K$122),0,-'Impact Model_Simple'!K126))*IF(L$122&gt;$S79,0,1)</f>
        <v>0</v>
      </c>
      <c r="M126" s="10">
        <f>(IF(M118&gt;0,M118,0)+FV('Impact Model_Simple'!L$297,('Impact Model_Simple'!M$122-'Impact Model_Simple'!L$122),0,-'Impact Model_Simple'!L126))*IF(M$122&gt;$S79,0,1)</f>
        <v>0</v>
      </c>
      <c r="N126" s="10">
        <f>(IF(N118&gt;0,N118,0)+FV('Impact Model_Simple'!M$297,('Impact Model_Simple'!N$122-'Impact Model_Simple'!M$122),0,-'Impact Model_Simple'!M126))*IF(N$122&gt;$S79,0,1)</f>
        <v>0</v>
      </c>
      <c r="O126" s="10">
        <f>(IF(O118&gt;0,O118,0)+FV('Impact Model_Simple'!N$297,('Impact Model_Simple'!O$122-'Impact Model_Simple'!N$122),0,-'Impact Model_Simple'!N126))*IF(O$122&gt;$S79,0,1)</f>
        <v>0</v>
      </c>
      <c r="P126" s="10">
        <f>(IF(P118&gt;0,P118,0)+FV('Impact Model_Simple'!O$297,('Impact Model_Simple'!P$122-'Impact Model_Simple'!O$122),0,-'Impact Model_Simple'!O126))*IF(P$122&gt;$S79,0,1)</f>
        <v>0</v>
      </c>
      <c r="Q126" s="10">
        <f>(IF(Q118&gt;0,Q118,0)+FV('Impact Model_Simple'!P$297,('Impact Model_Simple'!Q$122-'Impact Model_Simple'!P$122),0,-'Impact Model_Simple'!P126))*IF(Q$122&gt;$S79,0,1)</f>
        <v>0</v>
      </c>
      <c r="R126" s="10">
        <f>(IF(R118&gt;0,R118,0)+FV('Impact Model_Simple'!Q$297,('Impact Model_Simple'!R$122-'Impact Model_Simple'!Q$122),0,-'Impact Model_Simple'!Q126))*IF(R$122&gt;$S79,0,1)</f>
        <v>0</v>
      </c>
      <c r="S126" s="10">
        <f>(IF(S118&gt;0,S118,0)+FV('Impact Model_Simple'!R$297,('Impact Model_Simple'!S$122-'Impact Model_Simple'!R$122),0,-'Impact Model_Simple'!R126))*IF(S$122&gt;$S79,0,1)</f>
        <v>0</v>
      </c>
      <c r="T126" s="10">
        <f>(IF(T118&gt;0,T118,0)+FV('Impact Model_Simple'!S$297,('Impact Model_Simple'!T$122-'Impact Model_Simple'!S$122),0,-'Impact Model_Simple'!S126))*IF(T$122&gt;$S79,0,1)</f>
        <v>0</v>
      </c>
      <c r="U126" s="10">
        <f>(IF(U118&gt;0,U118,0)+FV('Impact Model_Simple'!T$297,('Impact Model_Simple'!U$122-'Impact Model_Simple'!T$122),0,-'Impact Model_Simple'!T126))*IF(U$122&gt;$S79,0,1)</f>
        <v>0</v>
      </c>
      <c r="V126" s="10">
        <f>(IF(V118&gt;0,V118,0)+FV('Impact Model_Simple'!U$297,('Impact Model_Simple'!V$122-'Impact Model_Simple'!U$122),0,-'Impact Model_Simple'!U126))*IF(V$122&gt;$S79,0,1)</f>
        <v>0</v>
      </c>
      <c r="W126" s="10">
        <f>(IF(W118&gt;0,W118,0)+FV('Impact Model_Simple'!V$297,('Impact Model_Simple'!W$122-'Impact Model_Simple'!V$122),0,-'Impact Model_Simple'!V126))*IF(W$122&gt;$S79,0,1)</f>
        <v>0</v>
      </c>
      <c r="X126" s="10">
        <f>(IF(X118&gt;0,X118,0)+FV('Impact Model_Simple'!W$297,('Impact Model_Simple'!X$122-'Impact Model_Simple'!W$122),0,-'Impact Model_Simple'!W126))*IF(X$122&gt;$S79,0,1)</f>
        <v>0</v>
      </c>
      <c r="Y126" s="10">
        <f>(IF(Y118&gt;0,Y118,0)+FV('Impact Model_Simple'!X$297,('Impact Model_Simple'!Y$122-'Impact Model_Simple'!X$122),0,-'Impact Model_Simple'!X126))*IF(Y$122&gt;$S79,0,1)</f>
        <v>0</v>
      </c>
      <c r="Z126" s="10">
        <f>(IF(Z118&gt;0,Z118,0)+FV('Impact Model_Simple'!Y$297,('Impact Model_Simple'!Z$122-'Impact Model_Simple'!Y$122),0,-'Impact Model_Simple'!Y126))*IF(Z$122&gt;$S79,0,1)</f>
        <v>0</v>
      </c>
      <c r="AA126" s="10">
        <f>(IF(AA118&gt;0,AA118,0)+FV('Impact Model_Simple'!Z$297,('Impact Model_Simple'!AA$122-'Impact Model_Simple'!Z$122),0,-'Impact Model_Simple'!Z126))*IF(AA$122&gt;$S79,0,1)</f>
        <v>0</v>
      </c>
      <c r="AB126" s="10">
        <f>(IF(AB118&gt;0,AB118,0)+FV('Impact Model_Simple'!AA$297,('Impact Model_Simple'!AB$122-'Impact Model_Simple'!AA$122),0,-'Impact Model_Simple'!AA126))*IF(AB$122&gt;$S79,0,1)</f>
        <v>0</v>
      </c>
      <c r="AC126" s="10">
        <f>(IF(AC118&gt;0,AC118,0)+FV('Impact Model_Simple'!AB$297,('Impact Model_Simple'!AC$122-'Impact Model_Simple'!AB$122),0,-'Impact Model_Simple'!AB126))*IF(AC$122&gt;$S79,0,1)</f>
        <v>0</v>
      </c>
      <c r="AD126" s="10">
        <f>(IF(AD118&gt;0,AD118,0)+FV('Impact Model_Simple'!AC$297,('Impact Model_Simple'!AD$122-'Impact Model_Simple'!AC$122),0,-'Impact Model_Simple'!AC126))*IF(AD$122&gt;$S79,0,1)</f>
        <v>0</v>
      </c>
      <c r="AE126" s="10">
        <f>(IF(AE118&gt;0,AE118,0)+FV('Impact Model_Simple'!AD$297,('Impact Model_Simple'!AE$122-'Impact Model_Simple'!AD$122),0,-'Impact Model_Simple'!AD126))*IF(AE$122&gt;$S79,0,1)</f>
        <v>0</v>
      </c>
      <c r="AF126" s="10">
        <f>(IF(AF118&gt;0,AF118,0)+FV('Impact Model_Simple'!AE$297,('Impact Model_Simple'!AF$122-'Impact Model_Simple'!AE$122),0,-'Impact Model_Simple'!AE126))*IF(AF$122&gt;$S79,0,1)</f>
        <v>0</v>
      </c>
      <c r="AG126" s="10">
        <f>(IF(AG118&gt;0,AG118,0)+FV('Impact Model_Simple'!AF$297,('Impact Model_Simple'!AG$122-'Impact Model_Simple'!AF$122),0,-'Impact Model_Simple'!AF126))*IF(AG$122&gt;$S79,0,1)</f>
        <v>0</v>
      </c>
      <c r="AH126" s="10">
        <f>(IF(AH118&gt;0,AH118,0)+FV('Impact Model_Simple'!AG$297,('Impact Model_Simple'!AH$122-'Impact Model_Simple'!AG$122),0,-'Impact Model_Simple'!AG126))*IF(AH$122&gt;$S79,0,1)</f>
        <v>0</v>
      </c>
      <c r="AI126" s="10">
        <f>(IF(AI118&gt;0,AI118,0)+FV('Impact Model_Simple'!AH$297,('Impact Model_Simple'!AI$122-'Impact Model_Simple'!AH$122),0,-'Impact Model_Simple'!AH126))*IF(AI$122&gt;$S79,0,1)</f>
        <v>0</v>
      </c>
      <c r="AJ126" s="10">
        <f>(IF(AJ118&gt;0,AJ118,0)+FV('Impact Model_Simple'!AI$297,('Impact Model_Simple'!AJ$122-'Impact Model_Simple'!AI$122),0,-'Impact Model_Simple'!AI126))*IF(AJ$122&gt;$S79,0,1)</f>
        <v>0</v>
      </c>
      <c r="AK126" s="10">
        <f>(IF(AK118&gt;0,AK118,0)+FV('Impact Model_Simple'!AJ$297,('Impact Model_Simple'!AK$122-'Impact Model_Simple'!AJ$122),0,-'Impact Model_Simple'!AJ126))*IF(AK$122&gt;$S79,0,1)</f>
        <v>0</v>
      </c>
      <c r="AL126" s="10">
        <f>(IF(AL118&gt;0,AL118,0)+FV('Impact Model_Simple'!AK$297,('Impact Model_Simple'!AL$122-'Impact Model_Simple'!AK$122),0,-'Impact Model_Simple'!AK126))*IF(AL$122&gt;$S79,0,1)</f>
        <v>0</v>
      </c>
      <c r="AM126" s="10">
        <f>(IF(AM118&gt;0,AM118,0)+FV('Impact Model_Simple'!AL$297,('Impact Model_Simple'!AM$122-'Impact Model_Simple'!AL$122),0,-'Impact Model_Simple'!AL126))*IF(AM$122&gt;$S79,0,1)</f>
        <v>0</v>
      </c>
      <c r="AN126" s="10">
        <f>(IF(AN118&gt;0,AN118,0)+FV('Impact Model_Simple'!AM$297,('Impact Model_Simple'!AN$122-'Impact Model_Simple'!AM$122),0,-'Impact Model_Simple'!AM126))*IF(AN$122&gt;$S79,0,1)</f>
        <v>0</v>
      </c>
      <c r="AO126" s="10">
        <f>(IF(AO118&gt;0,AO118,0)+FV('Impact Model_Simple'!AN$297,('Impact Model_Simple'!AO$122-'Impact Model_Simple'!AN$122),0,-'Impact Model_Simple'!AN126))*IF(AO$122&gt;$S79,0,1)</f>
        <v>0</v>
      </c>
      <c r="AP126" s="10">
        <f>(IF(AP118&gt;0,AP118,0)+FV('Impact Model_Simple'!AO$297,('Impact Model_Simple'!AP$122-'Impact Model_Simple'!AO$122),0,-'Impact Model_Simple'!AO126))*IF(AP$122&gt;$S79,0,1)</f>
        <v>0</v>
      </c>
    </row>
    <row r="127" spans="1:42" hidden="1" outlineLevel="2">
      <c r="A127" s="1">
        <v>5</v>
      </c>
      <c r="B127" s="10"/>
      <c r="D127" s="10">
        <f>(IF(D119&gt;0,D119,0)+FV('Impact Model_Simple'!C$297,('Impact Model_Simple'!D$122-'Impact Model_Simple'!C$122),0,-'Impact Model_Simple'!C127))*IF(D$122&gt;$S80,0,1)</f>
        <v>0</v>
      </c>
      <c r="E127" s="10">
        <f>(IF(E119&gt;0,E119,0)+FV('Impact Model_Simple'!D$297,('Impact Model_Simple'!E$122-'Impact Model_Simple'!D$122),0,-'Impact Model_Simple'!D127))*IF(E$122&gt;$S80,0,1)</f>
        <v>0</v>
      </c>
      <c r="F127" s="10">
        <f>(IF(F119&gt;0,F119,0)+FV('Impact Model_Simple'!E$297,('Impact Model_Simple'!F$122-'Impact Model_Simple'!E$122),0,-'Impact Model_Simple'!E127))*IF(F$122&gt;$S80,0,1)</f>
        <v>0</v>
      </c>
      <c r="G127" s="10">
        <f>(IF(G119&gt;0,G119,0)+FV('Impact Model_Simple'!F$297,('Impact Model_Simple'!G$122-'Impact Model_Simple'!F$122),0,-'Impact Model_Simple'!F127))*IF(G$122&gt;$S80,0,1)</f>
        <v>0</v>
      </c>
      <c r="H127" s="10">
        <f>(IF(H119&gt;0,H119,0)+FV('Impact Model_Simple'!G$297,('Impact Model_Simple'!H$122-'Impact Model_Simple'!G$122),0,-'Impact Model_Simple'!G127))*IF(H$122&gt;$S80,0,1)</f>
        <v>0</v>
      </c>
      <c r="I127" s="10">
        <f>(IF(I119&gt;0,I119,0)+FV('Impact Model_Simple'!H$297,('Impact Model_Simple'!I$122-'Impact Model_Simple'!H$122),0,-'Impact Model_Simple'!H127))*IF(I$122&gt;$S80,0,1)</f>
        <v>0</v>
      </c>
      <c r="J127" s="10">
        <f>(IF(J119&gt;0,J119,0)+FV('Impact Model_Simple'!I$297,('Impact Model_Simple'!J$122-'Impact Model_Simple'!I$122),0,-'Impact Model_Simple'!I127))*IF(J$122&gt;$S80,0,1)</f>
        <v>0</v>
      </c>
      <c r="K127" s="10">
        <f>(IF(K119&gt;0,K119,0)+FV('Impact Model_Simple'!J$297,('Impact Model_Simple'!K$122-'Impact Model_Simple'!J$122),0,-'Impact Model_Simple'!J127))*IF(K$122&gt;$S80,0,1)</f>
        <v>0</v>
      </c>
      <c r="L127" s="10">
        <f>(IF(L119&gt;0,L119,0)+FV('Impact Model_Simple'!K$297,('Impact Model_Simple'!L$122-'Impact Model_Simple'!K$122),0,-'Impact Model_Simple'!K127))*IF(L$122&gt;$S80,0,1)</f>
        <v>0</v>
      </c>
      <c r="M127" s="10">
        <f>(IF(M119&gt;0,M119,0)+FV('Impact Model_Simple'!L$297,('Impact Model_Simple'!M$122-'Impact Model_Simple'!L$122),0,-'Impact Model_Simple'!L127))*IF(M$122&gt;$S80,0,1)</f>
        <v>0</v>
      </c>
      <c r="N127" s="10">
        <f>(IF(N119&gt;0,N119,0)+FV('Impact Model_Simple'!M$297,('Impact Model_Simple'!N$122-'Impact Model_Simple'!M$122),0,-'Impact Model_Simple'!M127))*IF(N$122&gt;$S80,0,1)</f>
        <v>0</v>
      </c>
      <c r="O127" s="10">
        <f>(IF(O119&gt;0,O119,0)+FV('Impact Model_Simple'!N$297,('Impact Model_Simple'!O$122-'Impact Model_Simple'!N$122),0,-'Impact Model_Simple'!N127))*IF(O$122&gt;$S80,0,1)</f>
        <v>0</v>
      </c>
      <c r="P127" s="10">
        <f>(IF(P119&gt;0,P119,0)+FV('Impact Model_Simple'!O$297,('Impact Model_Simple'!P$122-'Impact Model_Simple'!O$122),0,-'Impact Model_Simple'!O127))*IF(P$122&gt;$S80,0,1)</f>
        <v>0</v>
      </c>
      <c r="Q127" s="10">
        <f>(IF(Q119&gt;0,Q119,0)+FV('Impact Model_Simple'!P$297,('Impact Model_Simple'!Q$122-'Impact Model_Simple'!P$122),0,-'Impact Model_Simple'!P127))*IF(Q$122&gt;$S80,0,1)</f>
        <v>0</v>
      </c>
      <c r="R127" s="10">
        <f>(IF(R119&gt;0,R119,0)+FV('Impact Model_Simple'!Q$297,('Impact Model_Simple'!R$122-'Impact Model_Simple'!Q$122),0,-'Impact Model_Simple'!Q127))*IF(R$122&gt;$S80,0,1)</f>
        <v>0</v>
      </c>
      <c r="S127" s="10">
        <f>(IF(S119&gt;0,S119,0)+FV('Impact Model_Simple'!R$297,('Impact Model_Simple'!S$122-'Impact Model_Simple'!R$122),0,-'Impact Model_Simple'!R127))*IF(S$122&gt;$S80,0,1)</f>
        <v>0</v>
      </c>
      <c r="T127" s="10">
        <f>(IF(T119&gt;0,T119,0)+FV('Impact Model_Simple'!S$297,('Impact Model_Simple'!T$122-'Impact Model_Simple'!S$122),0,-'Impact Model_Simple'!S127))*IF(T$122&gt;$S80,0,1)</f>
        <v>0</v>
      </c>
      <c r="U127" s="10">
        <f>(IF(U119&gt;0,U119,0)+FV('Impact Model_Simple'!T$297,('Impact Model_Simple'!U$122-'Impact Model_Simple'!T$122),0,-'Impact Model_Simple'!T127))*IF(U$122&gt;$S80,0,1)</f>
        <v>0</v>
      </c>
      <c r="V127" s="10">
        <f>(IF(V119&gt;0,V119,0)+FV('Impact Model_Simple'!U$297,('Impact Model_Simple'!V$122-'Impact Model_Simple'!U$122),0,-'Impact Model_Simple'!U127))*IF(V$122&gt;$S80,0,1)</f>
        <v>0</v>
      </c>
      <c r="W127" s="10">
        <f>(IF(W119&gt;0,W119,0)+FV('Impact Model_Simple'!V$297,('Impact Model_Simple'!W$122-'Impact Model_Simple'!V$122),0,-'Impact Model_Simple'!V127))*IF(W$122&gt;$S80,0,1)</f>
        <v>0</v>
      </c>
      <c r="X127" s="10">
        <f>(IF(X119&gt;0,X119,0)+FV('Impact Model_Simple'!W$297,('Impact Model_Simple'!X$122-'Impact Model_Simple'!W$122),0,-'Impact Model_Simple'!W127))*IF(X$122&gt;$S80,0,1)</f>
        <v>0</v>
      </c>
      <c r="Y127" s="10">
        <f>(IF(Y119&gt;0,Y119,0)+FV('Impact Model_Simple'!X$297,('Impact Model_Simple'!Y$122-'Impact Model_Simple'!X$122),0,-'Impact Model_Simple'!X127))*IF(Y$122&gt;$S80,0,1)</f>
        <v>0</v>
      </c>
      <c r="Z127" s="10">
        <f>(IF(Z119&gt;0,Z119,0)+FV('Impact Model_Simple'!Y$297,('Impact Model_Simple'!Z$122-'Impact Model_Simple'!Y$122),0,-'Impact Model_Simple'!Y127))*IF(Z$122&gt;$S80,0,1)</f>
        <v>0</v>
      </c>
      <c r="AA127" s="10">
        <f>(IF(AA119&gt;0,AA119,0)+FV('Impact Model_Simple'!Z$297,('Impact Model_Simple'!AA$122-'Impact Model_Simple'!Z$122),0,-'Impact Model_Simple'!Z127))*IF(AA$122&gt;$S80,0,1)</f>
        <v>0</v>
      </c>
      <c r="AB127" s="10">
        <f>(IF(AB119&gt;0,AB119,0)+FV('Impact Model_Simple'!AA$297,('Impact Model_Simple'!AB$122-'Impact Model_Simple'!AA$122),0,-'Impact Model_Simple'!AA127))*IF(AB$122&gt;$S80,0,1)</f>
        <v>0</v>
      </c>
      <c r="AC127" s="10">
        <f>(IF(AC119&gt;0,AC119,0)+FV('Impact Model_Simple'!AB$297,('Impact Model_Simple'!AC$122-'Impact Model_Simple'!AB$122),0,-'Impact Model_Simple'!AB127))*IF(AC$122&gt;$S80,0,1)</f>
        <v>0</v>
      </c>
      <c r="AD127" s="10">
        <f>(IF(AD119&gt;0,AD119,0)+FV('Impact Model_Simple'!AC$297,('Impact Model_Simple'!AD$122-'Impact Model_Simple'!AC$122),0,-'Impact Model_Simple'!AC127))*IF(AD$122&gt;$S80,0,1)</f>
        <v>0</v>
      </c>
      <c r="AE127" s="10">
        <f>(IF(AE119&gt;0,AE119,0)+FV('Impact Model_Simple'!AD$297,('Impact Model_Simple'!AE$122-'Impact Model_Simple'!AD$122),0,-'Impact Model_Simple'!AD127))*IF(AE$122&gt;$S80,0,1)</f>
        <v>0</v>
      </c>
      <c r="AF127" s="10">
        <f>(IF(AF119&gt;0,AF119,0)+FV('Impact Model_Simple'!AE$297,('Impact Model_Simple'!AF$122-'Impact Model_Simple'!AE$122),0,-'Impact Model_Simple'!AE127))*IF(AF$122&gt;$S80,0,1)</f>
        <v>0</v>
      </c>
      <c r="AG127" s="10">
        <f>(IF(AG119&gt;0,AG119,0)+FV('Impact Model_Simple'!AF$297,('Impact Model_Simple'!AG$122-'Impact Model_Simple'!AF$122),0,-'Impact Model_Simple'!AF127))*IF(AG$122&gt;$S80,0,1)</f>
        <v>0</v>
      </c>
      <c r="AH127" s="10">
        <f>(IF(AH119&gt;0,AH119,0)+FV('Impact Model_Simple'!AG$297,('Impact Model_Simple'!AH$122-'Impact Model_Simple'!AG$122),0,-'Impact Model_Simple'!AG127))*IF(AH$122&gt;$S80,0,1)</f>
        <v>0</v>
      </c>
      <c r="AI127" s="10">
        <f>(IF(AI119&gt;0,AI119,0)+FV('Impact Model_Simple'!AH$297,('Impact Model_Simple'!AI$122-'Impact Model_Simple'!AH$122),0,-'Impact Model_Simple'!AH127))*IF(AI$122&gt;$S80,0,1)</f>
        <v>0</v>
      </c>
      <c r="AJ127" s="10">
        <f>(IF(AJ119&gt;0,AJ119,0)+FV('Impact Model_Simple'!AI$297,('Impact Model_Simple'!AJ$122-'Impact Model_Simple'!AI$122),0,-'Impact Model_Simple'!AI127))*IF(AJ$122&gt;$S80,0,1)</f>
        <v>0</v>
      </c>
      <c r="AK127" s="10">
        <f>(IF(AK119&gt;0,AK119,0)+FV('Impact Model_Simple'!AJ$297,('Impact Model_Simple'!AK$122-'Impact Model_Simple'!AJ$122),0,-'Impact Model_Simple'!AJ127))*IF(AK$122&gt;$S80,0,1)</f>
        <v>0</v>
      </c>
      <c r="AL127" s="10">
        <f>(IF(AL119&gt;0,AL119,0)+FV('Impact Model_Simple'!AK$297,('Impact Model_Simple'!AL$122-'Impact Model_Simple'!AK$122),0,-'Impact Model_Simple'!AK127))*IF(AL$122&gt;$S80,0,1)</f>
        <v>0</v>
      </c>
      <c r="AM127" s="10">
        <f>(IF(AM119&gt;0,AM119,0)+FV('Impact Model_Simple'!AL$297,('Impact Model_Simple'!AM$122-'Impact Model_Simple'!AL$122),0,-'Impact Model_Simple'!AL127))*IF(AM$122&gt;$S80,0,1)</f>
        <v>0</v>
      </c>
      <c r="AN127" s="10">
        <f>(IF(AN119&gt;0,AN119,0)+FV('Impact Model_Simple'!AM$297,('Impact Model_Simple'!AN$122-'Impact Model_Simple'!AM$122),0,-'Impact Model_Simple'!AM127))*IF(AN$122&gt;$S80,0,1)</f>
        <v>0</v>
      </c>
      <c r="AO127" s="10">
        <f>(IF(AO119&gt;0,AO119,0)+FV('Impact Model_Simple'!AN$297,('Impact Model_Simple'!AO$122-'Impact Model_Simple'!AN$122),0,-'Impact Model_Simple'!AN127))*IF(AO$122&gt;$S80,0,1)</f>
        <v>0</v>
      </c>
      <c r="AP127" s="10">
        <f>(IF(AP119&gt;0,AP119,0)+FV('Impact Model_Simple'!AO$297,('Impact Model_Simple'!AP$122-'Impact Model_Simple'!AO$122),0,-'Impact Model_Simple'!AO127))*IF(AP$122&gt;$S80,0,1)</f>
        <v>0</v>
      </c>
    </row>
    <row r="128" spans="1:42" ht="15.5" hidden="1" outlineLevel="2" thickBot="1">
      <c r="A128" s="6" t="s">
        <v>7</v>
      </c>
      <c r="B128" s="13"/>
      <c r="C128" s="6"/>
      <c r="D128" s="13">
        <f>SUM(D123:D127)</f>
        <v>0</v>
      </c>
      <c r="E128" s="13">
        <f t="shared" ref="E128:AP128" si="236">SUM(E123:E127)</f>
        <v>45450000</v>
      </c>
      <c r="F128" s="13">
        <f t="shared" si="236"/>
        <v>47268000</v>
      </c>
      <c r="G128" s="13">
        <f t="shared" si="236"/>
        <v>49158720</v>
      </c>
      <c r="H128" s="13">
        <f t="shared" si="236"/>
        <v>17210419.200000003</v>
      </c>
      <c r="I128" s="13">
        <f t="shared" si="236"/>
        <v>17898835.968000002</v>
      </c>
      <c r="J128" s="13">
        <f t="shared" si="236"/>
        <v>0</v>
      </c>
      <c r="K128" s="13">
        <f t="shared" si="236"/>
        <v>0</v>
      </c>
      <c r="L128" s="13">
        <f t="shared" si="236"/>
        <v>0</v>
      </c>
      <c r="M128" s="13">
        <f t="shared" si="236"/>
        <v>0</v>
      </c>
      <c r="N128" s="13">
        <f t="shared" si="236"/>
        <v>0</v>
      </c>
      <c r="O128" s="13">
        <f t="shared" si="236"/>
        <v>0</v>
      </c>
      <c r="P128" s="13">
        <f t="shared" si="236"/>
        <v>0</v>
      </c>
      <c r="Q128" s="13">
        <f t="shared" si="236"/>
        <v>0</v>
      </c>
      <c r="R128" s="13">
        <f t="shared" si="236"/>
        <v>0</v>
      </c>
      <c r="S128" s="13">
        <f t="shared" si="236"/>
        <v>0</v>
      </c>
      <c r="T128" s="13">
        <f t="shared" si="236"/>
        <v>0</v>
      </c>
      <c r="U128" s="13">
        <f t="shared" si="236"/>
        <v>0</v>
      </c>
      <c r="V128" s="13">
        <f t="shared" si="236"/>
        <v>0</v>
      </c>
      <c r="W128" s="13">
        <f t="shared" si="236"/>
        <v>0</v>
      </c>
      <c r="X128" s="13">
        <f t="shared" si="236"/>
        <v>0</v>
      </c>
      <c r="Y128" s="13">
        <f t="shared" si="236"/>
        <v>0</v>
      </c>
      <c r="Z128" s="13">
        <f t="shared" si="236"/>
        <v>0</v>
      </c>
      <c r="AA128" s="13">
        <f t="shared" si="236"/>
        <v>0</v>
      </c>
      <c r="AB128" s="13">
        <f t="shared" si="236"/>
        <v>0</v>
      </c>
      <c r="AC128" s="13">
        <f t="shared" si="236"/>
        <v>0</v>
      </c>
      <c r="AD128" s="13">
        <f t="shared" si="236"/>
        <v>0</v>
      </c>
      <c r="AE128" s="13">
        <f t="shared" si="236"/>
        <v>0</v>
      </c>
      <c r="AF128" s="13">
        <f t="shared" si="236"/>
        <v>0</v>
      </c>
      <c r="AG128" s="13">
        <f t="shared" si="236"/>
        <v>0</v>
      </c>
      <c r="AH128" s="13">
        <f t="shared" si="236"/>
        <v>0</v>
      </c>
      <c r="AI128" s="13">
        <f t="shared" si="236"/>
        <v>0</v>
      </c>
      <c r="AJ128" s="13">
        <f t="shared" si="236"/>
        <v>0</v>
      </c>
      <c r="AK128" s="13">
        <f t="shared" si="236"/>
        <v>0</v>
      </c>
      <c r="AL128" s="13">
        <f t="shared" si="236"/>
        <v>0</v>
      </c>
      <c r="AM128" s="13">
        <f t="shared" si="236"/>
        <v>0</v>
      </c>
      <c r="AN128" s="13">
        <f t="shared" si="236"/>
        <v>0</v>
      </c>
      <c r="AO128" s="13">
        <f t="shared" si="236"/>
        <v>0</v>
      </c>
      <c r="AP128" s="13">
        <f t="shared" si="236"/>
        <v>0</v>
      </c>
    </row>
    <row r="129" spans="1:42" hidden="1" outlineLevel="2"/>
    <row r="130" spans="1:42" hidden="1" outlineLevel="2">
      <c r="A130" s="11" t="s">
        <v>26</v>
      </c>
      <c r="B130" s="12"/>
      <c r="C130" s="11"/>
      <c r="D130" s="11">
        <f>D$84</f>
        <v>2022</v>
      </c>
      <c r="E130" s="11">
        <f t="shared" ref="E130:AP130" si="237">E$84</f>
        <v>2023</v>
      </c>
      <c r="F130" s="11">
        <f t="shared" si="237"/>
        <v>2024</v>
      </c>
      <c r="G130" s="11">
        <f t="shared" si="237"/>
        <v>2025</v>
      </c>
      <c r="H130" s="11">
        <f t="shared" si="237"/>
        <v>2026</v>
      </c>
      <c r="I130" s="11">
        <f t="shared" si="237"/>
        <v>2027</v>
      </c>
      <c r="J130" s="11">
        <f t="shared" si="237"/>
        <v>2028</v>
      </c>
      <c r="K130" s="11">
        <f t="shared" si="237"/>
        <v>2029</v>
      </c>
      <c r="L130" s="11">
        <f t="shared" si="237"/>
        <v>2030</v>
      </c>
      <c r="M130" s="11">
        <f t="shared" si="237"/>
        <v>2031</v>
      </c>
      <c r="N130" s="11">
        <f t="shared" si="237"/>
        <v>2032</v>
      </c>
      <c r="O130" s="11">
        <f t="shared" si="237"/>
        <v>2033</v>
      </c>
      <c r="P130" s="11">
        <f t="shared" si="237"/>
        <v>2034</v>
      </c>
      <c r="Q130" s="11">
        <f t="shared" si="237"/>
        <v>2035</v>
      </c>
      <c r="R130" s="11">
        <f t="shared" si="237"/>
        <v>2036</v>
      </c>
      <c r="S130" s="11">
        <f t="shared" si="237"/>
        <v>2037</v>
      </c>
      <c r="T130" s="11">
        <f t="shared" si="237"/>
        <v>2038</v>
      </c>
      <c r="U130" s="11">
        <f t="shared" si="237"/>
        <v>2039</v>
      </c>
      <c r="V130" s="11">
        <f t="shared" si="237"/>
        <v>2040</v>
      </c>
      <c r="W130" s="11">
        <f t="shared" si="237"/>
        <v>2041</v>
      </c>
      <c r="X130" s="11">
        <f t="shared" si="237"/>
        <v>2042</v>
      </c>
      <c r="Y130" s="11">
        <f t="shared" si="237"/>
        <v>2043</v>
      </c>
      <c r="Z130" s="11">
        <f t="shared" si="237"/>
        <v>2044</v>
      </c>
      <c r="AA130" s="11">
        <f t="shared" si="237"/>
        <v>2045</v>
      </c>
      <c r="AB130" s="11">
        <f t="shared" si="237"/>
        <v>2046</v>
      </c>
      <c r="AC130" s="11">
        <f t="shared" si="237"/>
        <v>2047</v>
      </c>
      <c r="AD130" s="11">
        <f t="shared" si="237"/>
        <v>2048</v>
      </c>
      <c r="AE130" s="11">
        <f t="shared" si="237"/>
        <v>2049</v>
      </c>
      <c r="AF130" s="11">
        <f t="shared" si="237"/>
        <v>2050</v>
      </c>
      <c r="AG130" s="11">
        <f t="shared" si="237"/>
        <v>2051</v>
      </c>
      <c r="AH130" s="11">
        <f t="shared" si="237"/>
        <v>2052</v>
      </c>
      <c r="AI130" s="11">
        <f t="shared" si="237"/>
        <v>2053</v>
      </c>
      <c r="AJ130" s="11">
        <f t="shared" si="237"/>
        <v>2054</v>
      </c>
      <c r="AK130" s="11">
        <f t="shared" si="237"/>
        <v>2055</v>
      </c>
      <c r="AL130" s="11">
        <f t="shared" si="237"/>
        <v>2056</v>
      </c>
      <c r="AM130" s="11">
        <f t="shared" si="237"/>
        <v>2057</v>
      </c>
      <c r="AN130" s="11">
        <f t="shared" si="237"/>
        <v>2058</v>
      </c>
      <c r="AO130" s="11">
        <f t="shared" si="237"/>
        <v>2059</v>
      </c>
      <c r="AP130" s="11">
        <f t="shared" si="237"/>
        <v>2060</v>
      </c>
    </row>
    <row r="131" spans="1:42" hidden="1" outlineLevel="2">
      <c r="A131" s="1">
        <v>1</v>
      </c>
      <c r="B131" s="10">
        <f t="shared" ref="B131:B136" si="238">SUM(D131:AP131)</f>
        <v>14893632.000000002</v>
      </c>
      <c r="D131" s="10">
        <f t="shared" ref="D131:AP131" si="239">IF(D$130=$S76,D123*$T76,0)</f>
        <v>0</v>
      </c>
      <c r="E131" s="10">
        <f t="shared" si="239"/>
        <v>0</v>
      </c>
      <c r="F131" s="10">
        <f t="shared" si="239"/>
        <v>0</v>
      </c>
      <c r="G131" s="10">
        <f t="shared" si="239"/>
        <v>14893632.000000002</v>
      </c>
      <c r="H131" s="10">
        <f t="shared" si="239"/>
        <v>0</v>
      </c>
      <c r="I131" s="10">
        <f t="shared" si="239"/>
        <v>0</v>
      </c>
      <c r="J131" s="10">
        <f t="shared" si="239"/>
        <v>0</v>
      </c>
      <c r="K131" s="10">
        <f t="shared" si="239"/>
        <v>0</v>
      </c>
      <c r="L131" s="10">
        <f t="shared" si="239"/>
        <v>0</v>
      </c>
      <c r="M131" s="10">
        <f t="shared" si="239"/>
        <v>0</v>
      </c>
      <c r="N131" s="10">
        <f t="shared" si="239"/>
        <v>0</v>
      </c>
      <c r="O131" s="10">
        <f t="shared" si="239"/>
        <v>0</v>
      </c>
      <c r="P131" s="10">
        <f t="shared" si="239"/>
        <v>0</v>
      </c>
      <c r="Q131" s="10">
        <f t="shared" si="239"/>
        <v>0</v>
      </c>
      <c r="R131" s="10">
        <f t="shared" si="239"/>
        <v>0</v>
      </c>
      <c r="S131" s="10">
        <f t="shared" si="239"/>
        <v>0</v>
      </c>
      <c r="T131" s="10">
        <f t="shared" si="239"/>
        <v>0</v>
      </c>
      <c r="U131" s="10">
        <f t="shared" si="239"/>
        <v>0</v>
      </c>
      <c r="V131" s="10">
        <f t="shared" si="239"/>
        <v>0</v>
      </c>
      <c r="W131" s="10">
        <f t="shared" si="239"/>
        <v>0</v>
      </c>
      <c r="X131" s="10">
        <f t="shared" si="239"/>
        <v>0</v>
      </c>
      <c r="Y131" s="10">
        <f t="shared" si="239"/>
        <v>0</v>
      </c>
      <c r="Z131" s="10">
        <f t="shared" si="239"/>
        <v>0</v>
      </c>
      <c r="AA131" s="10">
        <f t="shared" si="239"/>
        <v>0</v>
      </c>
      <c r="AB131" s="10">
        <f t="shared" si="239"/>
        <v>0</v>
      </c>
      <c r="AC131" s="10">
        <f t="shared" si="239"/>
        <v>0</v>
      </c>
      <c r="AD131" s="10">
        <f t="shared" si="239"/>
        <v>0</v>
      </c>
      <c r="AE131" s="10">
        <f t="shared" si="239"/>
        <v>0</v>
      </c>
      <c r="AF131" s="10">
        <f t="shared" si="239"/>
        <v>0</v>
      </c>
      <c r="AG131" s="10">
        <f t="shared" si="239"/>
        <v>0</v>
      </c>
      <c r="AH131" s="10">
        <f t="shared" si="239"/>
        <v>0</v>
      </c>
      <c r="AI131" s="10">
        <f t="shared" si="239"/>
        <v>0</v>
      </c>
      <c r="AJ131" s="10">
        <f t="shared" si="239"/>
        <v>0</v>
      </c>
      <c r="AK131" s="10">
        <f t="shared" si="239"/>
        <v>0</v>
      </c>
      <c r="AL131" s="10">
        <f t="shared" si="239"/>
        <v>0</v>
      </c>
      <c r="AM131" s="10">
        <f t="shared" si="239"/>
        <v>0</v>
      </c>
      <c r="AN131" s="10">
        <f t="shared" si="239"/>
        <v>0</v>
      </c>
      <c r="AO131" s="10">
        <f t="shared" si="239"/>
        <v>0</v>
      </c>
      <c r="AP131" s="10">
        <f t="shared" si="239"/>
        <v>0</v>
      </c>
    </row>
    <row r="132" spans="1:42" hidden="1" outlineLevel="2">
      <c r="A132" s="1">
        <v>2</v>
      </c>
      <c r="B132" s="10">
        <f t="shared" si="238"/>
        <v>14455584</v>
      </c>
      <c r="D132" s="10">
        <f t="shared" ref="D132:AP132" si="240">IF(D$130=$S77,D124*$T77,0)</f>
        <v>0</v>
      </c>
      <c r="E132" s="10">
        <f t="shared" si="240"/>
        <v>0</v>
      </c>
      <c r="F132" s="10">
        <f t="shared" si="240"/>
        <v>0</v>
      </c>
      <c r="G132" s="10">
        <f t="shared" si="240"/>
        <v>14455584</v>
      </c>
      <c r="H132" s="10">
        <f t="shared" si="240"/>
        <v>0</v>
      </c>
      <c r="I132" s="10">
        <f t="shared" si="240"/>
        <v>0</v>
      </c>
      <c r="J132" s="10">
        <f t="shared" si="240"/>
        <v>0</v>
      </c>
      <c r="K132" s="10">
        <f t="shared" si="240"/>
        <v>0</v>
      </c>
      <c r="L132" s="10">
        <f t="shared" si="240"/>
        <v>0</v>
      </c>
      <c r="M132" s="10">
        <f t="shared" si="240"/>
        <v>0</v>
      </c>
      <c r="N132" s="10">
        <f t="shared" si="240"/>
        <v>0</v>
      </c>
      <c r="O132" s="10">
        <f t="shared" si="240"/>
        <v>0</v>
      </c>
      <c r="P132" s="10">
        <f t="shared" si="240"/>
        <v>0</v>
      </c>
      <c r="Q132" s="10">
        <f t="shared" si="240"/>
        <v>0</v>
      </c>
      <c r="R132" s="10">
        <f t="shared" si="240"/>
        <v>0</v>
      </c>
      <c r="S132" s="10">
        <f t="shared" si="240"/>
        <v>0</v>
      </c>
      <c r="T132" s="10">
        <f t="shared" si="240"/>
        <v>0</v>
      </c>
      <c r="U132" s="10">
        <f t="shared" si="240"/>
        <v>0</v>
      </c>
      <c r="V132" s="10">
        <f t="shared" si="240"/>
        <v>0</v>
      </c>
      <c r="W132" s="10">
        <f t="shared" si="240"/>
        <v>0</v>
      </c>
      <c r="X132" s="10">
        <f t="shared" si="240"/>
        <v>0</v>
      </c>
      <c r="Y132" s="10">
        <f t="shared" si="240"/>
        <v>0</v>
      </c>
      <c r="Z132" s="10">
        <f t="shared" si="240"/>
        <v>0</v>
      </c>
      <c r="AA132" s="10">
        <f t="shared" si="240"/>
        <v>0</v>
      </c>
      <c r="AB132" s="10">
        <f t="shared" si="240"/>
        <v>0</v>
      </c>
      <c r="AC132" s="10">
        <f t="shared" si="240"/>
        <v>0</v>
      </c>
      <c r="AD132" s="10">
        <f t="shared" si="240"/>
        <v>0</v>
      </c>
      <c r="AE132" s="10">
        <f t="shared" si="240"/>
        <v>0</v>
      </c>
      <c r="AF132" s="10">
        <f t="shared" si="240"/>
        <v>0</v>
      </c>
      <c r="AG132" s="10">
        <f t="shared" si="240"/>
        <v>0</v>
      </c>
      <c r="AH132" s="10">
        <f t="shared" si="240"/>
        <v>0</v>
      </c>
      <c r="AI132" s="10">
        <f t="shared" si="240"/>
        <v>0</v>
      </c>
      <c r="AJ132" s="10">
        <f t="shared" si="240"/>
        <v>0</v>
      </c>
      <c r="AK132" s="10">
        <f t="shared" si="240"/>
        <v>0</v>
      </c>
      <c r="AL132" s="10">
        <f t="shared" si="240"/>
        <v>0</v>
      </c>
      <c r="AM132" s="10">
        <f t="shared" si="240"/>
        <v>0</v>
      </c>
      <c r="AN132" s="10">
        <f t="shared" si="240"/>
        <v>0</v>
      </c>
      <c r="AO132" s="10">
        <f t="shared" si="240"/>
        <v>0</v>
      </c>
      <c r="AP132" s="10">
        <f t="shared" si="240"/>
        <v>0</v>
      </c>
    </row>
    <row r="133" spans="1:42" hidden="1" outlineLevel="2">
      <c r="A133" s="1">
        <v>3</v>
      </c>
      <c r="B133" s="10">
        <f t="shared" si="238"/>
        <v>17898835.968000002</v>
      </c>
      <c r="D133" s="10">
        <f t="shared" ref="D133:AP133" si="241">IF(D$130=$S78,D125*$T78,0)</f>
        <v>0</v>
      </c>
      <c r="E133" s="10">
        <f t="shared" si="241"/>
        <v>0</v>
      </c>
      <c r="F133" s="10">
        <f t="shared" si="241"/>
        <v>0</v>
      </c>
      <c r="G133" s="10">
        <f t="shared" si="241"/>
        <v>0</v>
      </c>
      <c r="H133" s="10">
        <f t="shared" si="241"/>
        <v>0</v>
      </c>
      <c r="I133" s="10">
        <f t="shared" si="241"/>
        <v>17898835.968000002</v>
      </c>
      <c r="J133" s="10">
        <f t="shared" si="241"/>
        <v>0</v>
      </c>
      <c r="K133" s="10">
        <f t="shared" si="241"/>
        <v>0</v>
      </c>
      <c r="L133" s="10">
        <f t="shared" si="241"/>
        <v>0</v>
      </c>
      <c r="M133" s="10">
        <f t="shared" si="241"/>
        <v>0</v>
      </c>
      <c r="N133" s="10">
        <f t="shared" si="241"/>
        <v>0</v>
      </c>
      <c r="O133" s="10">
        <f t="shared" si="241"/>
        <v>0</v>
      </c>
      <c r="P133" s="10">
        <f t="shared" si="241"/>
        <v>0</v>
      </c>
      <c r="Q133" s="10">
        <f t="shared" si="241"/>
        <v>0</v>
      </c>
      <c r="R133" s="10">
        <f t="shared" si="241"/>
        <v>0</v>
      </c>
      <c r="S133" s="10">
        <f t="shared" si="241"/>
        <v>0</v>
      </c>
      <c r="T133" s="10">
        <f t="shared" si="241"/>
        <v>0</v>
      </c>
      <c r="U133" s="10">
        <f t="shared" si="241"/>
        <v>0</v>
      </c>
      <c r="V133" s="10">
        <f t="shared" si="241"/>
        <v>0</v>
      </c>
      <c r="W133" s="10">
        <f t="shared" si="241"/>
        <v>0</v>
      </c>
      <c r="X133" s="10">
        <f t="shared" si="241"/>
        <v>0</v>
      </c>
      <c r="Y133" s="10">
        <f t="shared" si="241"/>
        <v>0</v>
      </c>
      <c r="Z133" s="10">
        <f t="shared" si="241"/>
        <v>0</v>
      </c>
      <c r="AA133" s="10">
        <f t="shared" si="241"/>
        <v>0</v>
      </c>
      <c r="AB133" s="10">
        <f t="shared" si="241"/>
        <v>0</v>
      </c>
      <c r="AC133" s="10">
        <f t="shared" si="241"/>
        <v>0</v>
      </c>
      <c r="AD133" s="10">
        <f t="shared" si="241"/>
        <v>0</v>
      </c>
      <c r="AE133" s="10">
        <f t="shared" si="241"/>
        <v>0</v>
      </c>
      <c r="AF133" s="10">
        <f t="shared" si="241"/>
        <v>0</v>
      </c>
      <c r="AG133" s="10">
        <f t="shared" si="241"/>
        <v>0</v>
      </c>
      <c r="AH133" s="10">
        <f t="shared" si="241"/>
        <v>0</v>
      </c>
      <c r="AI133" s="10">
        <f t="shared" si="241"/>
        <v>0</v>
      </c>
      <c r="AJ133" s="10">
        <f t="shared" si="241"/>
        <v>0</v>
      </c>
      <c r="AK133" s="10">
        <f t="shared" si="241"/>
        <v>0</v>
      </c>
      <c r="AL133" s="10">
        <f t="shared" si="241"/>
        <v>0</v>
      </c>
      <c r="AM133" s="10">
        <f t="shared" si="241"/>
        <v>0</v>
      </c>
      <c r="AN133" s="10">
        <f t="shared" si="241"/>
        <v>0</v>
      </c>
      <c r="AO133" s="10">
        <f t="shared" si="241"/>
        <v>0</v>
      </c>
      <c r="AP133" s="10">
        <f t="shared" si="241"/>
        <v>0</v>
      </c>
    </row>
    <row r="134" spans="1:42" hidden="1" outlineLevel="2">
      <c r="A134" s="1">
        <v>4</v>
      </c>
      <c r="B134" s="10">
        <f t="shared" si="238"/>
        <v>0</v>
      </c>
      <c r="D134" s="10">
        <f t="shared" ref="D134:AP134" si="242">IF(D$130=$S79,D126*$T79,0)</f>
        <v>0</v>
      </c>
      <c r="E134" s="10">
        <f t="shared" si="242"/>
        <v>0</v>
      </c>
      <c r="F134" s="10">
        <f t="shared" si="242"/>
        <v>0</v>
      </c>
      <c r="G134" s="10">
        <f t="shared" si="242"/>
        <v>0</v>
      </c>
      <c r="H134" s="10">
        <f t="shared" si="242"/>
        <v>0</v>
      </c>
      <c r="I134" s="10">
        <f t="shared" si="242"/>
        <v>0</v>
      </c>
      <c r="J134" s="10">
        <f t="shared" si="242"/>
        <v>0</v>
      </c>
      <c r="K134" s="10">
        <f t="shared" si="242"/>
        <v>0</v>
      </c>
      <c r="L134" s="10">
        <f t="shared" si="242"/>
        <v>0</v>
      </c>
      <c r="M134" s="10">
        <f t="shared" si="242"/>
        <v>0</v>
      </c>
      <c r="N134" s="10">
        <f t="shared" si="242"/>
        <v>0</v>
      </c>
      <c r="O134" s="10">
        <f t="shared" si="242"/>
        <v>0</v>
      </c>
      <c r="P134" s="10">
        <f t="shared" si="242"/>
        <v>0</v>
      </c>
      <c r="Q134" s="10">
        <f t="shared" si="242"/>
        <v>0</v>
      </c>
      <c r="R134" s="10">
        <f t="shared" si="242"/>
        <v>0</v>
      </c>
      <c r="S134" s="10">
        <f t="shared" si="242"/>
        <v>0</v>
      </c>
      <c r="T134" s="10">
        <f t="shared" si="242"/>
        <v>0</v>
      </c>
      <c r="U134" s="10">
        <f t="shared" si="242"/>
        <v>0</v>
      </c>
      <c r="V134" s="10">
        <f t="shared" si="242"/>
        <v>0</v>
      </c>
      <c r="W134" s="10">
        <f t="shared" si="242"/>
        <v>0</v>
      </c>
      <c r="X134" s="10">
        <f t="shared" si="242"/>
        <v>0</v>
      </c>
      <c r="Y134" s="10">
        <f t="shared" si="242"/>
        <v>0</v>
      </c>
      <c r="Z134" s="10">
        <f t="shared" si="242"/>
        <v>0</v>
      </c>
      <c r="AA134" s="10">
        <f t="shared" si="242"/>
        <v>0</v>
      </c>
      <c r="AB134" s="10">
        <f t="shared" si="242"/>
        <v>0</v>
      </c>
      <c r="AC134" s="10">
        <f t="shared" si="242"/>
        <v>0</v>
      </c>
      <c r="AD134" s="10">
        <f t="shared" si="242"/>
        <v>0</v>
      </c>
      <c r="AE134" s="10">
        <f t="shared" si="242"/>
        <v>0</v>
      </c>
      <c r="AF134" s="10">
        <f t="shared" si="242"/>
        <v>0</v>
      </c>
      <c r="AG134" s="10">
        <f t="shared" si="242"/>
        <v>0</v>
      </c>
      <c r="AH134" s="10">
        <f t="shared" si="242"/>
        <v>0</v>
      </c>
      <c r="AI134" s="10">
        <f t="shared" si="242"/>
        <v>0</v>
      </c>
      <c r="AJ134" s="10">
        <f t="shared" si="242"/>
        <v>0</v>
      </c>
      <c r="AK134" s="10">
        <f t="shared" si="242"/>
        <v>0</v>
      </c>
      <c r="AL134" s="10">
        <f t="shared" si="242"/>
        <v>0</v>
      </c>
      <c r="AM134" s="10">
        <f t="shared" si="242"/>
        <v>0</v>
      </c>
      <c r="AN134" s="10">
        <f t="shared" si="242"/>
        <v>0</v>
      </c>
      <c r="AO134" s="10">
        <f t="shared" si="242"/>
        <v>0</v>
      </c>
      <c r="AP134" s="10">
        <f t="shared" si="242"/>
        <v>0</v>
      </c>
    </row>
    <row r="135" spans="1:42" hidden="1" outlineLevel="2">
      <c r="A135" s="1">
        <v>5</v>
      </c>
      <c r="B135" s="10">
        <f t="shared" si="238"/>
        <v>0</v>
      </c>
      <c r="D135" s="10">
        <f t="shared" ref="D135:AP135" si="243">IF(D$130=$S80,D127*$T80,0)</f>
        <v>0</v>
      </c>
      <c r="E135" s="10">
        <f t="shared" si="243"/>
        <v>0</v>
      </c>
      <c r="F135" s="10">
        <f t="shared" si="243"/>
        <v>0</v>
      </c>
      <c r="G135" s="10">
        <f t="shared" si="243"/>
        <v>0</v>
      </c>
      <c r="H135" s="10">
        <f t="shared" si="243"/>
        <v>0</v>
      </c>
      <c r="I135" s="10">
        <f t="shared" si="243"/>
        <v>0</v>
      </c>
      <c r="J135" s="10">
        <f t="shared" si="243"/>
        <v>0</v>
      </c>
      <c r="K135" s="10">
        <f t="shared" si="243"/>
        <v>0</v>
      </c>
      <c r="L135" s="10">
        <f t="shared" si="243"/>
        <v>0</v>
      </c>
      <c r="M135" s="10">
        <f t="shared" si="243"/>
        <v>0</v>
      </c>
      <c r="N135" s="10">
        <f t="shared" si="243"/>
        <v>0</v>
      </c>
      <c r="O135" s="10">
        <f t="shared" si="243"/>
        <v>0</v>
      </c>
      <c r="P135" s="10">
        <f t="shared" si="243"/>
        <v>0</v>
      </c>
      <c r="Q135" s="10">
        <f t="shared" si="243"/>
        <v>0</v>
      </c>
      <c r="R135" s="10">
        <f t="shared" si="243"/>
        <v>0</v>
      </c>
      <c r="S135" s="10">
        <f t="shared" si="243"/>
        <v>0</v>
      </c>
      <c r="T135" s="10">
        <f t="shared" si="243"/>
        <v>0</v>
      </c>
      <c r="U135" s="10">
        <f t="shared" si="243"/>
        <v>0</v>
      </c>
      <c r="V135" s="10">
        <f t="shared" si="243"/>
        <v>0</v>
      </c>
      <c r="W135" s="10">
        <f t="shared" si="243"/>
        <v>0</v>
      </c>
      <c r="X135" s="10">
        <f t="shared" si="243"/>
        <v>0</v>
      </c>
      <c r="Y135" s="10">
        <f t="shared" si="243"/>
        <v>0</v>
      </c>
      <c r="Z135" s="10">
        <f t="shared" si="243"/>
        <v>0</v>
      </c>
      <c r="AA135" s="10">
        <f t="shared" si="243"/>
        <v>0</v>
      </c>
      <c r="AB135" s="10">
        <f t="shared" si="243"/>
        <v>0</v>
      </c>
      <c r="AC135" s="10">
        <f t="shared" si="243"/>
        <v>0</v>
      </c>
      <c r="AD135" s="10">
        <f t="shared" si="243"/>
        <v>0</v>
      </c>
      <c r="AE135" s="10">
        <f t="shared" si="243"/>
        <v>0</v>
      </c>
      <c r="AF135" s="10">
        <f t="shared" si="243"/>
        <v>0</v>
      </c>
      <c r="AG135" s="10">
        <f t="shared" si="243"/>
        <v>0</v>
      </c>
      <c r="AH135" s="10">
        <f t="shared" si="243"/>
        <v>0</v>
      </c>
      <c r="AI135" s="10">
        <f t="shared" si="243"/>
        <v>0</v>
      </c>
      <c r="AJ135" s="10">
        <f t="shared" si="243"/>
        <v>0</v>
      </c>
      <c r="AK135" s="10">
        <f t="shared" si="243"/>
        <v>0</v>
      </c>
      <c r="AL135" s="10">
        <f t="shared" si="243"/>
        <v>0</v>
      </c>
      <c r="AM135" s="10">
        <f t="shared" si="243"/>
        <v>0</v>
      </c>
      <c r="AN135" s="10">
        <f t="shared" si="243"/>
        <v>0</v>
      </c>
      <c r="AO135" s="10">
        <f t="shared" si="243"/>
        <v>0</v>
      </c>
      <c r="AP135" s="10">
        <f t="shared" si="243"/>
        <v>0</v>
      </c>
    </row>
    <row r="136" spans="1:42" ht="15.5" hidden="1" outlineLevel="2" thickBot="1">
      <c r="A136" s="6" t="s">
        <v>7</v>
      </c>
      <c r="B136" s="13">
        <f t="shared" si="238"/>
        <v>47248051.968000002</v>
      </c>
      <c r="C136" s="6"/>
      <c r="D136" s="13">
        <f>SUM(D131:D135)</f>
        <v>0</v>
      </c>
      <c r="E136" s="13">
        <f t="shared" ref="E136:AP136" si="244">SUM(E131:E135)</f>
        <v>0</v>
      </c>
      <c r="F136" s="13">
        <f t="shared" si="244"/>
        <v>0</v>
      </c>
      <c r="G136" s="13">
        <f t="shared" si="244"/>
        <v>29349216</v>
      </c>
      <c r="H136" s="13">
        <f t="shared" si="244"/>
        <v>0</v>
      </c>
      <c r="I136" s="13">
        <f t="shared" si="244"/>
        <v>17898835.968000002</v>
      </c>
      <c r="J136" s="13">
        <f t="shared" si="244"/>
        <v>0</v>
      </c>
      <c r="K136" s="13">
        <f t="shared" si="244"/>
        <v>0</v>
      </c>
      <c r="L136" s="13">
        <f t="shared" si="244"/>
        <v>0</v>
      </c>
      <c r="M136" s="13">
        <f t="shared" si="244"/>
        <v>0</v>
      </c>
      <c r="N136" s="13">
        <f t="shared" si="244"/>
        <v>0</v>
      </c>
      <c r="O136" s="13">
        <f t="shared" si="244"/>
        <v>0</v>
      </c>
      <c r="P136" s="13">
        <f t="shared" si="244"/>
        <v>0</v>
      </c>
      <c r="Q136" s="13">
        <f t="shared" si="244"/>
        <v>0</v>
      </c>
      <c r="R136" s="13">
        <f t="shared" si="244"/>
        <v>0</v>
      </c>
      <c r="S136" s="13">
        <f t="shared" si="244"/>
        <v>0</v>
      </c>
      <c r="T136" s="13">
        <f t="shared" si="244"/>
        <v>0</v>
      </c>
      <c r="U136" s="13">
        <f t="shared" si="244"/>
        <v>0</v>
      </c>
      <c r="V136" s="13">
        <f t="shared" si="244"/>
        <v>0</v>
      </c>
      <c r="W136" s="13">
        <f t="shared" si="244"/>
        <v>0</v>
      </c>
      <c r="X136" s="13">
        <f t="shared" si="244"/>
        <v>0</v>
      </c>
      <c r="Y136" s="13">
        <f t="shared" si="244"/>
        <v>0</v>
      </c>
      <c r="Z136" s="13">
        <f t="shared" si="244"/>
        <v>0</v>
      </c>
      <c r="AA136" s="13">
        <f t="shared" si="244"/>
        <v>0</v>
      </c>
      <c r="AB136" s="13">
        <f t="shared" si="244"/>
        <v>0</v>
      </c>
      <c r="AC136" s="13">
        <f t="shared" si="244"/>
        <v>0</v>
      </c>
      <c r="AD136" s="13">
        <f t="shared" si="244"/>
        <v>0</v>
      </c>
      <c r="AE136" s="13">
        <f t="shared" si="244"/>
        <v>0</v>
      </c>
      <c r="AF136" s="13">
        <f t="shared" si="244"/>
        <v>0</v>
      </c>
      <c r="AG136" s="13">
        <f t="shared" si="244"/>
        <v>0</v>
      </c>
      <c r="AH136" s="13">
        <f t="shared" si="244"/>
        <v>0</v>
      </c>
      <c r="AI136" s="13">
        <f t="shared" si="244"/>
        <v>0</v>
      </c>
      <c r="AJ136" s="13">
        <f t="shared" si="244"/>
        <v>0</v>
      </c>
      <c r="AK136" s="13">
        <f t="shared" si="244"/>
        <v>0</v>
      </c>
      <c r="AL136" s="13">
        <f t="shared" si="244"/>
        <v>0</v>
      </c>
      <c r="AM136" s="13">
        <f t="shared" si="244"/>
        <v>0</v>
      </c>
      <c r="AN136" s="13">
        <f t="shared" si="244"/>
        <v>0</v>
      </c>
      <c r="AO136" s="13">
        <f t="shared" si="244"/>
        <v>0</v>
      </c>
      <c r="AP136" s="13">
        <f t="shared" si="244"/>
        <v>0</v>
      </c>
    </row>
    <row r="137" spans="1:42" hidden="1" outlineLevel="1"/>
    <row r="138" spans="1:42" hidden="1" outlineLevel="1">
      <c r="A138" s="16" t="s">
        <v>41</v>
      </c>
      <c r="B138" s="14"/>
      <c r="C138" s="14"/>
      <c r="D138" s="15"/>
      <c r="E138" s="15"/>
      <c r="F138" s="15"/>
      <c r="G138" s="15"/>
      <c r="H138" s="15"/>
      <c r="I138" s="15"/>
      <c r="J138" s="15"/>
      <c r="K138" s="15"/>
      <c r="L138" s="15"/>
      <c r="M138" s="15"/>
      <c r="N138" s="15"/>
      <c r="O138" s="15"/>
      <c r="P138" s="15"/>
      <c r="Q138" s="15"/>
      <c r="R138" s="15"/>
      <c r="S138" s="15"/>
      <c r="T138" s="15"/>
      <c r="U138" s="15"/>
      <c r="V138" s="15"/>
      <c r="W138" s="15"/>
      <c r="X138" s="15"/>
      <c r="Y138" s="15"/>
      <c r="Z138" s="15"/>
      <c r="AA138" s="15"/>
      <c r="AB138" s="15"/>
      <c r="AC138" s="15"/>
      <c r="AD138" s="15"/>
      <c r="AE138" s="15"/>
      <c r="AF138" s="15"/>
      <c r="AG138" s="15"/>
      <c r="AH138" s="15"/>
      <c r="AI138" s="15"/>
      <c r="AJ138" s="15"/>
      <c r="AK138" s="15"/>
      <c r="AL138" s="15"/>
      <c r="AM138" s="15"/>
      <c r="AN138" s="15"/>
      <c r="AO138" s="15"/>
      <c r="AP138" s="15"/>
    </row>
    <row r="139" spans="1:42" hidden="1" outlineLevel="3">
      <c r="A139" s="11" t="s">
        <v>34</v>
      </c>
      <c r="B139" s="12"/>
      <c r="C139" s="11"/>
      <c r="D139" s="11">
        <f>D$84</f>
        <v>2022</v>
      </c>
      <c r="E139" s="11">
        <f t="shared" ref="E139:AP139" si="245">E$84</f>
        <v>2023</v>
      </c>
      <c r="F139" s="11">
        <f t="shared" si="245"/>
        <v>2024</v>
      </c>
      <c r="G139" s="11">
        <f t="shared" si="245"/>
        <v>2025</v>
      </c>
      <c r="H139" s="11">
        <f t="shared" si="245"/>
        <v>2026</v>
      </c>
      <c r="I139" s="11">
        <f t="shared" si="245"/>
        <v>2027</v>
      </c>
      <c r="J139" s="11">
        <f t="shared" si="245"/>
        <v>2028</v>
      </c>
      <c r="K139" s="11">
        <f t="shared" si="245"/>
        <v>2029</v>
      </c>
      <c r="L139" s="11">
        <f t="shared" si="245"/>
        <v>2030</v>
      </c>
      <c r="M139" s="11">
        <f t="shared" si="245"/>
        <v>2031</v>
      </c>
      <c r="N139" s="11">
        <f t="shared" si="245"/>
        <v>2032</v>
      </c>
      <c r="O139" s="11">
        <f t="shared" si="245"/>
        <v>2033</v>
      </c>
      <c r="P139" s="11">
        <f t="shared" si="245"/>
        <v>2034</v>
      </c>
      <c r="Q139" s="11">
        <f t="shared" si="245"/>
        <v>2035</v>
      </c>
      <c r="R139" s="11">
        <f t="shared" si="245"/>
        <v>2036</v>
      </c>
      <c r="S139" s="11">
        <f t="shared" si="245"/>
        <v>2037</v>
      </c>
      <c r="T139" s="11">
        <f t="shared" si="245"/>
        <v>2038</v>
      </c>
      <c r="U139" s="11">
        <f t="shared" si="245"/>
        <v>2039</v>
      </c>
      <c r="V139" s="11">
        <f t="shared" si="245"/>
        <v>2040</v>
      </c>
      <c r="W139" s="11">
        <f t="shared" si="245"/>
        <v>2041</v>
      </c>
      <c r="X139" s="11">
        <f t="shared" si="245"/>
        <v>2042</v>
      </c>
      <c r="Y139" s="11">
        <f t="shared" si="245"/>
        <v>2043</v>
      </c>
      <c r="Z139" s="11">
        <f t="shared" si="245"/>
        <v>2044</v>
      </c>
      <c r="AA139" s="11">
        <f t="shared" si="245"/>
        <v>2045</v>
      </c>
      <c r="AB139" s="11">
        <f t="shared" si="245"/>
        <v>2046</v>
      </c>
      <c r="AC139" s="11">
        <f t="shared" si="245"/>
        <v>2047</v>
      </c>
      <c r="AD139" s="11">
        <f t="shared" si="245"/>
        <v>2048</v>
      </c>
      <c r="AE139" s="11">
        <f t="shared" si="245"/>
        <v>2049</v>
      </c>
      <c r="AF139" s="11">
        <f t="shared" si="245"/>
        <v>2050</v>
      </c>
      <c r="AG139" s="11">
        <f t="shared" si="245"/>
        <v>2051</v>
      </c>
      <c r="AH139" s="11">
        <f t="shared" si="245"/>
        <v>2052</v>
      </c>
      <c r="AI139" s="11">
        <f t="shared" si="245"/>
        <v>2053</v>
      </c>
      <c r="AJ139" s="11">
        <f t="shared" si="245"/>
        <v>2054</v>
      </c>
      <c r="AK139" s="11">
        <f t="shared" si="245"/>
        <v>2055</v>
      </c>
      <c r="AL139" s="11">
        <f t="shared" si="245"/>
        <v>2056</v>
      </c>
      <c r="AM139" s="11">
        <f t="shared" si="245"/>
        <v>2057</v>
      </c>
      <c r="AN139" s="11">
        <f t="shared" si="245"/>
        <v>2058</v>
      </c>
      <c r="AO139" s="11">
        <f t="shared" si="245"/>
        <v>2059</v>
      </c>
      <c r="AP139" s="11">
        <f t="shared" si="245"/>
        <v>2060</v>
      </c>
    </row>
    <row r="140" spans="1:42" hidden="1" outlineLevel="3">
      <c r="A140" s="1">
        <v>1</v>
      </c>
      <c r="B140" s="10">
        <f t="shared" ref="B140:B145" si="246">SUM(D140:AP140)</f>
        <v>16064337.669120003</v>
      </c>
      <c r="D140" s="10">
        <f t="shared" ref="D140:AP140" si="247">IF(D$139=$Z76,$W$69*$W76,0)</f>
        <v>0</v>
      </c>
      <c r="E140" s="10">
        <f t="shared" si="247"/>
        <v>0</v>
      </c>
      <c r="F140" s="10">
        <f t="shared" si="247"/>
        <v>0</v>
      </c>
      <c r="G140" s="10">
        <f t="shared" si="247"/>
        <v>0</v>
      </c>
      <c r="H140" s="10">
        <f t="shared" si="247"/>
        <v>0</v>
      </c>
      <c r="I140" s="10">
        <f t="shared" si="247"/>
        <v>0</v>
      </c>
      <c r="J140" s="10">
        <f t="shared" si="247"/>
        <v>16064337.669120003</v>
      </c>
      <c r="K140" s="10">
        <f t="shared" si="247"/>
        <v>0</v>
      </c>
      <c r="L140" s="10">
        <f t="shared" si="247"/>
        <v>0</v>
      </c>
      <c r="M140" s="10">
        <f t="shared" si="247"/>
        <v>0</v>
      </c>
      <c r="N140" s="10">
        <f t="shared" si="247"/>
        <v>0</v>
      </c>
      <c r="O140" s="10">
        <f t="shared" si="247"/>
        <v>0</v>
      </c>
      <c r="P140" s="10">
        <f t="shared" si="247"/>
        <v>0</v>
      </c>
      <c r="Q140" s="10">
        <f t="shared" si="247"/>
        <v>0</v>
      </c>
      <c r="R140" s="10">
        <f t="shared" si="247"/>
        <v>0</v>
      </c>
      <c r="S140" s="10">
        <f t="shared" si="247"/>
        <v>0</v>
      </c>
      <c r="T140" s="10">
        <f t="shared" si="247"/>
        <v>0</v>
      </c>
      <c r="U140" s="10">
        <f t="shared" si="247"/>
        <v>0</v>
      </c>
      <c r="V140" s="10">
        <f t="shared" si="247"/>
        <v>0</v>
      </c>
      <c r="W140" s="10">
        <f t="shared" si="247"/>
        <v>0</v>
      </c>
      <c r="X140" s="10">
        <f t="shared" si="247"/>
        <v>0</v>
      </c>
      <c r="Y140" s="10">
        <f t="shared" si="247"/>
        <v>0</v>
      </c>
      <c r="Z140" s="10">
        <f t="shared" si="247"/>
        <v>0</v>
      </c>
      <c r="AA140" s="10">
        <f t="shared" si="247"/>
        <v>0</v>
      </c>
      <c r="AB140" s="10">
        <f t="shared" si="247"/>
        <v>0</v>
      </c>
      <c r="AC140" s="10">
        <f t="shared" si="247"/>
        <v>0</v>
      </c>
      <c r="AD140" s="10">
        <f t="shared" si="247"/>
        <v>0</v>
      </c>
      <c r="AE140" s="10">
        <f t="shared" si="247"/>
        <v>0</v>
      </c>
      <c r="AF140" s="10">
        <f t="shared" si="247"/>
        <v>0</v>
      </c>
      <c r="AG140" s="10">
        <f t="shared" si="247"/>
        <v>0</v>
      </c>
      <c r="AH140" s="10">
        <f t="shared" si="247"/>
        <v>0</v>
      </c>
      <c r="AI140" s="10">
        <f t="shared" si="247"/>
        <v>0</v>
      </c>
      <c r="AJ140" s="10">
        <f t="shared" si="247"/>
        <v>0</v>
      </c>
      <c r="AK140" s="10">
        <f t="shared" si="247"/>
        <v>0</v>
      </c>
      <c r="AL140" s="10">
        <f t="shared" si="247"/>
        <v>0</v>
      </c>
      <c r="AM140" s="10">
        <f t="shared" si="247"/>
        <v>0</v>
      </c>
      <c r="AN140" s="10">
        <f t="shared" si="247"/>
        <v>0</v>
      </c>
      <c r="AO140" s="10">
        <f t="shared" si="247"/>
        <v>0</v>
      </c>
      <c r="AP140" s="10">
        <f t="shared" si="247"/>
        <v>0</v>
      </c>
    </row>
    <row r="141" spans="1:42" hidden="1" outlineLevel="3">
      <c r="A141" s="1">
        <v>2</v>
      </c>
      <c r="B141" s="10">
        <f t="shared" si="246"/>
        <v>15591857.149440002</v>
      </c>
      <c r="D141" s="10">
        <f t="shared" ref="D141:AP141" si="248">IF(D$139=$Z77,$W$69*$W77,0)</f>
        <v>0</v>
      </c>
      <c r="E141" s="10">
        <f t="shared" si="248"/>
        <v>0</v>
      </c>
      <c r="F141" s="10">
        <f t="shared" si="248"/>
        <v>0</v>
      </c>
      <c r="G141" s="10">
        <f t="shared" si="248"/>
        <v>0</v>
      </c>
      <c r="H141" s="10">
        <f t="shared" si="248"/>
        <v>0</v>
      </c>
      <c r="I141" s="10">
        <f t="shared" si="248"/>
        <v>0</v>
      </c>
      <c r="J141" s="10">
        <f t="shared" si="248"/>
        <v>15591857.149440002</v>
      </c>
      <c r="K141" s="10">
        <f t="shared" si="248"/>
        <v>0</v>
      </c>
      <c r="L141" s="10">
        <f t="shared" si="248"/>
        <v>0</v>
      </c>
      <c r="M141" s="10">
        <f t="shared" si="248"/>
        <v>0</v>
      </c>
      <c r="N141" s="10">
        <f t="shared" si="248"/>
        <v>0</v>
      </c>
      <c r="O141" s="10">
        <f t="shared" si="248"/>
        <v>0</v>
      </c>
      <c r="P141" s="10">
        <f t="shared" si="248"/>
        <v>0</v>
      </c>
      <c r="Q141" s="10">
        <f t="shared" si="248"/>
        <v>0</v>
      </c>
      <c r="R141" s="10">
        <f t="shared" si="248"/>
        <v>0</v>
      </c>
      <c r="S141" s="10">
        <f t="shared" si="248"/>
        <v>0</v>
      </c>
      <c r="T141" s="10">
        <f t="shared" si="248"/>
        <v>0</v>
      </c>
      <c r="U141" s="10">
        <f t="shared" si="248"/>
        <v>0</v>
      </c>
      <c r="V141" s="10">
        <f t="shared" si="248"/>
        <v>0</v>
      </c>
      <c r="W141" s="10">
        <f t="shared" si="248"/>
        <v>0</v>
      </c>
      <c r="X141" s="10">
        <f t="shared" si="248"/>
        <v>0</v>
      </c>
      <c r="Y141" s="10">
        <f t="shared" si="248"/>
        <v>0</v>
      </c>
      <c r="Z141" s="10">
        <f t="shared" si="248"/>
        <v>0</v>
      </c>
      <c r="AA141" s="10">
        <f t="shared" si="248"/>
        <v>0</v>
      </c>
      <c r="AB141" s="10">
        <f t="shared" si="248"/>
        <v>0</v>
      </c>
      <c r="AC141" s="10">
        <f t="shared" si="248"/>
        <v>0</v>
      </c>
      <c r="AD141" s="10">
        <f t="shared" si="248"/>
        <v>0</v>
      </c>
      <c r="AE141" s="10">
        <f t="shared" si="248"/>
        <v>0</v>
      </c>
      <c r="AF141" s="10">
        <f t="shared" si="248"/>
        <v>0</v>
      </c>
      <c r="AG141" s="10">
        <f t="shared" si="248"/>
        <v>0</v>
      </c>
      <c r="AH141" s="10">
        <f t="shared" si="248"/>
        <v>0</v>
      </c>
      <c r="AI141" s="10">
        <f t="shared" si="248"/>
        <v>0</v>
      </c>
      <c r="AJ141" s="10">
        <f t="shared" si="248"/>
        <v>0</v>
      </c>
      <c r="AK141" s="10">
        <f t="shared" si="248"/>
        <v>0</v>
      </c>
      <c r="AL141" s="10">
        <f t="shared" si="248"/>
        <v>0</v>
      </c>
      <c r="AM141" s="10">
        <f t="shared" si="248"/>
        <v>0</v>
      </c>
      <c r="AN141" s="10">
        <f t="shared" si="248"/>
        <v>0</v>
      </c>
      <c r="AO141" s="10">
        <f t="shared" si="248"/>
        <v>0</v>
      </c>
      <c r="AP141" s="10">
        <f t="shared" si="248"/>
        <v>0</v>
      </c>
    </row>
    <row r="142" spans="1:42" hidden="1" outlineLevel="3">
      <c r="A142" s="1">
        <v>3</v>
      </c>
      <c r="B142" s="10">
        <f t="shared" si="246"/>
        <v>15591857.149440002</v>
      </c>
      <c r="D142" s="10">
        <f t="shared" ref="D142:AP142" si="249">IF(D$139=$Z78,$W$69*$W78,0)</f>
        <v>0</v>
      </c>
      <c r="E142" s="10">
        <f t="shared" si="249"/>
        <v>0</v>
      </c>
      <c r="F142" s="10">
        <f t="shared" si="249"/>
        <v>0</v>
      </c>
      <c r="G142" s="10">
        <f t="shared" si="249"/>
        <v>0</v>
      </c>
      <c r="H142" s="10">
        <f t="shared" si="249"/>
        <v>0</v>
      </c>
      <c r="I142" s="10">
        <f t="shared" si="249"/>
        <v>0</v>
      </c>
      <c r="J142" s="10">
        <f t="shared" si="249"/>
        <v>15591857.149440002</v>
      </c>
      <c r="K142" s="10">
        <f t="shared" si="249"/>
        <v>0</v>
      </c>
      <c r="L142" s="10">
        <f t="shared" si="249"/>
        <v>0</v>
      </c>
      <c r="M142" s="10">
        <f t="shared" si="249"/>
        <v>0</v>
      </c>
      <c r="N142" s="10">
        <f t="shared" si="249"/>
        <v>0</v>
      </c>
      <c r="O142" s="10">
        <f t="shared" si="249"/>
        <v>0</v>
      </c>
      <c r="P142" s="10">
        <f t="shared" si="249"/>
        <v>0</v>
      </c>
      <c r="Q142" s="10">
        <f t="shared" si="249"/>
        <v>0</v>
      </c>
      <c r="R142" s="10">
        <f t="shared" si="249"/>
        <v>0</v>
      </c>
      <c r="S142" s="10">
        <f t="shared" si="249"/>
        <v>0</v>
      </c>
      <c r="T142" s="10">
        <f t="shared" si="249"/>
        <v>0</v>
      </c>
      <c r="U142" s="10">
        <f t="shared" si="249"/>
        <v>0</v>
      </c>
      <c r="V142" s="10">
        <f t="shared" si="249"/>
        <v>0</v>
      </c>
      <c r="W142" s="10">
        <f t="shared" si="249"/>
        <v>0</v>
      </c>
      <c r="X142" s="10">
        <f t="shared" si="249"/>
        <v>0</v>
      </c>
      <c r="Y142" s="10">
        <f t="shared" si="249"/>
        <v>0</v>
      </c>
      <c r="Z142" s="10">
        <f t="shared" si="249"/>
        <v>0</v>
      </c>
      <c r="AA142" s="10">
        <f t="shared" si="249"/>
        <v>0</v>
      </c>
      <c r="AB142" s="10">
        <f t="shared" si="249"/>
        <v>0</v>
      </c>
      <c r="AC142" s="10">
        <f t="shared" si="249"/>
        <v>0</v>
      </c>
      <c r="AD142" s="10">
        <f t="shared" si="249"/>
        <v>0</v>
      </c>
      <c r="AE142" s="10">
        <f t="shared" si="249"/>
        <v>0</v>
      </c>
      <c r="AF142" s="10">
        <f t="shared" si="249"/>
        <v>0</v>
      </c>
      <c r="AG142" s="10">
        <f t="shared" si="249"/>
        <v>0</v>
      </c>
      <c r="AH142" s="10">
        <f t="shared" si="249"/>
        <v>0</v>
      </c>
      <c r="AI142" s="10">
        <f t="shared" si="249"/>
        <v>0</v>
      </c>
      <c r="AJ142" s="10">
        <f t="shared" si="249"/>
        <v>0</v>
      </c>
      <c r="AK142" s="10">
        <f t="shared" si="249"/>
        <v>0</v>
      </c>
      <c r="AL142" s="10">
        <f t="shared" si="249"/>
        <v>0</v>
      </c>
      <c r="AM142" s="10">
        <f t="shared" si="249"/>
        <v>0</v>
      </c>
      <c r="AN142" s="10">
        <f t="shared" si="249"/>
        <v>0</v>
      </c>
      <c r="AO142" s="10">
        <f t="shared" si="249"/>
        <v>0</v>
      </c>
      <c r="AP142" s="10">
        <f t="shared" si="249"/>
        <v>0</v>
      </c>
    </row>
    <row r="143" spans="1:42" hidden="1" outlineLevel="3">
      <c r="A143" s="1">
        <v>4</v>
      </c>
      <c r="B143" s="10">
        <f t="shared" si="246"/>
        <v>0</v>
      </c>
      <c r="D143" s="10">
        <f t="shared" ref="D143:AP143" si="250">IF(D$139=$Z79,$W$69*$W79,0)</f>
        <v>0</v>
      </c>
      <c r="E143" s="10">
        <f t="shared" si="250"/>
        <v>0</v>
      </c>
      <c r="F143" s="10">
        <f t="shared" si="250"/>
        <v>0</v>
      </c>
      <c r="G143" s="10">
        <f t="shared" si="250"/>
        <v>0</v>
      </c>
      <c r="H143" s="10">
        <f t="shared" si="250"/>
        <v>0</v>
      </c>
      <c r="I143" s="10">
        <f t="shared" si="250"/>
        <v>0</v>
      </c>
      <c r="J143" s="10">
        <f t="shared" si="250"/>
        <v>0</v>
      </c>
      <c r="K143" s="10">
        <f t="shared" si="250"/>
        <v>0</v>
      </c>
      <c r="L143" s="10">
        <f t="shared" si="250"/>
        <v>0</v>
      </c>
      <c r="M143" s="10">
        <f t="shared" si="250"/>
        <v>0</v>
      </c>
      <c r="N143" s="10">
        <f t="shared" si="250"/>
        <v>0</v>
      </c>
      <c r="O143" s="10">
        <f t="shared" si="250"/>
        <v>0</v>
      </c>
      <c r="P143" s="10">
        <f t="shared" si="250"/>
        <v>0</v>
      </c>
      <c r="Q143" s="10">
        <f t="shared" si="250"/>
        <v>0</v>
      </c>
      <c r="R143" s="10">
        <f t="shared" si="250"/>
        <v>0</v>
      </c>
      <c r="S143" s="10">
        <f t="shared" si="250"/>
        <v>0</v>
      </c>
      <c r="T143" s="10">
        <f t="shared" si="250"/>
        <v>0</v>
      </c>
      <c r="U143" s="10">
        <f t="shared" si="250"/>
        <v>0</v>
      </c>
      <c r="V143" s="10">
        <f t="shared" si="250"/>
        <v>0</v>
      </c>
      <c r="W143" s="10">
        <f t="shared" si="250"/>
        <v>0</v>
      </c>
      <c r="X143" s="10">
        <f t="shared" si="250"/>
        <v>0</v>
      </c>
      <c r="Y143" s="10">
        <f t="shared" si="250"/>
        <v>0</v>
      </c>
      <c r="Z143" s="10">
        <f t="shared" si="250"/>
        <v>0</v>
      </c>
      <c r="AA143" s="10">
        <f t="shared" si="250"/>
        <v>0</v>
      </c>
      <c r="AB143" s="10">
        <f t="shared" si="250"/>
        <v>0</v>
      </c>
      <c r="AC143" s="10">
        <f t="shared" si="250"/>
        <v>0</v>
      </c>
      <c r="AD143" s="10">
        <f t="shared" si="250"/>
        <v>0</v>
      </c>
      <c r="AE143" s="10">
        <f t="shared" si="250"/>
        <v>0</v>
      </c>
      <c r="AF143" s="10">
        <f t="shared" si="250"/>
        <v>0</v>
      </c>
      <c r="AG143" s="10">
        <f t="shared" si="250"/>
        <v>0</v>
      </c>
      <c r="AH143" s="10">
        <f t="shared" si="250"/>
        <v>0</v>
      </c>
      <c r="AI143" s="10">
        <f t="shared" si="250"/>
        <v>0</v>
      </c>
      <c r="AJ143" s="10">
        <f t="shared" si="250"/>
        <v>0</v>
      </c>
      <c r="AK143" s="10">
        <f t="shared" si="250"/>
        <v>0</v>
      </c>
      <c r="AL143" s="10">
        <f t="shared" si="250"/>
        <v>0</v>
      </c>
      <c r="AM143" s="10">
        <f t="shared" si="250"/>
        <v>0</v>
      </c>
      <c r="AN143" s="10">
        <f t="shared" si="250"/>
        <v>0</v>
      </c>
      <c r="AO143" s="10">
        <f t="shared" si="250"/>
        <v>0</v>
      </c>
      <c r="AP143" s="10">
        <f t="shared" si="250"/>
        <v>0</v>
      </c>
    </row>
    <row r="144" spans="1:42" hidden="1" outlineLevel="3">
      <c r="A144" s="1">
        <v>5</v>
      </c>
      <c r="B144" s="10">
        <f t="shared" si="246"/>
        <v>0</v>
      </c>
      <c r="D144" s="10">
        <f t="shared" ref="D144:AP144" si="251">IF(D$139=$Z80,$W$69*$W80,0)</f>
        <v>0</v>
      </c>
      <c r="E144" s="10">
        <f t="shared" si="251"/>
        <v>0</v>
      </c>
      <c r="F144" s="10">
        <f t="shared" si="251"/>
        <v>0</v>
      </c>
      <c r="G144" s="10">
        <f t="shared" si="251"/>
        <v>0</v>
      </c>
      <c r="H144" s="10">
        <f t="shared" si="251"/>
        <v>0</v>
      </c>
      <c r="I144" s="10">
        <f t="shared" si="251"/>
        <v>0</v>
      </c>
      <c r="J144" s="10">
        <f t="shared" si="251"/>
        <v>0</v>
      </c>
      <c r="K144" s="10">
        <f t="shared" si="251"/>
        <v>0</v>
      </c>
      <c r="L144" s="10">
        <f t="shared" si="251"/>
        <v>0</v>
      </c>
      <c r="M144" s="10">
        <f t="shared" si="251"/>
        <v>0</v>
      </c>
      <c r="N144" s="10">
        <f t="shared" si="251"/>
        <v>0</v>
      </c>
      <c r="O144" s="10">
        <f t="shared" si="251"/>
        <v>0</v>
      </c>
      <c r="P144" s="10">
        <f t="shared" si="251"/>
        <v>0</v>
      </c>
      <c r="Q144" s="10">
        <f t="shared" si="251"/>
        <v>0</v>
      </c>
      <c r="R144" s="10">
        <f t="shared" si="251"/>
        <v>0</v>
      </c>
      <c r="S144" s="10">
        <f t="shared" si="251"/>
        <v>0</v>
      </c>
      <c r="T144" s="10">
        <f t="shared" si="251"/>
        <v>0</v>
      </c>
      <c r="U144" s="10">
        <f t="shared" si="251"/>
        <v>0</v>
      </c>
      <c r="V144" s="10">
        <f t="shared" si="251"/>
        <v>0</v>
      </c>
      <c r="W144" s="10">
        <f t="shared" si="251"/>
        <v>0</v>
      </c>
      <c r="X144" s="10">
        <f t="shared" si="251"/>
        <v>0</v>
      </c>
      <c r="Y144" s="10">
        <f t="shared" si="251"/>
        <v>0</v>
      </c>
      <c r="Z144" s="10">
        <f t="shared" si="251"/>
        <v>0</v>
      </c>
      <c r="AA144" s="10">
        <f t="shared" si="251"/>
        <v>0</v>
      </c>
      <c r="AB144" s="10">
        <f t="shared" si="251"/>
        <v>0</v>
      </c>
      <c r="AC144" s="10">
        <f t="shared" si="251"/>
        <v>0</v>
      </c>
      <c r="AD144" s="10">
        <f t="shared" si="251"/>
        <v>0</v>
      </c>
      <c r="AE144" s="10">
        <f t="shared" si="251"/>
        <v>0</v>
      </c>
      <c r="AF144" s="10">
        <f t="shared" si="251"/>
        <v>0</v>
      </c>
      <c r="AG144" s="10">
        <f t="shared" si="251"/>
        <v>0</v>
      </c>
      <c r="AH144" s="10">
        <f t="shared" si="251"/>
        <v>0</v>
      </c>
      <c r="AI144" s="10">
        <f t="shared" si="251"/>
        <v>0</v>
      </c>
      <c r="AJ144" s="10">
        <f t="shared" si="251"/>
        <v>0</v>
      </c>
      <c r="AK144" s="10">
        <f t="shared" si="251"/>
        <v>0</v>
      </c>
      <c r="AL144" s="10">
        <f t="shared" si="251"/>
        <v>0</v>
      </c>
      <c r="AM144" s="10">
        <f t="shared" si="251"/>
        <v>0</v>
      </c>
      <c r="AN144" s="10">
        <f t="shared" si="251"/>
        <v>0</v>
      </c>
      <c r="AO144" s="10">
        <f t="shared" si="251"/>
        <v>0</v>
      </c>
      <c r="AP144" s="10">
        <f t="shared" si="251"/>
        <v>0</v>
      </c>
    </row>
    <row r="145" spans="1:42" ht="15.5" hidden="1" outlineLevel="3" thickBot="1">
      <c r="A145" s="6" t="s">
        <v>7</v>
      </c>
      <c r="B145" s="13">
        <f t="shared" si="246"/>
        <v>47248051.96800001</v>
      </c>
      <c r="C145" s="6"/>
      <c r="D145" s="13">
        <f>SUM(D140:D144)</f>
        <v>0</v>
      </c>
      <c r="E145" s="13">
        <f t="shared" ref="E145:AP145" si="252">SUM(E140:E144)</f>
        <v>0</v>
      </c>
      <c r="F145" s="13">
        <f t="shared" si="252"/>
        <v>0</v>
      </c>
      <c r="G145" s="13">
        <f t="shared" si="252"/>
        <v>0</v>
      </c>
      <c r="H145" s="13">
        <f t="shared" si="252"/>
        <v>0</v>
      </c>
      <c r="I145" s="13">
        <f t="shared" si="252"/>
        <v>0</v>
      </c>
      <c r="J145" s="13">
        <f t="shared" si="252"/>
        <v>47248051.96800001</v>
      </c>
      <c r="K145" s="13">
        <f t="shared" si="252"/>
        <v>0</v>
      </c>
      <c r="L145" s="13">
        <f t="shared" si="252"/>
        <v>0</v>
      </c>
      <c r="M145" s="13">
        <f t="shared" si="252"/>
        <v>0</v>
      </c>
      <c r="N145" s="13">
        <f t="shared" si="252"/>
        <v>0</v>
      </c>
      <c r="O145" s="13">
        <f t="shared" si="252"/>
        <v>0</v>
      </c>
      <c r="P145" s="13">
        <f t="shared" si="252"/>
        <v>0</v>
      </c>
      <c r="Q145" s="13">
        <f t="shared" si="252"/>
        <v>0</v>
      </c>
      <c r="R145" s="13">
        <f t="shared" si="252"/>
        <v>0</v>
      </c>
      <c r="S145" s="13">
        <f t="shared" si="252"/>
        <v>0</v>
      </c>
      <c r="T145" s="13">
        <f t="shared" si="252"/>
        <v>0</v>
      </c>
      <c r="U145" s="13">
        <f t="shared" si="252"/>
        <v>0</v>
      </c>
      <c r="V145" s="13">
        <f t="shared" si="252"/>
        <v>0</v>
      </c>
      <c r="W145" s="13">
        <f t="shared" si="252"/>
        <v>0</v>
      </c>
      <c r="X145" s="13">
        <f t="shared" si="252"/>
        <v>0</v>
      </c>
      <c r="Y145" s="13">
        <f t="shared" si="252"/>
        <v>0</v>
      </c>
      <c r="Z145" s="13">
        <f t="shared" si="252"/>
        <v>0</v>
      </c>
      <c r="AA145" s="13">
        <f t="shared" si="252"/>
        <v>0</v>
      </c>
      <c r="AB145" s="13">
        <f t="shared" si="252"/>
        <v>0</v>
      </c>
      <c r="AC145" s="13">
        <f t="shared" si="252"/>
        <v>0</v>
      </c>
      <c r="AD145" s="13">
        <f t="shared" si="252"/>
        <v>0</v>
      </c>
      <c r="AE145" s="13">
        <f t="shared" si="252"/>
        <v>0</v>
      </c>
      <c r="AF145" s="13">
        <f t="shared" si="252"/>
        <v>0</v>
      </c>
      <c r="AG145" s="13">
        <f t="shared" si="252"/>
        <v>0</v>
      </c>
      <c r="AH145" s="13">
        <f t="shared" si="252"/>
        <v>0</v>
      </c>
      <c r="AI145" s="13">
        <f t="shared" si="252"/>
        <v>0</v>
      </c>
      <c r="AJ145" s="13">
        <f t="shared" si="252"/>
        <v>0</v>
      </c>
      <c r="AK145" s="13">
        <f t="shared" si="252"/>
        <v>0</v>
      </c>
      <c r="AL145" s="13">
        <f t="shared" si="252"/>
        <v>0</v>
      </c>
      <c r="AM145" s="13">
        <f t="shared" si="252"/>
        <v>0</v>
      </c>
      <c r="AN145" s="13">
        <f t="shared" si="252"/>
        <v>0</v>
      </c>
      <c r="AO145" s="13">
        <f t="shared" si="252"/>
        <v>0</v>
      </c>
      <c r="AP145" s="13">
        <f t="shared" si="252"/>
        <v>0</v>
      </c>
    </row>
    <row r="146" spans="1:42" hidden="1" outlineLevel="3"/>
    <row r="147" spans="1:42" hidden="1" outlineLevel="3">
      <c r="A147" s="11" t="s">
        <v>35</v>
      </c>
      <c r="B147" s="12"/>
      <c r="C147" s="11"/>
      <c r="D147" s="11">
        <f>D$84</f>
        <v>2022</v>
      </c>
      <c r="E147" s="11">
        <f t="shared" ref="E147:AP147" si="253">E$84</f>
        <v>2023</v>
      </c>
      <c r="F147" s="11">
        <f t="shared" si="253"/>
        <v>2024</v>
      </c>
      <c r="G147" s="11">
        <f t="shared" si="253"/>
        <v>2025</v>
      </c>
      <c r="H147" s="11">
        <f t="shared" si="253"/>
        <v>2026</v>
      </c>
      <c r="I147" s="11">
        <f t="shared" si="253"/>
        <v>2027</v>
      </c>
      <c r="J147" s="11">
        <f t="shared" si="253"/>
        <v>2028</v>
      </c>
      <c r="K147" s="11">
        <f t="shared" si="253"/>
        <v>2029</v>
      </c>
      <c r="L147" s="11">
        <f t="shared" si="253"/>
        <v>2030</v>
      </c>
      <c r="M147" s="11">
        <f t="shared" si="253"/>
        <v>2031</v>
      </c>
      <c r="N147" s="11">
        <f t="shared" si="253"/>
        <v>2032</v>
      </c>
      <c r="O147" s="11">
        <f t="shared" si="253"/>
        <v>2033</v>
      </c>
      <c r="P147" s="11">
        <f t="shared" si="253"/>
        <v>2034</v>
      </c>
      <c r="Q147" s="11">
        <f t="shared" si="253"/>
        <v>2035</v>
      </c>
      <c r="R147" s="11">
        <f t="shared" si="253"/>
        <v>2036</v>
      </c>
      <c r="S147" s="11">
        <f t="shared" si="253"/>
        <v>2037</v>
      </c>
      <c r="T147" s="11">
        <f t="shared" si="253"/>
        <v>2038</v>
      </c>
      <c r="U147" s="11">
        <f t="shared" si="253"/>
        <v>2039</v>
      </c>
      <c r="V147" s="11">
        <f t="shared" si="253"/>
        <v>2040</v>
      </c>
      <c r="W147" s="11">
        <f t="shared" si="253"/>
        <v>2041</v>
      </c>
      <c r="X147" s="11">
        <f t="shared" si="253"/>
        <v>2042</v>
      </c>
      <c r="Y147" s="11">
        <f t="shared" si="253"/>
        <v>2043</v>
      </c>
      <c r="Z147" s="11">
        <f t="shared" si="253"/>
        <v>2044</v>
      </c>
      <c r="AA147" s="11">
        <f t="shared" si="253"/>
        <v>2045</v>
      </c>
      <c r="AB147" s="11">
        <f t="shared" si="253"/>
        <v>2046</v>
      </c>
      <c r="AC147" s="11">
        <f t="shared" si="253"/>
        <v>2047</v>
      </c>
      <c r="AD147" s="11">
        <f t="shared" si="253"/>
        <v>2048</v>
      </c>
      <c r="AE147" s="11">
        <f t="shared" si="253"/>
        <v>2049</v>
      </c>
      <c r="AF147" s="11">
        <f t="shared" si="253"/>
        <v>2050</v>
      </c>
      <c r="AG147" s="11">
        <f t="shared" si="253"/>
        <v>2051</v>
      </c>
      <c r="AH147" s="11">
        <f t="shared" si="253"/>
        <v>2052</v>
      </c>
      <c r="AI147" s="11">
        <f t="shared" si="253"/>
        <v>2053</v>
      </c>
      <c r="AJ147" s="11">
        <f t="shared" si="253"/>
        <v>2054</v>
      </c>
      <c r="AK147" s="11">
        <f t="shared" si="253"/>
        <v>2055</v>
      </c>
      <c r="AL147" s="11">
        <f t="shared" si="253"/>
        <v>2056</v>
      </c>
      <c r="AM147" s="11">
        <f t="shared" si="253"/>
        <v>2057</v>
      </c>
      <c r="AN147" s="11">
        <f t="shared" si="253"/>
        <v>2058</v>
      </c>
      <c r="AO147" s="11">
        <f t="shared" si="253"/>
        <v>2059</v>
      </c>
      <c r="AP147" s="11">
        <f t="shared" si="253"/>
        <v>2060</v>
      </c>
    </row>
    <row r="148" spans="1:42" hidden="1" outlineLevel="3">
      <c r="A148" s="1">
        <v>1</v>
      </c>
      <c r="B148" s="10"/>
      <c r="D148" s="10">
        <f>(IF(D140&gt;0,D140,0)+FV('Impact Model_Simple'!C$297,('Impact Model_Simple'!D$122-'Impact Model_Simple'!C$122),0,-'Impact Model_Simple'!C148))*IF(D$122&gt;$AA76,0,1)</f>
        <v>0</v>
      </c>
      <c r="E148" s="10">
        <f>(IF(E140&gt;0,E140,0)+FV('Impact Model_Simple'!D$297,('Impact Model_Simple'!E$122-'Impact Model_Simple'!D$122),0,-'Impact Model_Simple'!D148))*IF(E$122&gt;$AA76,0,1)</f>
        <v>0</v>
      </c>
      <c r="F148" s="10">
        <f>(IF(F140&gt;0,F140,0)+FV('Impact Model_Simple'!E$297,('Impact Model_Simple'!F$122-'Impact Model_Simple'!E$122),0,-'Impact Model_Simple'!E148))*IF(F$122&gt;$AA76,0,1)</f>
        <v>0</v>
      </c>
      <c r="G148" s="10">
        <f>(IF(G140&gt;0,G140,0)+FV('Impact Model_Simple'!F$297,('Impact Model_Simple'!G$122-'Impact Model_Simple'!F$122),0,-'Impact Model_Simple'!F148))*IF(G$122&gt;$AA76,0,1)</f>
        <v>0</v>
      </c>
      <c r="H148" s="10">
        <f>(IF(H140&gt;0,H140,0)+FV('Impact Model_Simple'!G$297,('Impact Model_Simple'!H$122-'Impact Model_Simple'!G$122),0,-'Impact Model_Simple'!G148))*IF(H$122&gt;$AA76,0,1)</f>
        <v>0</v>
      </c>
      <c r="I148" s="10">
        <f>(IF(I140&gt;0,I140,0)+FV('Impact Model_Simple'!H$297,('Impact Model_Simple'!I$122-'Impact Model_Simple'!H$122),0,-'Impact Model_Simple'!H148))*IF(I$122&gt;$AA76,0,1)</f>
        <v>0</v>
      </c>
      <c r="J148" s="10">
        <f>(IF(J140&gt;0,J140,0)+FV('Impact Model_Simple'!I$297,('Impact Model_Simple'!J$122-'Impact Model_Simple'!I$122),0,-'Impact Model_Simple'!I148))*IF(J$122&gt;$AA76,0,1)</f>
        <v>16064337.669120003</v>
      </c>
      <c r="K148" s="10">
        <f>(IF(K140&gt;0,K140,0)+FV('Impact Model_Simple'!J$297,('Impact Model_Simple'!K$122-'Impact Model_Simple'!J$122),0,-'Impact Model_Simple'!J148))*IF(K$122&gt;$AA76,0,1)</f>
        <v>16706911.175884804</v>
      </c>
      <c r="L148" s="10">
        <f>(IF(L140&gt;0,L140,0)+FV('Impact Model_Simple'!K$297,('Impact Model_Simple'!L$122-'Impact Model_Simple'!K$122),0,-'Impact Model_Simple'!K148))*IF(L$122&gt;$AA76,0,1)</f>
        <v>17375187.622920197</v>
      </c>
      <c r="M148" s="10">
        <f>(IF(M140&gt;0,M140,0)+FV('Impact Model_Simple'!L$297,('Impact Model_Simple'!M$122-'Impact Model_Simple'!L$122),0,-'Impact Model_Simple'!L148))*IF(M$122&gt;$AA76,0,1)</f>
        <v>0</v>
      </c>
      <c r="N148" s="10">
        <f>(IF(N140&gt;0,N140,0)+FV('Impact Model_Simple'!M$297,('Impact Model_Simple'!N$122-'Impact Model_Simple'!M$122),0,-'Impact Model_Simple'!M148))*IF(N$122&gt;$AA76,0,1)</f>
        <v>0</v>
      </c>
      <c r="O148" s="10">
        <f>(IF(O140&gt;0,O140,0)+FV('Impact Model_Simple'!N$297,('Impact Model_Simple'!O$122-'Impact Model_Simple'!N$122),0,-'Impact Model_Simple'!N148))*IF(O$122&gt;$AA76,0,1)</f>
        <v>0</v>
      </c>
      <c r="P148" s="10">
        <f>(IF(P140&gt;0,P140,0)+FV('Impact Model_Simple'!O$297,('Impact Model_Simple'!P$122-'Impact Model_Simple'!O$122),0,-'Impact Model_Simple'!O148))*IF(P$122&gt;$AA76,0,1)</f>
        <v>0</v>
      </c>
      <c r="Q148" s="10">
        <f>(IF(Q140&gt;0,Q140,0)+FV('Impact Model_Simple'!P$297,('Impact Model_Simple'!Q$122-'Impact Model_Simple'!P$122),0,-'Impact Model_Simple'!P148))*IF(Q$122&gt;$AA76,0,1)</f>
        <v>0</v>
      </c>
      <c r="R148" s="10">
        <f>(IF(R140&gt;0,R140,0)+FV('Impact Model_Simple'!Q$297,('Impact Model_Simple'!R$122-'Impact Model_Simple'!Q$122),0,-'Impact Model_Simple'!Q148))*IF(R$122&gt;$AA76,0,1)</f>
        <v>0</v>
      </c>
      <c r="S148" s="10">
        <f>(IF(S140&gt;0,S140,0)+FV('Impact Model_Simple'!R$297,('Impact Model_Simple'!S$122-'Impact Model_Simple'!R$122),0,-'Impact Model_Simple'!R148))*IF(S$122&gt;$AA76,0,1)</f>
        <v>0</v>
      </c>
      <c r="T148" s="10">
        <f>(IF(T140&gt;0,T140,0)+FV('Impact Model_Simple'!S$297,('Impact Model_Simple'!T$122-'Impact Model_Simple'!S$122),0,-'Impact Model_Simple'!S148))*IF(T$122&gt;$AA76,0,1)</f>
        <v>0</v>
      </c>
      <c r="U148" s="10">
        <f>(IF(U140&gt;0,U140,0)+FV('Impact Model_Simple'!T$297,('Impact Model_Simple'!U$122-'Impact Model_Simple'!T$122),0,-'Impact Model_Simple'!T148))*IF(U$122&gt;$AA76,0,1)</f>
        <v>0</v>
      </c>
      <c r="V148" s="10">
        <f>(IF(V140&gt;0,V140,0)+FV('Impact Model_Simple'!U$297,('Impact Model_Simple'!V$122-'Impact Model_Simple'!U$122),0,-'Impact Model_Simple'!U148))*IF(V$122&gt;$AA76,0,1)</f>
        <v>0</v>
      </c>
      <c r="W148" s="10">
        <f>(IF(W140&gt;0,W140,0)+FV('Impact Model_Simple'!V$297,('Impact Model_Simple'!W$122-'Impact Model_Simple'!V$122),0,-'Impact Model_Simple'!V148))*IF(W$122&gt;$AA76,0,1)</f>
        <v>0</v>
      </c>
      <c r="X148" s="10">
        <f>(IF(X140&gt;0,X140,0)+FV('Impact Model_Simple'!W$297,('Impact Model_Simple'!X$122-'Impact Model_Simple'!W$122),0,-'Impact Model_Simple'!W148))*IF(X$122&gt;$AA76,0,1)</f>
        <v>0</v>
      </c>
      <c r="Y148" s="10">
        <f>(IF(Y140&gt;0,Y140,0)+FV('Impact Model_Simple'!X$297,('Impact Model_Simple'!Y$122-'Impact Model_Simple'!X$122),0,-'Impact Model_Simple'!X148))*IF(Y$122&gt;$AA76,0,1)</f>
        <v>0</v>
      </c>
      <c r="Z148" s="10">
        <f>(IF(Z140&gt;0,Z140,0)+FV('Impact Model_Simple'!Y$297,('Impact Model_Simple'!Z$122-'Impact Model_Simple'!Y$122),0,-'Impact Model_Simple'!Y148))*IF(Z$122&gt;$AA76,0,1)</f>
        <v>0</v>
      </c>
      <c r="AA148" s="10">
        <f>(IF(AA140&gt;0,AA140,0)+FV('Impact Model_Simple'!Z$297,('Impact Model_Simple'!AA$122-'Impact Model_Simple'!Z$122),0,-'Impact Model_Simple'!Z148))*IF(AA$122&gt;$AA76,0,1)</f>
        <v>0</v>
      </c>
      <c r="AB148" s="10">
        <f>(IF(AB140&gt;0,AB140,0)+FV('Impact Model_Simple'!AA$297,('Impact Model_Simple'!AB$122-'Impact Model_Simple'!AA$122),0,-'Impact Model_Simple'!AA148))*IF(AB$122&gt;$AA76,0,1)</f>
        <v>0</v>
      </c>
      <c r="AC148" s="10">
        <f>(IF(AC140&gt;0,AC140,0)+FV('Impact Model_Simple'!AB$297,('Impact Model_Simple'!AC$122-'Impact Model_Simple'!AB$122),0,-'Impact Model_Simple'!AB148))*IF(AC$122&gt;$AA76,0,1)</f>
        <v>0</v>
      </c>
      <c r="AD148" s="10">
        <f>(IF(AD140&gt;0,AD140,0)+FV('Impact Model_Simple'!AC$297,('Impact Model_Simple'!AD$122-'Impact Model_Simple'!AC$122),0,-'Impact Model_Simple'!AC148))*IF(AD$122&gt;$AA76,0,1)</f>
        <v>0</v>
      </c>
      <c r="AE148" s="10">
        <f>(IF(AE140&gt;0,AE140,0)+FV('Impact Model_Simple'!AD$297,('Impact Model_Simple'!AE$122-'Impact Model_Simple'!AD$122),0,-'Impact Model_Simple'!AD148))*IF(AE$122&gt;$AA76,0,1)</f>
        <v>0</v>
      </c>
      <c r="AF148" s="10">
        <f>(IF(AF140&gt;0,AF140,0)+FV('Impact Model_Simple'!AE$297,('Impact Model_Simple'!AF$122-'Impact Model_Simple'!AE$122),0,-'Impact Model_Simple'!AE148))*IF(AF$122&gt;$AA76,0,1)</f>
        <v>0</v>
      </c>
      <c r="AG148" s="10">
        <f>(IF(AG140&gt;0,AG140,0)+FV('Impact Model_Simple'!AF$297,('Impact Model_Simple'!AG$122-'Impact Model_Simple'!AF$122),0,-'Impact Model_Simple'!AF148))*IF(AG$122&gt;$AA76,0,1)</f>
        <v>0</v>
      </c>
      <c r="AH148" s="10">
        <f>(IF(AH140&gt;0,AH140,0)+FV('Impact Model_Simple'!AG$297,('Impact Model_Simple'!AH$122-'Impact Model_Simple'!AG$122),0,-'Impact Model_Simple'!AG148))*IF(AH$122&gt;$AA76,0,1)</f>
        <v>0</v>
      </c>
      <c r="AI148" s="10">
        <f>(IF(AI140&gt;0,AI140,0)+FV('Impact Model_Simple'!AH$297,('Impact Model_Simple'!AI$122-'Impact Model_Simple'!AH$122),0,-'Impact Model_Simple'!AH148))*IF(AI$122&gt;$AA76,0,1)</f>
        <v>0</v>
      </c>
      <c r="AJ148" s="10">
        <f>(IF(AJ140&gt;0,AJ140,0)+FV('Impact Model_Simple'!AI$297,('Impact Model_Simple'!AJ$122-'Impact Model_Simple'!AI$122),0,-'Impact Model_Simple'!AI148))*IF(AJ$122&gt;$AA76,0,1)</f>
        <v>0</v>
      </c>
      <c r="AK148" s="10">
        <f>(IF(AK140&gt;0,AK140,0)+FV('Impact Model_Simple'!AJ$297,('Impact Model_Simple'!AK$122-'Impact Model_Simple'!AJ$122),0,-'Impact Model_Simple'!AJ148))*IF(AK$122&gt;$AA76,0,1)</f>
        <v>0</v>
      </c>
      <c r="AL148" s="10">
        <f>(IF(AL140&gt;0,AL140,0)+FV('Impact Model_Simple'!AK$297,('Impact Model_Simple'!AL$122-'Impact Model_Simple'!AK$122),0,-'Impact Model_Simple'!AK148))*IF(AL$122&gt;$AA76,0,1)</f>
        <v>0</v>
      </c>
      <c r="AM148" s="10">
        <f>(IF(AM140&gt;0,AM140,0)+FV('Impact Model_Simple'!AL$297,('Impact Model_Simple'!AM$122-'Impact Model_Simple'!AL$122),0,-'Impact Model_Simple'!AL148))*IF(AM$122&gt;$AA76,0,1)</f>
        <v>0</v>
      </c>
      <c r="AN148" s="10">
        <f>(IF(AN140&gt;0,AN140,0)+FV('Impact Model_Simple'!AM$297,('Impact Model_Simple'!AN$122-'Impact Model_Simple'!AM$122),0,-'Impact Model_Simple'!AM148))*IF(AN$122&gt;$AA76,0,1)</f>
        <v>0</v>
      </c>
      <c r="AO148" s="10">
        <f>(IF(AO140&gt;0,AO140,0)+FV('Impact Model_Simple'!AN$297,('Impact Model_Simple'!AO$122-'Impact Model_Simple'!AN$122),0,-'Impact Model_Simple'!AN148))*IF(AO$122&gt;$AA76,0,1)</f>
        <v>0</v>
      </c>
      <c r="AP148" s="10">
        <f>(IF(AP140&gt;0,AP140,0)+FV('Impact Model_Simple'!AO$297,('Impact Model_Simple'!AP$122-'Impact Model_Simple'!AO$122),0,-'Impact Model_Simple'!AO148))*IF(AP$122&gt;$AA76,0,1)</f>
        <v>0</v>
      </c>
    </row>
    <row r="149" spans="1:42" hidden="1" outlineLevel="3">
      <c r="A149" s="1">
        <v>2</v>
      </c>
      <c r="B149" s="10"/>
      <c r="D149" s="10">
        <f>(IF(D141&gt;0,D141,0)+FV('Impact Model_Simple'!C$297,('Impact Model_Simple'!D$122-'Impact Model_Simple'!C$122),0,-'Impact Model_Simple'!C149))*IF(D$122&gt;$AA77,0,1)</f>
        <v>0</v>
      </c>
      <c r="E149" s="10">
        <f>(IF(E141&gt;0,E141,0)+FV('Impact Model_Simple'!D$297,('Impact Model_Simple'!E$122-'Impact Model_Simple'!D$122),0,-'Impact Model_Simple'!D149))*IF(E$122&gt;$AA77,0,1)</f>
        <v>0</v>
      </c>
      <c r="F149" s="10">
        <f>(IF(F141&gt;0,F141,0)+FV('Impact Model_Simple'!E$297,('Impact Model_Simple'!F$122-'Impact Model_Simple'!E$122),0,-'Impact Model_Simple'!E149))*IF(F$122&gt;$AA77,0,1)</f>
        <v>0</v>
      </c>
      <c r="G149" s="10">
        <f>(IF(G141&gt;0,G141,0)+FV('Impact Model_Simple'!F$297,('Impact Model_Simple'!G$122-'Impact Model_Simple'!F$122),0,-'Impact Model_Simple'!F149))*IF(G$122&gt;$AA77,0,1)</f>
        <v>0</v>
      </c>
      <c r="H149" s="10">
        <f>(IF(H141&gt;0,H141,0)+FV('Impact Model_Simple'!G$297,('Impact Model_Simple'!H$122-'Impact Model_Simple'!G$122),0,-'Impact Model_Simple'!G149))*IF(H$122&gt;$AA77,0,1)</f>
        <v>0</v>
      </c>
      <c r="I149" s="10">
        <f>(IF(I141&gt;0,I141,0)+FV('Impact Model_Simple'!H$297,('Impact Model_Simple'!I$122-'Impact Model_Simple'!H$122),0,-'Impact Model_Simple'!H149))*IF(I$122&gt;$AA77,0,1)</f>
        <v>0</v>
      </c>
      <c r="J149" s="10">
        <f>(IF(J141&gt;0,J141,0)+FV('Impact Model_Simple'!I$297,('Impact Model_Simple'!J$122-'Impact Model_Simple'!I$122),0,-'Impact Model_Simple'!I149))*IF(J$122&gt;$AA77,0,1)</f>
        <v>15591857.149440002</v>
      </c>
      <c r="K149" s="10">
        <f>(IF(K141&gt;0,K141,0)+FV('Impact Model_Simple'!J$297,('Impact Model_Simple'!K$122-'Impact Model_Simple'!J$122),0,-'Impact Model_Simple'!J149))*IF(K$122&gt;$AA77,0,1)</f>
        <v>16215531.435417602</v>
      </c>
      <c r="L149" s="10">
        <f>(IF(L141&gt;0,L141,0)+FV('Impact Model_Simple'!K$297,('Impact Model_Simple'!L$122-'Impact Model_Simple'!K$122),0,-'Impact Model_Simple'!K149))*IF(L$122&gt;$AA77,0,1)</f>
        <v>16864152.692834307</v>
      </c>
      <c r="M149" s="10">
        <f>(IF(M141&gt;0,M141,0)+FV('Impact Model_Simple'!L$297,('Impact Model_Simple'!M$122-'Impact Model_Simple'!L$122),0,-'Impact Model_Simple'!L149))*IF(M$122&gt;$AA77,0,1)</f>
        <v>0</v>
      </c>
      <c r="N149" s="10">
        <f>(IF(N141&gt;0,N141,0)+FV('Impact Model_Simple'!M$297,('Impact Model_Simple'!N$122-'Impact Model_Simple'!M$122),0,-'Impact Model_Simple'!M149))*IF(N$122&gt;$AA77,0,1)</f>
        <v>0</v>
      </c>
      <c r="O149" s="10">
        <f>(IF(O141&gt;0,O141,0)+FV('Impact Model_Simple'!N$297,('Impact Model_Simple'!O$122-'Impact Model_Simple'!N$122),0,-'Impact Model_Simple'!N149))*IF(O$122&gt;$AA77,0,1)</f>
        <v>0</v>
      </c>
      <c r="P149" s="10">
        <f>(IF(P141&gt;0,P141,0)+FV('Impact Model_Simple'!O$297,('Impact Model_Simple'!P$122-'Impact Model_Simple'!O$122),0,-'Impact Model_Simple'!O149))*IF(P$122&gt;$AA77,0,1)</f>
        <v>0</v>
      </c>
      <c r="Q149" s="10">
        <f>(IF(Q141&gt;0,Q141,0)+FV('Impact Model_Simple'!P$297,('Impact Model_Simple'!Q$122-'Impact Model_Simple'!P$122),0,-'Impact Model_Simple'!P149))*IF(Q$122&gt;$AA77,0,1)</f>
        <v>0</v>
      </c>
      <c r="R149" s="10">
        <f>(IF(R141&gt;0,R141,0)+FV('Impact Model_Simple'!Q$297,('Impact Model_Simple'!R$122-'Impact Model_Simple'!Q$122),0,-'Impact Model_Simple'!Q149))*IF(R$122&gt;$AA77,0,1)</f>
        <v>0</v>
      </c>
      <c r="S149" s="10">
        <f>(IF(S141&gt;0,S141,0)+FV('Impact Model_Simple'!R$297,('Impact Model_Simple'!S$122-'Impact Model_Simple'!R$122),0,-'Impact Model_Simple'!R149))*IF(S$122&gt;$AA77,0,1)</f>
        <v>0</v>
      </c>
      <c r="T149" s="10">
        <f>(IF(T141&gt;0,T141,0)+FV('Impact Model_Simple'!S$297,('Impact Model_Simple'!T$122-'Impact Model_Simple'!S$122),0,-'Impact Model_Simple'!S149))*IF(T$122&gt;$AA77,0,1)</f>
        <v>0</v>
      </c>
      <c r="U149" s="10">
        <f>(IF(U141&gt;0,U141,0)+FV('Impact Model_Simple'!T$297,('Impact Model_Simple'!U$122-'Impact Model_Simple'!T$122),0,-'Impact Model_Simple'!T149))*IF(U$122&gt;$AA77,0,1)</f>
        <v>0</v>
      </c>
      <c r="V149" s="10">
        <f>(IF(V141&gt;0,V141,0)+FV('Impact Model_Simple'!U$297,('Impact Model_Simple'!V$122-'Impact Model_Simple'!U$122),0,-'Impact Model_Simple'!U149))*IF(V$122&gt;$AA77,0,1)</f>
        <v>0</v>
      </c>
      <c r="W149" s="10">
        <f>(IF(W141&gt;0,W141,0)+FV('Impact Model_Simple'!V$297,('Impact Model_Simple'!W$122-'Impact Model_Simple'!V$122),0,-'Impact Model_Simple'!V149))*IF(W$122&gt;$AA77,0,1)</f>
        <v>0</v>
      </c>
      <c r="X149" s="10">
        <f>(IF(X141&gt;0,X141,0)+FV('Impact Model_Simple'!W$297,('Impact Model_Simple'!X$122-'Impact Model_Simple'!W$122),0,-'Impact Model_Simple'!W149))*IF(X$122&gt;$AA77,0,1)</f>
        <v>0</v>
      </c>
      <c r="Y149" s="10">
        <f>(IF(Y141&gt;0,Y141,0)+FV('Impact Model_Simple'!X$297,('Impact Model_Simple'!Y$122-'Impact Model_Simple'!X$122),0,-'Impact Model_Simple'!X149))*IF(Y$122&gt;$AA77,0,1)</f>
        <v>0</v>
      </c>
      <c r="Z149" s="10">
        <f>(IF(Z141&gt;0,Z141,0)+FV('Impact Model_Simple'!Y$297,('Impact Model_Simple'!Z$122-'Impact Model_Simple'!Y$122),0,-'Impact Model_Simple'!Y149))*IF(Z$122&gt;$AA77,0,1)</f>
        <v>0</v>
      </c>
      <c r="AA149" s="10">
        <f>(IF(AA141&gt;0,AA141,0)+FV('Impact Model_Simple'!Z$297,('Impact Model_Simple'!AA$122-'Impact Model_Simple'!Z$122),0,-'Impact Model_Simple'!Z149))*IF(AA$122&gt;$AA77,0,1)</f>
        <v>0</v>
      </c>
      <c r="AB149" s="10">
        <f>(IF(AB141&gt;0,AB141,0)+FV('Impact Model_Simple'!AA$297,('Impact Model_Simple'!AB$122-'Impact Model_Simple'!AA$122),0,-'Impact Model_Simple'!AA149))*IF(AB$122&gt;$AA77,0,1)</f>
        <v>0</v>
      </c>
      <c r="AC149" s="10">
        <f>(IF(AC141&gt;0,AC141,0)+FV('Impact Model_Simple'!AB$297,('Impact Model_Simple'!AC$122-'Impact Model_Simple'!AB$122),0,-'Impact Model_Simple'!AB149))*IF(AC$122&gt;$AA77,0,1)</f>
        <v>0</v>
      </c>
      <c r="AD149" s="10">
        <f>(IF(AD141&gt;0,AD141,0)+FV('Impact Model_Simple'!AC$297,('Impact Model_Simple'!AD$122-'Impact Model_Simple'!AC$122),0,-'Impact Model_Simple'!AC149))*IF(AD$122&gt;$AA77,0,1)</f>
        <v>0</v>
      </c>
      <c r="AE149" s="10">
        <f>(IF(AE141&gt;0,AE141,0)+FV('Impact Model_Simple'!AD$297,('Impact Model_Simple'!AE$122-'Impact Model_Simple'!AD$122),0,-'Impact Model_Simple'!AD149))*IF(AE$122&gt;$AA77,0,1)</f>
        <v>0</v>
      </c>
      <c r="AF149" s="10">
        <f>(IF(AF141&gt;0,AF141,0)+FV('Impact Model_Simple'!AE$297,('Impact Model_Simple'!AF$122-'Impact Model_Simple'!AE$122),0,-'Impact Model_Simple'!AE149))*IF(AF$122&gt;$AA77,0,1)</f>
        <v>0</v>
      </c>
      <c r="AG149" s="10">
        <f>(IF(AG141&gt;0,AG141,0)+FV('Impact Model_Simple'!AF$297,('Impact Model_Simple'!AG$122-'Impact Model_Simple'!AF$122),0,-'Impact Model_Simple'!AF149))*IF(AG$122&gt;$AA77,0,1)</f>
        <v>0</v>
      </c>
      <c r="AH149" s="10">
        <f>(IF(AH141&gt;0,AH141,0)+FV('Impact Model_Simple'!AG$297,('Impact Model_Simple'!AH$122-'Impact Model_Simple'!AG$122),0,-'Impact Model_Simple'!AG149))*IF(AH$122&gt;$AA77,0,1)</f>
        <v>0</v>
      </c>
      <c r="AI149" s="10">
        <f>(IF(AI141&gt;0,AI141,0)+FV('Impact Model_Simple'!AH$297,('Impact Model_Simple'!AI$122-'Impact Model_Simple'!AH$122),0,-'Impact Model_Simple'!AH149))*IF(AI$122&gt;$AA77,0,1)</f>
        <v>0</v>
      </c>
      <c r="AJ149" s="10">
        <f>(IF(AJ141&gt;0,AJ141,0)+FV('Impact Model_Simple'!AI$297,('Impact Model_Simple'!AJ$122-'Impact Model_Simple'!AI$122),0,-'Impact Model_Simple'!AI149))*IF(AJ$122&gt;$AA77,0,1)</f>
        <v>0</v>
      </c>
      <c r="AK149" s="10">
        <f>(IF(AK141&gt;0,AK141,0)+FV('Impact Model_Simple'!AJ$297,('Impact Model_Simple'!AK$122-'Impact Model_Simple'!AJ$122),0,-'Impact Model_Simple'!AJ149))*IF(AK$122&gt;$AA77,0,1)</f>
        <v>0</v>
      </c>
      <c r="AL149" s="10">
        <f>(IF(AL141&gt;0,AL141,0)+FV('Impact Model_Simple'!AK$297,('Impact Model_Simple'!AL$122-'Impact Model_Simple'!AK$122),0,-'Impact Model_Simple'!AK149))*IF(AL$122&gt;$AA77,0,1)</f>
        <v>0</v>
      </c>
      <c r="AM149" s="10">
        <f>(IF(AM141&gt;0,AM141,0)+FV('Impact Model_Simple'!AL$297,('Impact Model_Simple'!AM$122-'Impact Model_Simple'!AL$122),0,-'Impact Model_Simple'!AL149))*IF(AM$122&gt;$AA77,0,1)</f>
        <v>0</v>
      </c>
      <c r="AN149" s="10">
        <f>(IF(AN141&gt;0,AN141,0)+FV('Impact Model_Simple'!AM$297,('Impact Model_Simple'!AN$122-'Impact Model_Simple'!AM$122),0,-'Impact Model_Simple'!AM149))*IF(AN$122&gt;$AA77,0,1)</f>
        <v>0</v>
      </c>
      <c r="AO149" s="10">
        <f>(IF(AO141&gt;0,AO141,0)+FV('Impact Model_Simple'!AN$297,('Impact Model_Simple'!AO$122-'Impact Model_Simple'!AN$122),0,-'Impact Model_Simple'!AN149))*IF(AO$122&gt;$AA77,0,1)</f>
        <v>0</v>
      </c>
      <c r="AP149" s="10">
        <f>(IF(AP141&gt;0,AP141,0)+FV('Impact Model_Simple'!AO$297,('Impact Model_Simple'!AP$122-'Impact Model_Simple'!AO$122),0,-'Impact Model_Simple'!AO149))*IF(AP$122&gt;$AA77,0,1)</f>
        <v>0</v>
      </c>
    </row>
    <row r="150" spans="1:42" hidden="1" outlineLevel="3">
      <c r="A150" s="1">
        <v>3</v>
      </c>
      <c r="B150" s="10"/>
      <c r="D150" s="10">
        <f>(IF(D142&gt;0,D142,0)+FV('Impact Model_Simple'!C$297,('Impact Model_Simple'!D$122-'Impact Model_Simple'!C$122),0,-'Impact Model_Simple'!C150))*IF(D$122&gt;$AA78,0,1)</f>
        <v>0</v>
      </c>
      <c r="E150" s="10">
        <f>(IF(E142&gt;0,E142,0)+FV('Impact Model_Simple'!D$297,('Impact Model_Simple'!E$122-'Impact Model_Simple'!D$122),0,-'Impact Model_Simple'!D150))*IF(E$122&gt;$AA78,0,1)</f>
        <v>0</v>
      </c>
      <c r="F150" s="10">
        <f>(IF(F142&gt;0,F142,0)+FV('Impact Model_Simple'!E$297,('Impact Model_Simple'!F$122-'Impact Model_Simple'!E$122),0,-'Impact Model_Simple'!E150))*IF(F$122&gt;$AA78,0,1)</f>
        <v>0</v>
      </c>
      <c r="G150" s="10">
        <f>(IF(G142&gt;0,G142,0)+FV('Impact Model_Simple'!F$297,('Impact Model_Simple'!G$122-'Impact Model_Simple'!F$122),0,-'Impact Model_Simple'!F150))*IF(G$122&gt;$AA78,0,1)</f>
        <v>0</v>
      </c>
      <c r="H150" s="10">
        <f>(IF(H142&gt;0,H142,0)+FV('Impact Model_Simple'!G$297,('Impact Model_Simple'!H$122-'Impact Model_Simple'!G$122),0,-'Impact Model_Simple'!G150))*IF(H$122&gt;$AA78,0,1)</f>
        <v>0</v>
      </c>
      <c r="I150" s="10">
        <f>(IF(I142&gt;0,I142,0)+FV('Impact Model_Simple'!H$297,('Impact Model_Simple'!I$122-'Impact Model_Simple'!H$122),0,-'Impact Model_Simple'!H150))*IF(I$122&gt;$AA78,0,1)</f>
        <v>0</v>
      </c>
      <c r="J150" s="10">
        <f>(IF(J142&gt;0,J142,0)+FV('Impact Model_Simple'!I$297,('Impact Model_Simple'!J$122-'Impact Model_Simple'!I$122),0,-'Impact Model_Simple'!I150))*IF(J$122&gt;$AA78,0,1)</f>
        <v>15591857.149440002</v>
      </c>
      <c r="K150" s="10">
        <f>(IF(K142&gt;0,K142,0)+FV('Impact Model_Simple'!J$297,('Impact Model_Simple'!K$122-'Impact Model_Simple'!J$122),0,-'Impact Model_Simple'!J150))*IF(K$122&gt;$AA78,0,1)</f>
        <v>16215531.435417602</v>
      </c>
      <c r="L150" s="10">
        <f>(IF(L142&gt;0,L142,0)+FV('Impact Model_Simple'!K$297,('Impact Model_Simple'!L$122-'Impact Model_Simple'!K$122),0,-'Impact Model_Simple'!K150))*IF(L$122&gt;$AA78,0,1)</f>
        <v>16864152.692834307</v>
      </c>
      <c r="M150" s="10">
        <f>(IF(M142&gt;0,M142,0)+FV('Impact Model_Simple'!L$297,('Impact Model_Simple'!M$122-'Impact Model_Simple'!L$122),0,-'Impact Model_Simple'!L150))*IF(M$122&gt;$AA78,0,1)</f>
        <v>0</v>
      </c>
      <c r="N150" s="10">
        <f>(IF(N142&gt;0,N142,0)+FV('Impact Model_Simple'!M$297,('Impact Model_Simple'!N$122-'Impact Model_Simple'!M$122),0,-'Impact Model_Simple'!M150))*IF(N$122&gt;$AA78,0,1)</f>
        <v>0</v>
      </c>
      <c r="O150" s="10">
        <f>(IF(O142&gt;0,O142,0)+FV('Impact Model_Simple'!N$297,('Impact Model_Simple'!O$122-'Impact Model_Simple'!N$122),0,-'Impact Model_Simple'!N150))*IF(O$122&gt;$AA78,0,1)</f>
        <v>0</v>
      </c>
      <c r="P150" s="10">
        <f>(IF(P142&gt;0,P142,0)+FV('Impact Model_Simple'!O$297,('Impact Model_Simple'!P$122-'Impact Model_Simple'!O$122),0,-'Impact Model_Simple'!O150))*IF(P$122&gt;$AA78,0,1)</f>
        <v>0</v>
      </c>
      <c r="Q150" s="10">
        <f>(IF(Q142&gt;0,Q142,0)+FV('Impact Model_Simple'!P$297,('Impact Model_Simple'!Q$122-'Impact Model_Simple'!P$122),0,-'Impact Model_Simple'!P150))*IF(Q$122&gt;$AA78,0,1)</f>
        <v>0</v>
      </c>
      <c r="R150" s="10">
        <f>(IF(R142&gt;0,R142,0)+FV('Impact Model_Simple'!Q$297,('Impact Model_Simple'!R$122-'Impact Model_Simple'!Q$122),0,-'Impact Model_Simple'!Q150))*IF(R$122&gt;$AA78,0,1)</f>
        <v>0</v>
      </c>
      <c r="S150" s="10">
        <f>(IF(S142&gt;0,S142,0)+FV('Impact Model_Simple'!R$297,('Impact Model_Simple'!S$122-'Impact Model_Simple'!R$122),0,-'Impact Model_Simple'!R150))*IF(S$122&gt;$AA78,0,1)</f>
        <v>0</v>
      </c>
      <c r="T150" s="10">
        <f>(IF(T142&gt;0,T142,0)+FV('Impact Model_Simple'!S$297,('Impact Model_Simple'!T$122-'Impact Model_Simple'!S$122),0,-'Impact Model_Simple'!S150))*IF(T$122&gt;$AA78,0,1)</f>
        <v>0</v>
      </c>
      <c r="U150" s="10">
        <f>(IF(U142&gt;0,U142,0)+FV('Impact Model_Simple'!T$297,('Impact Model_Simple'!U$122-'Impact Model_Simple'!T$122),0,-'Impact Model_Simple'!T150))*IF(U$122&gt;$AA78,0,1)</f>
        <v>0</v>
      </c>
      <c r="V150" s="10">
        <f>(IF(V142&gt;0,V142,0)+FV('Impact Model_Simple'!U$297,('Impact Model_Simple'!V$122-'Impact Model_Simple'!U$122),0,-'Impact Model_Simple'!U150))*IF(V$122&gt;$AA78,0,1)</f>
        <v>0</v>
      </c>
      <c r="W150" s="10">
        <f>(IF(W142&gt;0,W142,0)+FV('Impact Model_Simple'!V$297,('Impact Model_Simple'!W$122-'Impact Model_Simple'!V$122),0,-'Impact Model_Simple'!V150))*IF(W$122&gt;$AA78,0,1)</f>
        <v>0</v>
      </c>
      <c r="X150" s="10">
        <f>(IF(X142&gt;0,X142,0)+FV('Impact Model_Simple'!W$297,('Impact Model_Simple'!X$122-'Impact Model_Simple'!W$122),0,-'Impact Model_Simple'!W150))*IF(X$122&gt;$AA78,0,1)</f>
        <v>0</v>
      </c>
      <c r="Y150" s="10">
        <f>(IF(Y142&gt;0,Y142,0)+FV('Impact Model_Simple'!X$297,('Impact Model_Simple'!Y$122-'Impact Model_Simple'!X$122),0,-'Impact Model_Simple'!X150))*IF(Y$122&gt;$AA78,0,1)</f>
        <v>0</v>
      </c>
      <c r="Z150" s="10">
        <f>(IF(Z142&gt;0,Z142,0)+FV('Impact Model_Simple'!Y$297,('Impact Model_Simple'!Z$122-'Impact Model_Simple'!Y$122),0,-'Impact Model_Simple'!Y150))*IF(Z$122&gt;$AA78,0,1)</f>
        <v>0</v>
      </c>
      <c r="AA150" s="10">
        <f>(IF(AA142&gt;0,AA142,0)+FV('Impact Model_Simple'!Z$297,('Impact Model_Simple'!AA$122-'Impact Model_Simple'!Z$122),0,-'Impact Model_Simple'!Z150))*IF(AA$122&gt;$AA78,0,1)</f>
        <v>0</v>
      </c>
      <c r="AB150" s="10">
        <f>(IF(AB142&gt;0,AB142,0)+FV('Impact Model_Simple'!AA$297,('Impact Model_Simple'!AB$122-'Impact Model_Simple'!AA$122),0,-'Impact Model_Simple'!AA150))*IF(AB$122&gt;$AA78,0,1)</f>
        <v>0</v>
      </c>
      <c r="AC150" s="10">
        <f>(IF(AC142&gt;0,AC142,0)+FV('Impact Model_Simple'!AB$297,('Impact Model_Simple'!AC$122-'Impact Model_Simple'!AB$122),0,-'Impact Model_Simple'!AB150))*IF(AC$122&gt;$AA78,0,1)</f>
        <v>0</v>
      </c>
      <c r="AD150" s="10">
        <f>(IF(AD142&gt;0,AD142,0)+FV('Impact Model_Simple'!AC$297,('Impact Model_Simple'!AD$122-'Impact Model_Simple'!AC$122),0,-'Impact Model_Simple'!AC150))*IF(AD$122&gt;$AA78,0,1)</f>
        <v>0</v>
      </c>
      <c r="AE150" s="10">
        <f>(IF(AE142&gt;0,AE142,0)+FV('Impact Model_Simple'!AD$297,('Impact Model_Simple'!AE$122-'Impact Model_Simple'!AD$122),0,-'Impact Model_Simple'!AD150))*IF(AE$122&gt;$AA78,0,1)</f>
        <v>0</v>
      </c>
      <c r="AF150" s="10">
        <f>(IF(AF142&gt;0,AF142,0)+FV('Impact Model_Simple'!AE$297,('Impact Model_Simple'!AF$122-'Impact Model_Simple'!AE$122),0,-'Impact Model_Simple'!AE150))*IF(AF$122&gt;$AA78,0,1)</f>
        <v>0</v>
      </c>
      <c r="AG150" s="10">
        <f>(IF(AG142&gt;0,AG142,0)+FV('Impact Model_Simple'!AF$297,('Impact Model_Simple'!AG$122-'Impact Model_Simple'!AF$122),0,-'Impact Model_Simple'!AF150))*IF(AG$122&gt;$AA78,0,1)</f>
        <v>0</v>
      </c>
      <c r="AH150" s="10">
        <f>(IF(AH142&gt;0,AH142,0)+FV('Impact Model_Simple'!AG$297,('Impact Model_Simple'!AH$122-'Impact Model_Simple'!AG$122),0,-'Impact Model_Simple'!AG150))*IF(AH$122&gt;$AA78,0,1)</f>
        <v>0</v>
      </c>
      <c r="AI150" s="10">
        <f>(IF(AI142&gt;0,AI142,0)+FV('Impact Model_Simple'!AH$297,('Impact Model_Simple'!AI$122-'Impact Model_Simple'!AH$122),0,-'Impact Model_Simple'!AH150))*IF(AI$122&gt;$AA78,0,1)</f>
        <v>0</v>
      </c>
      <c r="AJ150" s="10">
        <f>(IF(AJ142&gt;0,AJ142,0)+FV('Impact Model_Simple'!AI$297,('Impact Model_Simple'!AJ$122-'Impact Model_Simple'!AI$122),0,-'Impact Model_Simple'!AI150))*IF(AJ$122&gt;$AA78,0,1)</f>
        <v>0</v>
      </c>
      <c r="AK150" s="10">
        <f>(IF(AK142&gt;0,AK142,0)+FV('Impact Model_Simple'!AJ$297,('Impact Model_Simple'!AK$122-'Impact Model_Simple'!AJ$122),0,-'Impact Model_Simple'!AJ150))*IF(AK$122&gt;$AA78,0,1)</f>
        <v>0</v>
      </c>
      <c r="AL150" s="10">
        <f>(IF(AL142&gt;0,AL142,0)+FV('Impact Model_Simple'!AK$297,('Impact Model_Simple'!AL$122-'Impact Model_Simple'!AK$122),0,-'Impact Model_Simple'!AK150))*IF(AL$122&gt;$AA78,0,1)</f>
        <v>0</v>
      </c>
      <c r="AM150" s="10">
        <f>(IF(AM142&gt;0,AM142,0)+FV('Impact Model_Simple'!AL$297,('Impact Model_Simple'!AM$122-'Impact Model_Simple'!AL$122),0,-'Impact Model_Simple'!AL150))*IF(AM$122&gt;$AA78,0,1)</f>
        <v>0</v>
      </c>
      <c r="AN150" s="10">
        <f>(IF(AN142&gt;0,AN142,0)+FV('Impact Model_Simple'!AM$297,('Impact Model_Simple'!AN$122-'Impact Model_Simple'!AM$122),0,-'Impact Model_Simple'!AM150))*IF(AN$122&gt;$AA78,0,1)</f>
        <v>0</v>
      </c>
      <c r="AO150" s="10">
        <f>(IF(AO142&gt;0,AO142,0)+FV('Impact Model_Simple'!AN$297,('Impact Model_Simple'!AO$122-'Impact Model_Simple'!AN$122),0,-'Impact Model_Simple'!AN150))*IF(AO$122&gt;$AA78,0,1)</f>
        <v>0</v>
      </c>
      <c r="AP150" s="10">
        <f>(IF(AP142&gt;0,AP142,0)+FV('Impact Model_Simple'!AO$297,('Impact Model_Simple'!AP$122-'Impact Model_Simple'!AO$122),0,-'Impact Model_Simple'!AO150))*IF(AP$122&gt;$AA78,0,1)</f>
        <v>0</v>
      </c>
    </row>
    <row r="151" spans="1:42" hidden="1" outlineLevel="3">
      <c r="A151" s="1">
        <v>4</v>
      </c>
      <c r="B151" s="10"/>
      <c r="D151" s="10">
        <f>(IF(D143&gt;0,D143,0)+FV('Impact Model_Simple'!C$297,('Impact Model_Simple'!D$122-'Impact Model_Simple'!C$122),0,-'Impact Model_Simple'!C151))*IF(D$122&gt;$AA79,0,1)</f>
        <v>0</v>
      </c>
      <c r="E151" s="10">
        <f>(IF(E143&gt;0,E143,0)+FV('Impact Model_Simple'!D$297,('Impact Model_Simple'!E$122-'Impact Model_Simple'!D$122),0,-'Impact Model_Simple'!D151))*IF(E$122&gt;$AA79,0,1)</f>
        <v>0</v>
      </c>
      <c r="F151" s="10">
        <f>(IF(F143&gt;0,F143,0)+FV('Impact Model_Simple'!E$297,('Impact Model_Simple'!F$122-'Impact Model_Simple'!E$122),0,-'Impact Model_Simple'!E151))*IF(F$122&gt;$AA79,0,1)</f>
        <v>0</v>
      </c>
      <c r="G151" s="10">
        <f>(IF(G143&gt;0,G143,0)+FV('Impact Model_Simple'!F$297,('Impact Model_Simple'!G$122-'Impact Model_Simple'!F$122),0,-'Impact Model_Simple'!F151))*IF(G$122&gt;$AA79,0,1)</f>
        <v>0</v>
      </c>
      <c r="H151" s="10">
        <f>(IF(H143&gt;0,H143,0)+FV('Impact Model_Simple'!G$297,('Impact Model_Simple'!H$122-'Impact Model_Simple'!G$122),0,-'Impact Model_Simple'!G151))*IF(H$122&gt;$AA79,0,1)</f>
        <v>0</v>
      </c>
      <c r="I151" s="10">
        <f>(IF(I143&gt;0,I143,0)+FV('Impact Model_Simple'!H$297,('Impact Model_Simple'!I$122-'Impact Model_Simple'!H$122),0,-'Impact Model_Simple'!H151))*IF(I$122&gt;$AA79,0,1)</f>
        <v>0</v>
      </c>
      <c r="J151" s="10">
        <f>(IF(J143&gt;0,J143,0)+FV('Impact Model_Simple'!I$297,('Impact Model_Simple'!J$122-'Impact Model_Simple'!I$122),0,-'Impact Model_Simple'!I151))*IF(J$122&gt;$AA79,0,1)</f>
        <v>0</v>
      </c>
      <c r="K151" s="10">
        <f>(IF(K143&gt;0,K143,0)+FV('Impact Model_Simple'!J$297,('Impact Model_Simple'!K$122-'Impact Model_Simple'!J$122),0,-'Impact Model_Simple'!J151))*IF(K$122&gt;$AA79,0,1)</f>
        <v>0</v>
      </c>
      <c r="L151" s="10">
        <f>(IF(L143&gt;0,L143,0)+FV('Impact Model_Simple'!K$297,('Impact Model_Simple'!L$122-'Impact Model_Simple'!K$122),0,-'Impact Model_Simple'!K151))*IF(L$122&gt;$AA79,0,1)</f>
        <v>0</v>
      </c>
      <c r="M151" s="10">
        <f>(IF(M143&gt;0,M143,0)+FV('Impact Model_Simple'!L$297,('Impact Model_Simple'!M$122-'Impact Model_Simple'!L$122),0,-'Impact Model_Simple'!L151))*IF(M$122&gt;$AA79,0,1)</f>
        <v>0</v>
      </c>
      <c r="N151" s="10">
        <f>(IF(N143&gt;0,N143,0)+FV('Impact Model_Simple'!M$297,('Impact Model_Simple'!N$122-'Impact Model_Simple'!M$122),0,-'Impact Model_Simple'!M151))*IF(N$122&gt;$AA79,0,1)</f>
        <v>0</v>
      </c>
      <c r="O151" s="10">
        <f>(IF(O143&gt;0,O143,0)+FV('Impact Model_Simple'!N$297,('Impact Model_Simple'!O$122-'Impact Model_Simple'!N$122),0,-'Impact Model_Simple'!N151))*IF(O$122&gt;$AA79,0,1)</f>
        <v>0</v>
      </c>
      <c r="P151" s="10">
        <f>(IF(P143&gt;0,P143,0)+FV('Impact Model_Simple'!O$297,('Impact Model_Simple'!P$122-'Impact Model_Simple'!O$122),0,-'Impact Model_Simple'!O151))*IF(P$122&gt;$AA79,0,1)</f>
        <v>0</v>
      </c>
      <c r="Q151" s="10">
        <f>(IF(Q143&gt;0,Q143,0)+FV('Impact Model_Simple'!P$297,('Impact Model_Simple'!Q$122-'Impact Model_Simple'!P$122),0,-'Impact Model_Simple'!P151))*IF(Q$122&gt;$AA79,0,1)</f>
        <v>0</v>
      </c>
      <c r="R151" s="10">
        <f>(IF(R143&gt;0,R143,0)+FV('Impact Model_Simple'!Q$297,('Impact Model_Simple'!R$122-'Impact Model_Simple'!Q$122),0,-'Impact Model_Simple'!Q151))*IF(R$122&gt;$AA79,0,1)</f>
        <v>0</v>
      </c>
      <c r="S151" s="10">
        <f>(IF(S143&gt;0,S143,0)+FV('Impact Model_Simple'!R$297,('Impact Model_Simple'!S$122-'Impact Model_Simple'!R$122),0,-'Impact Model_Simple'!R151))*IF(S$122&gt;$AA79,0,1)</f>
        <v>0</v>
      </c>
      <c r="T151" s="10">
        <f>(IF(T143&gt;0,T143,0)+FV('Impact Model_Simple'!S$297,('Impact Model_Simple'!T$122-'Impact Model_Simple'!S$122),0,-'Impact Model_Simple'!S151))*IF(T$122&gt;$AA79,0,1)</f>
        <v>0</v>
      </c>
      <c r="U151" s="10">
        <f>(IF(U143&gt;0,U143,0)+FV('Impact Model_Simple'!T$297,('Impact Model_Simple'!U$122-'Impact Model_Simple'!T$122),0,-'Impact Model_Simple'!T151))*IF(U$122&gt;$AA79,0,1)</f>
        <v>0</v>
      </c>
      <c r="V151" s="10">
        <f>(IF(V143&gt;0,V143,0)+FV('Impact Model_Simple'!U$297,('Impact Model_Simple'!V$122-'Impact Model_Simple'!U$122),0,-'Impact Model_Simple'!U151))*IF(V$122&gt;$AA79,0,1)</f>
        <v>0</v>
      </c>
      <c r="W151" s="10">
        <f>(IF(W143&gt;0,W143,0)+FV('Impact Model_Simple'!V$297,('Impact Model_Simple'!W$122-'Impact Model_Simple'!V$122),0,-'Impact Model_Simple'!V151))*IF(W$122&gt;$AA79,0,1)</f>
        <v>0</v>
      </c>
      <c r="X151" s="10">
        <f>(IF(X143&gt;0,X143,0)+FV('Impact Model_Simple'!W$297,('Impact Model_Simple'!X$122-'Impact Model_Simple'!W$122),0,-'Impact Model_Simple'!W151))*IF(X$122&gt;$AA79,0,1)</f>
        <v>0</v>
      </c>
      <c r="Y151" s="10">
        <f>(IF(Y143&gt;0,Y143,0)+FV('Impact Model_Simple'!X$297,('Impact Model_Simple'!Y$122-'Impact Model_Simple'!X$122),0,-'Impact Model_Simple'!X151))*IF(Y$122&gt;$AA79,0,1)</f>
        <v>0</v>
      </c>
      <c r="Z151" s="10">
        <f>(IF(Z143&gt;0,Z143,0)+FV('Impact Model_Simple'!Y$297,('Impact Model_Simple'!Z$122-'Impact Model_Simple'!Y$122),0,-'Impact Model_Simple'!Y151))*IF(Z$122&gt;$AA79,0,1)</f>
        <v>0</v>
      </c>
      <c r="AA151" s="10">
        <f>(IF(AA143&gt;0,AA143,0)+FV('Impact Model_Simple'!Z$297,('Impact Model_Simple'!AA$122-'Impact Model_Simple'!Z$122),0,-'Impact Model_Simple'!Z151))*IF(AA$122&gt;$AA79,0,1)</f>
        <v>0</v>
      </c>
      <c r="AB151" s="10">
        <f>(IF(AB143&gt;0,AB143,0)+FV('Impact Model_Simple'!AA$297,('Impact Model_Simple'!AB$122-'Impact Model_Simple'!AA$122),0,-'Impact Model_Simple'!AA151))*IF(AB$122&gt;$AA79,0,1)</f>
        <v>0</v>
      </c>
      <c r="AC151" s="10">
        <f>(IF(AC143&gt;0,AC143,0)+FV('Impact Model_Simple'!AB$297,('Impact Model_Simple'!AC$122-'Impact Model_Simple'!AB$122),0,-'Impact Model_Simple'!AB151))*IF(AC$122&gt;$AA79,0,1)</f>
        <v>0</v>
      </c>
      <c r="AD151" s="10">
        <f>(IF(AD143&gt;0,AD143,0)+FV('Impact Model_Simple'!AC$297,('Impact Model_Simple'!AD$122-'Impact Model_Simple'!AC$122),0,-'Impact Model_Simple'!AC151))*IF(AD$122&gt;$AA79,0,1)</f>
        <v>0</v>
      </c>
      <c r="AE151" s="10">
        <f>(IF(AE143&gt;0,AE143,0)+FV('Impact Model_Simple'!AD$297,('Impact Model_Simple'!AE$122-'Impact Model_Simple'!AD$122),0,-'Impact Model_Simple'!AD151))*IF(AE$122&gt;$AA79,0,1)</f>
        <v>0</v>
      </c>
      <c r="AF151" s="10">
        <f>(IF(AF143&gt;0,AF143,0)+FV('Impact Model_Simple'!AE$297,('Impact Model_Simple'!AF$122-'Impact Model_Simple'!AE$122),0,-'Impact Model_Simple'!AE151))*IF(AF$122&gt;$AA79,0,1)</f>
        <v>0</v>
      </c>
      <c r="AG151" s="10">
        <f>(IF(AG143&gt;0,AG143,0)+FV('Impact Model_Simple'!AF$297,('Impact Model_Simple'!AG$122-'Impact Model_Simple'!AF$122),0,-'Impact Model_Simple'!AF151))*IF(AG$122&gt;$AA79,0,1)</f>
        <v>0</v>
      </c>
      <c r="AH151" s="10">
        <f>(IF(AH143&gt;0,AH143,0)+FV('Impact Model_Simple'!AG$297,('Impact Model_Simple'!AH$122-'Impact Model_Simple'!AG$122),0,-'Impact Model_Simple'!AG151))*IF(AH$122&gt;$AA79,0,1)</f>
        <v>0</v>
      </c>
      <c r="AI151" s="10">
        <f>(IF(AI143&gt;0,AI143,0)+FV('Impact Model_Simple'!AH$297,('Impact Model_Simple'!AI$122-'Impact Model_Simple'!AH$122),0,-'Impact Model_Simple'!AH151))*IF(AI$122&gt;$AA79,0,1)</f>
        <v>0</v>
      </c>
      <c r="AJ151" s="10">
        <f>(IF(AJ143&gt;0,AJ143,0)+FV('Impact Model_Simple'!AI$297,('Impact Model_Simple'!AJ$122-'Impact Model_Simple'!AI$122),0,-'Impact Model_Simple'!AI151))*IF(AJ$122&gt;$AA79,0,1)</f>
        <v>0</v>
      </c>
      <c r="AK151" s="10">
        <f>(IF(AK143&gt;0,AK143,0)+FV('Impact Model_Simple'!AJ$297,('Impact Model_Simple'!AK$122-'Impact Model_Simple'!AJ$122),0,-'Impact Model_Simple'!AJ151))*IF(AK$122&gt;$AA79,0,1)</f>
        <v>0</v>
      </c>
      <c r="AL151" s="10">
        <f>(IF(AL143&gt;0,AL143,0)+FV('Impact Model_Simple'!AK$297,('Impact Model_Simple'!AL$122-'Impact Model_Simple'!AK$122),0,-'Impact Model_Simple'!AK151))*IF(AL$122&gt;$AA79,0,1)</f>
        <v>0</v>
      </c>
      <c r="AM151" s="10">
        <f>(IF(AM143&gt;0,AM143,0)+FV('Impact Model_Simple'!AL$297,('Impact Model_Simple'!AM$122-'Impact Model_Simple'!AL$122),0,-'Impact Model_Simple'!AL151))*IF(AM$122&gt;$AA79,0,1)</f>
        <v>0</v>
      </c>
      <c r="AN151" s="10">
        <f>(IF(AN143&gt;0,AN143,0)+FV('Impact Model_Simple'!AM$297,('Impact Model_Simple'!AN$122-'Impact Model_Simple'!AM$122),0,-'Impact Model_Simple'!AM151))*IF(AN$122&gt;$AA79,0,1)</f>
        <v>0</v>
      </c>
      <c r="AO151" s="10">
        <f>(IF(AO143&gt;0,AO143,0)+FV('Impact Model_Simple'!AN$297,('Impact Model_Simple'!AO$122-'Impact Model_Simple'!AN$122),0,-'Impact Model_Simple'!AN151))*IF(AO$122&gt;$AA79,0,1)</f>
        <v>0</v>
      </c>
      <c r="AP151" s="10">
        <f>(IF(AP143&gt;0,AP143,0)+FV('Impact Model_Simple'!AO$297,('Impact Model_Simple'!AP$122-'Impact Model_Simple'!AO$122),0,-'Impact Model_Simple'!AO151))*IF(AP$122&gt;$AA79,0,1)</f>
        <v>0</v>
      </c>
    </row>
    <row r="152" spans="1:42" hidden="1" outlineLevel="3">
      <c r="A152" s="1">
        <v>5</v>
      </c>
      <c r="B152" s="10"/>
      <c r="D152" s="10">
        <f>(IF(D144&gt;0,D144,0)+FV('Impact Model_Simple'!C$297,('Impact Model_Simple'!D$122-'Impact Model_Simple'!C$122),0,-'Impact Model_Simple'!C152))*IF(D$122&gt;$AA80,0,1)</f>
        <v>0</v>
      </c>
      <c r="E152" s="10">
        <f>(IF(E144&gt;0,E144,0)+FV('Impact Model_Simple'!D$297,('Impact Model_Simple'!E$122-'Impact Model_Simple'!D$122),0,-'Impact Model_Simple'!D152))*IF(E$122&gt;$AA80,0,1)</f>
        <v>0</v>
      </c>
      <c r="F152" s="10">
        <f>(IF(F144&gt;0,F144,0)+FV('Impact Model_Simple'!E$297,('Impact Model_Simple'!F$122-'Impact Model_Simple'!E$122),0,-'Impact Model_Simple'!E152))*IF(F$122&gt;$AA80,0,1)</f>
        <v>0</v>
      </c>
      <c r="G152" s="10">
        <f>(IF(G144&gt;0,G144,0)+FV('Impact Model_Simple'!F$297,('Impact Model_Simple'!G$122-'Impact Model_Simple'!F$122),0,-'Impact Model_Simple'!F152))*IF(G$122&gt;$AA80,0,1)</f>
        <v>0</v>
      </c>
      <c r="H152" s="10">
        <f>(IF(H144&gt;0,H144,0)+FV('Impact Model_Simple'!G$297,('Impact Model_Simple'!H$122-'Impact Model_Simple'!G$122),0,-'Impact Model_Simple'!G152))*IF(H$122&gt;$AA80,0,1)</f>
        <v>0</v>
      </c>
      <c r="I152" s="10">
        <f>(IF(I144&gt;0,I144,0)+FV('Impact Model_Simple'!H$297,('Impact Model_Simple'!I$122-'Impact Model_Simple'!H$122),0,-'Impact Model_Simple'!H152))*IF(I$122&gt;$AA80,0,1)</f>
        <v>0</v>
      </c>
      <c r="J152" s="10">
        <f>(IF(J144&gt;0,J144,0)+FV('Impact Model_Simple'!I$297,('Impact Model_Simple'!J$122-'Impact Model_Simple'!I$122),0,-'Impact Model_Simple'!I152))*IF(J$122&gt;$AA80,0,1)</f>
        <v>0</v>
      </c>
      <c r="K152" s="10">
        <f>(IF(K144&gt;0,K144,0)+FV('Impact Model_Simple'!J$297,('Impact Model_Simple'!K$122-'Impact Model_Simple'!J$122),0,-'Impact Model_Simple'!J152))*IF(K$122&gt;$AA80,0,1)</f>
        <v>0</v>
      </c>
      <c r="L152" s="10">
        <f>(IF(L144&gt;0,L144,0)+FV('Impact Model_Simple'!K$297,('Impact Model_Simple'!L$122-'Impact Model_Simple'!K$122),0,-'Impact Model_Simple'!K152))*IF(L$122&gt;$AA80,0,1)</f>
        <v>0</v>
      </c>
      <c r="M152" s="10">
        <f>(IF(M144&gt;0,M144,0)+FV('Impact Model_Simple'!L$297,('Impact Model_Simple'!M$122-'Impact Model_Simple'!L$122),0,-'Impact Model_Simple'!L152))*IF(M$122&gt;$AA80,0,1)</f>
        <v>0</v>
      </c>
      <c r="N152" s="10">
        <f>(IF(N144&gt;0,N144,0)+FV('Impact Model_Simple'!M$297,('Impact Model_Simple'!N$122-'Impact Model_Simple'!M$122),0,-'Impact Model_Simple'!M152))*IF(N$122&gt;$AA80,0,1)</f>
        <v>0</v>
      </c>
      <c r="O152" s="10">
        <f>(IF(O144&gt;0,O144,0)+FV('Impact Model_Simple'!N$297,('Impact Model_Simple'!O$122-'Impact Model_Simple'!N$122),0,-'Impact Model_Simple'!N152))*IF(O$122&gt;$AA80,0,1)</f>
        <v>0</v>
      </c>
      <c r="P152" s="10">
        <f>(IF(P144&gt;0,P144,0)+FV('Impact Model_Simple'!O$297,('Impact Model_Simple'!P$122-'Impact Model_Simple'!O$122),0,-'Impact Model_Simple'!O152))*IF(P$122&gt;$AA80,0,1)</f>
        <v>0</v>
      </c>
      <c r="Q152" s="10">
        <f>(IF(Q144&gt;0,Q144,0)+FV('Impact Model_Simple'!P$297,('Impact Model_Simple'!Q$122-'Impact Model_Simple'!P$122),0,-'Impact Model_Simple'!P152))*IF(Q$122&gt;$AA80,0,1)</f>
        <v>0</v>
      </c>
      <c r="R152" s="10">
        <f>(IF(R144&gt;0,R144,0)+FV('Impact Model_Simple'!Q$297,('Impact Model_Simple'!R$122-'Impact Model_Simple'!Q$122),0,-'Impact Model_Simple'!Q152))*IF(R$122&gt;$AA80,0,1)</f>
        <v>0</v>
      </c>
      <c r="S152" s="10">
        <f>(IF(S144&gt;0,S144,0)+FV('Impact Model_Simple'!R$297,('Impact Model_Simple'!S$122-'Impact Model_Simple'!R$122),0,-'Impact Model_Simple'!R152))*IF(S$122&gt;$AA80,0,1)</f>
        <v>0</v>
      </c>
      <c r="T152" s="10">
        <f>(IF(T144&gt;0,T144,0)+FV('Impact Model_Simple'!S$297,('Impact Model_Simple'!T$122-'Impact Model_Simple'!S$122),0,-'Impact Model_Simple'!S152))*IF(T$122&gt;$AA80,0,1)</f>
        <v>0</v>
      </c>
      <c r="U152" s="10">
        <f>(IF(U144&gt;0,U144,0)+FV('Impact Model_Simple'!T$297,('Impact Model_Simple'!U$122-'Impact Model_Simple'!T$122),0,-'Impact Model_Simple'!T152))*IF(U$122&gt;$AA80,0,1)</f>
        <v>0</v>
      </c>
      <c r="V152" s="10">
        <f>(IF(V144&gt;0,V144,0)+FV('Impact Model_Simple'!U$297,('Impact Model_Simple'!V$122-'Impact Model_Simple'!U$122),0,-'Impact Model_Simple'!U152))*IF(V$122&gt;$AA80,0,1)</f>
        <v>0</v>
      </c>
      <c r="W152" s="10">
        <f>(IF(W144&gt;0,W144,0)+FV('Impact Model_Simple'!V$297,('Impact Model_Simple'!W$122-'Impact Model_Simple'!V$122),0,-'Impact Model_Simple'!V152))*IF(W$122&gt;$AA80,0,1)</f>
        <v>0</v>
      </c>
      <c r="X152" s="10">
        <f>(IF(X144&gt;0,X144,0)+FV('Impact Model_Simple'!W$297,('Impact Model_Simple'!X$122-'Impact Model_Simple'!W$122),0,-'Impact Model_Simple'!W152))*IF(X$122&gt;$AA80,0,1)</f>
        <v>0</v>
      </c>
      <c r="Y152" s="10">
        <f>(IF(Y144&gt;0,Y144,0)+FV('Impact Model_Simple'!X$297,('Impact Model_Simple'!Y$122-'Impact Model_Simple'!X$122),0,-'Impact Model_Simple'!X152))*IF(Y$122&gt;$AA80,0,1)</f>
        <v>0</v>
      </c>
      <c r="Z152" s="10">
        <f>(IF(Z144&gt;0,Z144,0)+FV('Impact Model_Simple'!Y$297,('Impact Model_Simple'!Z$122-'Impact Model_Simple'!Y$122),0,-'Impact Model_Simple'!Y152))*IF(Z$122&gt;$AA80,0,1)</f>
        <v>0</v>
      </c>
      <c r="AA152" s="10">
        <f>(IF(AA144&gt;0,AA144,0)+FV('Impact Model_Simple'!Z$297,('Impact Model_Simple'!AA$122-'Impact Model_Simple'!Z$122),0,-'Impact Model_Simple'!Z152))*IF(AA$122&gt;$AA80,0,1)</f>
        <v>0</v>
      </c>
      <c r="AB152" s="10">
        <f>(IF(AB144&gt;0,AB144,0)+FV('Impact Model_Simple'!AA$297,('Impact Model_Simple'!AB$122-'Impact Model_Simple'!AA$122),0,-'Impact Model_Simple'!AA152))*IF(AB$122&gt;$AA80,0,1)</f>
        <v>0</v>
      </c>
      <c r="AC152" s="10">
        <f>(IF(AC144&gt;0,AC144,0)+FV('Impact Model_Simple'!AB$297,('Impact Model_Simple'!AC$122-'Impact Model_Simple'!AB$122),0,-'Impact Model_Simple'!AB152))*IF(AC$122&gt;$AA80,0,1)</f>
        <v>0</v>
      </c>
      <c r="AD152" s="10">
        <f>(IF(AD144&gt;0,AD144,0)+FV('Impact Model_Simple'!AC$297,('Impact Model_Simple'!AD$122-'Impact Model_Simple'!AC$122),0,-'Impact Model_Simple'!AC152))*IF(AD$122&gt;$AA80,0,1)</f>
        <v>0</v>
      </c>
      <c r="AE152" s="10">
        <f>(IF(AE144&gt;0,AE144,0)+FV('Impact Model_Simple'!AD$297,('Impact Model_Simple'!AE$122-'Impact Model_Simple'!AD$122),0,-'Impact Model_Simple'!AD152))*IF(AE$122&gt;$AA80,0,1)</f>
        <v>0</v>
      </c>
      <c r="AF152" s="10">
        <f>(IF(AF144&gt;0,AF144,0)+FV('Impact Model_Simple'!AE$297,('Impact Model_Simple'!AF$122-'Impact Model_Simple'!AE$122),0,-'Impact Model_Simple'!AE152))*IF(AF$122&gt;$AA80,0,1)</f>
        <v>0</v>
      </c>
      <c r="AG152" s="10">
        <f>(IF(AG144&gt;0,AG144,0)+FV('Impact Model_Simple'!AF$297,('Impact Model_Simple'!AG$122-'Impact Model_Simple'!AF$122),0,-'Impact Model_Simple'!AF152))*IF(AG$122&gt;$AA80,0,1)</f>
        <v>0</v>
      </c>
      <c r="AH152" s="10">
        <f>(IF(AH144&gt;0,AH144,0)+FV('Impact Model_Simple'!AG$297,('Impact Model_Simple'!AH$122-'Impact Model_Simple'!AG$122),0,-'Impact Model_Simple'!AG152))*IF(AH$122&gt;$AA80,0,1)</f>
        <v>0</v>
      </c>
      <c r="AI152" s="10">
        <f>(IF(AI144&gt;0,AI144,0)+FV('Impact Model_Simple'!AH$297,('Impact Model_Simple'!AI$122-'Impact Model_Simple'!AH$122),0,-'Impact Model_Simple'!AH152))*IF(AI$122&gt;$AA80,0,1)</f>
        <v>0</v>
      </c>
      <c r="AJ152" s="10">
        <f>(IF(AJ144&gt;0,AJ144,0)+FV('Impact Model_Simple'!AI$297,('Impact Model_Simple'!AJ$122-'Impact Model_Simple'!AI$122),0,-'Impact Model_Simple'!AI152))*IF(AJ$122&gt;$AA80,0,1)</f>
        <v>0</v>
      </c>
      <c r="AK152" s="10">
        <f>(IF(AK144&gt;0,AK144,0)+FV('Impact Model_Simple'!AJ$297,('Impact Model_Simple'!AK$122-'Impact Model_Simple'!AJ$122),0,-'Impact Model_Simple'!AJ152))*IF(AK$122&gt;$AA80,0,1)</f>
        <v>0</v>
      </c>
      <c r="AL152" s="10">
        <f>(IF(AL144&gt;0,AL144,0)+FV('Impact Model_Simple'!AK$297,('Impact Model_Simple'!AL$122-'Impact Model_Simple'!AK$122),0,-'Impact Model_Simple'!AK152))*IF(AL$122&gt;$AA80,0,1)</f>
        <v>0</v>
      </c>
      <c r="AM152" s="10">
        <f>(IF(AM144&gt;0,AM144,0)+FV('Impact Model_Simple'!AL$297,('Impact Model_Simple'!AM$122-'Impact Model_Simple'!AL$122),0,-'Impact Model_Simple'!AL152))*IF(AM$122&gt;$AA80,0,1)</f>
        <v>0</v>
      </c>
      <c r="AN152" s="10">
        <f>(IF(AN144&gt;0,AN144,0)+FV('Impact Model_Simple'!AM$297,('Impact Model_Simple'!AN$122-'Impact Model_Simple'!AM$122),0,-'Impact Model_Simple'!AM152))*IF(AN$122&gt;$AA80,0,1)</f>
        <v>0</v>
      </c>
      <c r="AO152" s="10">
        <f>(IF(AO144&gt;0,AO144,0)+FV('Impact Model_Simple'!AN$297,('Impact Model_Simple'!AO$122-'Impact Model_Simple'!AN$122),0,-'Impact Model_Simple'!AN152))*IF(AO$122&gt;$AA80,0,1)</f>
        <v>0</v>
      </c>
      <c r="AP152" s="10">
        <f>(IF(AP144&gt;0,AP144,0)+FV('Impact Model_Simple'!AO$297,('Impact Model_Simple'!AP$122-'Impact Model_Simple'!AO$122),0,-'Impact Model_Simple'!AO152))*IF(AP$122&gt;$AA80,0,1)</f>
        <v>0</v>
      </c>
    </row>
    <row r="153" spans="1:42" ht="15.5" hidden="1" outlineLevel="3" thickBot="1">
      <c r="A153" s="6" t="s">
        <v>7</v>
      </c>
      <c r="B153" s="13"/>
      <c r="C153" s="6"/>
      <c r="D153" s="13">
        <f>SUM(D148:D152)</f>
        <v>0</v>
      </c>
      <c r="E153" s="13">
        <f t="shared" ref="E153:AP153" si="254">SUM(E148:E152)</f>
        <v>0</v>
      </c>
      <c r="F153" s="13">
        <f t="shared" si="254"/>
        <v>0</v>
      </c>
      <c r="G153" s="13">
        <f t="shared" si="254"/>
        <v>0</v>
      </c>
      <c r="H153" s="13">
        <f t="shared" si="254"/>
        <v>0</v>
      </c>
      <c r="I153" s="13">
        <f t="shared" si="254"/>
        <v>0</v>
      </c>
      <c r="J153" s="13">
        <f t="shared" si="254"/>
        <v>47248051.96800001</v>
      </c>
      <c r="K153" s="13">
        <f t="shared" si="254"/>
        <v>49137974.046720006</v>
      </c>
      <c r="L153" s="13">
        <f t="shared" si="254"/>
        <v>51103493.008588806</v>
      </c>
      <c r="M153" s="13">
        <f t="shared" si="254"/>
        <v>0</v>
      </c>
      <c r="N153" s="13">
        <f t="shared" si="254"/>
        <v>0</v>
      </c>
      <c r="O153" s="13">
        <f t="shared" si="254"/>
        <v>0</v>
      </c>
      <c r="P153" s="13">
        <f t="shared" si="254"/>
        <v>0</v>
      </c>
      <c r="Q153" s="13">
        <f t="shared" si="254"/>
        <v>0</v>
      </c>
      <c r="R153" s="13">
        <f t="shared" si="254"/>
        <v>0</v>
      </c>
      <c r="S153" s="13">
        <f t="shared" si="254"/>
        <v>0</v>
      </c>
      <c r="T153" s="13">
        <f t="shared" si="254"/>
        <v>0</v>
      </c>
      <c r="U153" s="13">
        <f t="shared" si="254"/>
        <v>0</v>
      </c>
      <c r="V153" s="13">
        <f t="shared" si="254"/>
        <v>0</v>
      </c>
      <c r="W153" s="13">
        <f t="shared" si="254"/>
        <v>0</v>
      </c>
      <c r="X153" s="13">
        <f t="shared" si="254"/>
        <v>0</v>
      </c>
      <c r="Y153" s="13">
        <f t="shared" si="254"/>
        <v>0</v>
      </c>
      <c r="Z153" s="13">
        <f t="shared" si="254"/>
        <v>0</v>
      </c>
      <c r="AA153" s="13">
        <f t="shared" si="254"/>
        <v>0</v>
      </c>
      <c r="AB153" s="13">
        <f t="shared" si="254"/>
        <v>0</v>
      </c>
      <c r="AC153" s="13">
        <f t="shared" si="254"/>
        <v>0</v>
      </c>
      <c r="AD153" s="13">
        <f t="shared" si="254"/>
        <v>0</v>
      </c>
      <c r="AE153" s="13">
        <f t="shared" si="254"/>
        <v>0</v>
      </c>
      <c r="AF153" s="13">
        <f t="shared" si="254"/>
        <v>0</v>
      </c>
      <c r="AG153" s="13">
        <f t="shared" si="254"/>
        <v>0</v>
      </c>
      <c r="AH153" s="13">
        <f t="shared" si="254"/>
        <v>0</v>
      </c>
      <c r="AI153" s="13">
        <f t="shared" si="254"/>
        <v>0</v>
      </c>
      <c r="AJ153" s="13">
        <f t="shared" si="254"/>
        <v>0</v>
      </c>
      <c r="AK153" s="13">
        <f t="shared" si="254"/>
        <v>0</v>
      </c>
      <c r="AL153" s="13">
        <f t="shared" si="254"/>
        <v>0</v>
      </c>
      <c r="AM153" s="13">
        <f t="shared" si="254"/>
        <v>0</v>
      </c>
      <c r="AN153" s="13">
        <f t="shared" si="254"/>
        <v>0</v>
      </c>
      <c r="AO153" s="13">
        <f t="shared" si="254"/>
        <v>0</v>
      </c>
      <c r="AP153" s="13">
        <f t="shared" si="254"/>
        <v>0</v>
      </c>
    </row>
    <row r="154" spans="1:42" hidden="1" outlineLevel="3"/>
    <row r="155" spans="1:42" hidden="1" outlineLevel="3">
      <c r="A155" s="11" t="s">
        <v>48</v>
      </c>
      <c r="B155" s="12"/>
      <c r="C155" s="11"/>
      <c r="D155" s="11">
        <f>D$84</f>
        <v>2022</v>
      </c>
      <c r="E155" s="11">
        <f t="shared" ref="E155:AP155" si="255">E$84</f>
        <v>2023</v>
      </c>
      <c r="F155" s="11">
        <f t="shared" si="255"/>
        <v>2024</v>
      </c>
      <c r="G155" s="11">
        <f t="shared" si="255"/>
        <v>2025</v>
      </c>
      <c r="H155" s="11">
        <f t="shared" si="255"/>
        <v>2026</v>
      </c>
      <c r="I155" s="11">
        <f t="shared" si="255"/>
        <v>2027</v>
      </c>
      <c r="J155" s="11">
        <f t="shared" si="255"/>
        <v>2028</v>
      </c>
      <c r="K155" s="11">
        <f t="shared" si="255"/>
        <v>2029</v>
      </c>
      <c r="L155" s="11">
        <f t="shared" si="255"/>
        <v>2030</v>
      </c>
      <c r="M155" s="11">
        <f t="shared" si="255"/>
        <v>2031</v>
      </c>
      <c r="N155" s="11">
        <f t="shared" si="255"/>
        <v>2032</v>
      </c>
      <c r="O155" s="11">
        <f t="shared" si="255"/>
        <v>2033</v>
      </c>
      <c r="P155" s="11">
        <f t="shared" si="255"/>
        <v>2034</v>
      </c>
      <c r="Q155" s="11">
        <f t="shared" si="255"/>
        <v>2035</v>
      </c>
      <c r="R155" s="11">
        <f t="shared" si="255"/>
        <v>2036</v>
      </c>
      <c r="S155" s="11">
        <f t="shared" si="255"/>
        <v>2037</v>
      </c>
      <c r="T155" s="11">
        <f t="shared" si="255"/>
        <v>2038</v>
      </c>
      <c r="U155" s="11">
        <f t="shared" si="255"/>
        <v>2039</v>
      </c>
      <c r="V155" s="11">
        <f t="shared" si="255"/>
        <v>2040</v>
      </c>
      <c r="W155" s="11">
        <f t="shared" si="255"/>
        <v>2041</v>
      </c>
      <c r="X155" s="11">
        <f t="shared" si="255"/>
        <v>2042</v>
      </c>
      <c r="Y155" s="11">
        <f t="shared" si="255"/>
        <v>2043</v>
      </c>
      <c r="Z155" s="11">
        <f t="shared" si="255"/>
        <v>2044</v>
      </c>
      <c r="AA155" s="11">
        <f t="shared" si="255"/>
        <v>2045</v>
      </c>
      <c r="AB155" s="11">
        <f t="shared" si="255"/>
        <v>2046</v>
      </c>
      <c r="AC155" s="11">
        <f t="shared" si="255"/>
        <v>2047</v>
      </c>
      <c r="AD155" s="11">
        <f t="shared" si="255"/>
        <v>2048</v>
      </c>
      <c r="AE155" s="11">
        <f t="shared" si="255"/>
        <v>2049</v>
      </c>
      <c r="AF155" s="11">
        <f t="shared" si="255"/>
        <v>2050</v>
      </c>
      <c r="AG155" s="11">
        <f t="shared" si="255"/>
        <v>2051</v>
      </c>
      <c r="AH155" s="11">
        <f t="shared" si="255"/>
        <v>2052</v>
      </c>
      <c r="AI155" s="11">
        <f t="shared" si="255"/>
        <v>2053</v>
      </c>
      <c r="AJ155" s="11">
        <f t="shared" si="255"/>
        <v>2054</v>
      </c>
      <c r="AK155" s="11">
        <f t="shared" si="255"/>
        <v>2055</v>
      </c>
      <c r="AL155" s="11">
        <f t="shared" si="255"/>
        <v>2056</v>
      </c>
      <c r="AM155" s="11">
        <f t="shared" si="255"/>
        <v>2057</v>
      </c>
      <c r="AN155" s="11">
        <f t="shared" si="255"/>
        <v>2058</v>
      </c>
      <c r="AO155" s="11">
        <f t="shared" si="255"/>
        <v>2059</v>
      </c>
      <c r="AP155" s="11">
        <f t="shared" si="255"/>
        <v>2060</v>
      </c>
    </row>
    <row r="156" spans="1:42" hidden="1" outlineLevel="3">
      <c r="A156" s="1">
        <v>1</v>
      </c>
      <c r="B156" s="10">
        <f t="shared" ref="B156:B161" si="256">SUM(D156:AP156)</f>
        <v>15637668.860628176</v>
      </c>
      <c r="D156" s="10">
        <f t="shared" ref="D156:AP156" si="257">IF(D$130=$AA76,D148*$AB76,0)</f>
        <v>0</v>
      </c>
      <c r="E156" s="10">
        <f t="shared" si="257"/>
        <v>0</v>
      </c>
      <c r="F156" s="10">
        <f t="shared" si="257"/>
        <v>0</v>
      </c>
      <c r="G156" s="10">
        <f t="shared" si="257"/>
        <v>0</v>
      </c>
      <c r="H156" s="10">
        <f t="shared" si="257"/>
        <v>0</v>
      </c>
      <c r="I156" s="10">
        <f t="shared" si="257"/>
        <v>0</v>
      </c>
      <c r="J156" s="10">
        <f t="shared" si="257"/>
        <v>0</v>
      </c>
      <c r="K156" s="10">
        <f t="shared" si="257"/>
        <v>0</v>
      </c>
      <c r="L156" s="10">
        <f t="shared" si="257"/>
        <v>15637668.860628176</v>
      </c>
      <c r="M156" s="10">
        <f t="shared" si="257"/>
        <v>0</v>
      </c>
      <c r="N156" s="10">
        <f t="shared" si="257"/>
        <v>0</v>
      </c>
      <c r="O156" s="10">
        <f t="shared" si="257"/>
        <v>0</v>
      </c>
      <c r="P156" s="10">
        <f t="shared" si="257"/>
        <v>0</v>
      </c>
      <c r="Q156" s="10">
        <f t="shared" si="257"/>
        <v>0</v>
      </c>
      <c r="R156" s="10">
        <f t="shared" si="257"/>
        <v>0</v>
      </c>
      <c r="S156" s="10">
        <f t="shared" si="257"/>
        <v>0</v>
      </c>
      <c r="T156" s="10">
        <f t="shared" si="257"/>
        <v>0</v>
      </c>
      <c r="U156" s="10">
        <f t="shared" si="257"/>
        <v>0</v>
      </c>
      <c r="V156" s="10">
        <f t="shared" si="257"/>
        <v>0</v>
      </c>
      <c r="W156" s="10">
        <f t="shared" si="257"/>
        <v>0</v>
      </c>
      <c r="X156" s="10">
        <f t="shared" si="257"/>
        <v>0</v>
      </c>
      <c r="Y156" s="10">
        <f t="shared" si="257"/>
        <v>0</v>
      </c>
      <c r="Z156" s="10">
        <f t="shared" si="257"/>
        <v>0</v>
      </c>
      <c r="AA156" s="10">
        <f t="shared" si="257"/>
        <v>0</v>
      </c>
      <c r="AB156" s="10">
        <f t="shared" si="257"/>
        <v>0</v>
      </c>
      <c r="AC156" s="10">
        <f t="shared" si="257"/>
        <v>0</v>
      </c>
      <c r="AD156" s="10">
        <f t="shared" si="257"/>
        <v>0</v>
      </c>
      <c r="AE156" s="10">
        <f t="shared" si="257"/>
        <v>0</v>
      </c>
      <c r="AF156" s="10">
        <f t="shared" si="257"/>
        <v>0</v>
      </c>
      <c r="AG156" s="10">
        <f t="shared" si="257"/>
        <v>0</v>
      </c>
      <c r="AH156" s="10">
        <f t="shared" si="257"/>
        <v>0</v>
      </c>
      <c r="AI156" s="10">
        <f t="shared" si="257"/>
        <v>0</v>
      </c>
      <c r="AJ156" s="10">
        <f t="shared" si="257"/>
        <v>0</v>
      </c>
      <c r="AK156" s="10">
        <f t="shared" si="257"/>
        <v>0</v>
      </c>
      <c r="AL156" s="10">
        <f t="shared" si="257"/>
        <v>0</v>
      </c>
      <c r="AM156" s="10">
        <f t="shared" si="257"/>
        <v>0</v>
      </c>
      <c r="AN156" s="10">
        <f t="shared" si="257"/>
        <v>0</v>
      </c>
      <c r="AO156" s="10">
        <f t="shared" si="257"/>
        <v>0</v>
      </c>
      <c r="AP156" s="10">
        <f t="shared" si="257"/>
        <v>0</v>
      </c>
    </row>
    <row r="157" spans="1:42" hidden="1" outlineLevel="3">
      <c r="A157" s="1">
        <v>2</v>
      </c>
      <c r="B157" s="10">
        <f t="shared" si="256"/>
        <v>15177737.423550876</v>
      </c>
      <c r="D157" s="10">
        <f t="shared" ref="D157:AP157" si="258">IF(D$130=$AA77,D149*$AB77,0)</f>
        <v>0</v>
      </c>
      <c r="E157" s="10">
        <f t="shared" si="258"/>
        <v>0</v>
      </c>
      <c r="F157" s="10">
        <f t="shared" si="258"/>
        <v>0</v>
      </c>
      <c r="G157" s="10">
        <f t="shared" si="258"/>
        <v>0</v>
      </c>
      <c r="H157" s="10">
        <f t="shared" si="258"/>
        <v>0</v>
      </c>
      <c r="I157" s="10">
        <f t="shared" si="258"/>
        <v>0</v>
      </c>
      <c r="J157" s="10">
        <f t="shared" si="258"/>
        <v>0</v>
      </c>
      <c r="K157" s="10">
        <f t="shared" si="258"/>
        <v>0</v>
      </c>
      <c r="L157" s="10">
        <f t="shared" si="258"/>
        <v>15177737.423550876</v>
      </c>
      <c r="M157" s="10">
        <f t="shared" si="258"/>
        <v>0</v>
      </c>
      <c r="N157" s="10">
        <f t="shared" si="258"/>
        <v>0</v>
      </c>
      <c r="O157" s="10">
        <f t="shared" si="258"/>
        <v>0</v>
      </c>
      <c r="P157" s="10">
        <f t="shared" si="258"/>
        <v>0</v>
      </c>
      <c r="Q157" s="10">
        <f t="shared" si="258"/>
        <v>0</v>
      </c>
      <c r="R157" s="10">
        <f t="shared" si="258"/>
        <v>0</v>
      </c>
      <c r="S157" s="10">
        <f t="shared" si="258"/>
        <v>0</v>
      </c>
      <c r="T157" s="10">
        <f t="shared" si="258"/>
        <v>0</v>
      </c>
      <c r="U157" s="10">
        <f t="shared" si="258"/>
        <v>0</v>
      </c>
      <c r="V157" s="10">
        <f t="shared" si="258"/>
        <v>0</v>
      </c>
      <c r="W157" s="10">
        <f t="shared" si="258"/>
        <v>0</v>
      </c>
      <c r="X157" s="10">
        <f t="shared" si="258"/>
        <v>0</v>
      </c>
      <c r="Y157" s="10">
        <f t="shared" si="258"/>
        <v>0</v>
      </c>
      <c r="Z157" s="10">
        <f t="shared" si="258"/>
        <v>0</v>
      </c>
      <c r="AA157" s="10">
        <f t="shared" si="258"/>
        <v>0</v>
      </c>
      <c r="AB157" s="10">
        <f t="shared" si="258"/>
        <v>0</v>
      </c>
      <c r="AC157" s="10">
        <f t="shared" si="258"/>
        <v>0</v>
      </c>
      <c r="AD157" s="10">
        <f t="shared" si="258"/>
        <v>0</v>
      </c>
      <c r="AE157" s="10">
        <f t="shared" si="258"/>
        <v>0</v>
      </c>
      <c r="AF157" s="10">
        <f t="shared" si="258"/>
        <v>0</v>
      </c>
      <c r="AG157" s="10">
        <f t="shared" si="258"/>
        <v>0</v>
      </c>
      <c r="AH157" s="10">
        <f t="shared" si="258"/>
        <v>0</v>
      </c>
      <c r="AI157" s="10">
        <f t="shared" si="258"/>
        <v>0</v>
      </c>
      <c r="AJ157" s="10">
        <f t="shared" si="258"/>
        <v>0</v>
      </c>
      <c r="AK157" s="10">
        <f t="shared" si="258"/>
        <v>0</v>
      </c>
      <c r="AL157" s="10">
        <f t="shared" si="258"/>
        <v>0</v>
      </c>
      <c r="AM157" s="10">
        <f t="shared" si="258"/>
        <v>0</v>
      </c>
      <c r="AN157" s="10">
        <f t="shared" si="258"/>
        <v>0</v>
      </c>
      <c r="AO157" s="10">
        <f t="shared" si="258"/>
        <v>0</v>
      </c>
      <c r="AP157" s="10">
        <f t="shared" si="258"/>
        <v>0</v>
      </c>
    </row>
    <row r="158" spans="1:42" hidden="1" outlineLevel="3">
      <c r="A158" s="1">
        <v>3</v>
      </c>
      <c r="B158" s="10">
        <f t="shared" si="256"/>
        <v>16864152.692834307</v>
      </c>
      <c r="D158" s="10">
        <f t="shared" ref="D158:AP158" si="259">IF(D$130=$AA78,D150*$AB78,0)</f>
        <v>0</v>
      </c>
      <c r="E158" s="10">
        <f t="shared" si="259"/>
        <v>0</v>
      </c>
      <c r="F158" s="10">
        <f t="shared" si="259"/>
        <v>0</v>
      </c>
      <c r="G158" s="10">
        <f t="shared" si="259"/>
        <v>0</v>
      </c>
      <c r="H158" s="10">
        <f t="shared" si="259"/>
        <v>0</v>
      </c>
      <c r="I158" s="10">
        <f t="shared" si="259"/>
        <v>0</v>
      </c>
      <c r="J158" s="10">
        <f t="shared" si="259"/>
        <v>0</v>
      </c>
      <c r="K158" s="10">
        <f t="shared" si="259"/>
        <v>0</v>
      </c>
      <c r="L158" s="10">
        <f t="shared" si="259"/>
        <v>16864152.692834307</v>
      </c>
      <c r="M158" s="10">
        <f t="shared" si="259"/>
        <v>0</v>
      </c>
      <c r="N158" s="10">
        <f t="shared" si="259"/>
        <v>0</v>
      </c>
      <c r="O158" s="10">
        <f t="shared" si="259"/>
        <v>0</v>
      </c>
      <c r="P158" s="10">
        <f t="shared" si="259"/>
        <v>0</v>
      </c>
      <c r="Q158" s="10">
        <f t="shared" si="259"/>
        <v>0</v>
      </c>
      <c r="R158" s="10">
        <f t="shared" si="259"/>
        <v>0</v>
      </c>
      <c r="S158" s="10">
        <f t="shared" si="259"/>
        <v>0</v>
      </c>
      <c r="T158" s="10">
        <f t="shared" si="259"/>
        <v>0</v>
      </c>
      <c r="U158" s="10">
        <f t="shared" si="259"/>
        <v>0</v>
      </c>
      <c r="V158" s="10">
        <f t="shared" si="259"/>
        <v>0</v>
      </c>
      <c r="W158" s="10">
        <f t="shared" si="259"/>
        <v>0</v>
      </c>
      <c r="X158" s="10">
        <f t="shared" si="259"/>
        <v>0</v>
      </c>
      <c r="Y158" s="10">
        <f t="shared" si="259"/>
        <v>0</v>
      </c>
      <c r="Z158" s="10">
        <f t="shared" si="259"/>
        <v>0</v>
      </c>
      <c r="AA158" s="10">
        <f t="shared" si="259"/>
        <v>0</v>
      </c>
      <c r="AB158" s="10">
        <f t="shared" si="259"/>
        <v>0</v>
      </c>
      <c r="AC158" s="10">
        <f t="shared" si="259"/>
        <v>0</v>
      </c>
      <c r="AD158" s="10">
        <f t="shared" si="259"/>
        <v>0</v>
      </c>
      <c r="AE158" s="10">
        <f t="shared" si="259"/>
        <v>0</v>
      </c>
      <c r="AF158" s="10">
        <f t="shared" si="259"/>
        <v>0</v>
      </c>
      <c r="AG158" s="10">
        <f t="shared" si="259"/>
        <v>0</v>
      </c>
      <c r="AH158" s="10">
        <f t="shared" si="259"/>
        <v>0</v>
      </c>
      <c r="AI158" s="10">
        <f t="shared" si="259"/>
        <v>0</v>
      </c>
      <c r="AJ158" s="10">
        <f t="shared" si="259"/>
        <v>0</v>
      </c>
      <c r="AK158" s="10">
        <f t="shared" si="259"/>
        <v>0</v>
      </c>
      <c r="AL158" s="10">
        <f t="shared" si="259"/>
        <v>0</v>
      </c>
      <c r="AM158" s="10">
        <f t="shared" si="259"/>
        <v>0</v>
      </c>
      <c r="AN158" s="10">
        <f t="shared" si="259"/>
        <v>0</v>
      </c>
      <c r="AO158" s="10">
        <f t="shared" si="259"/>
        <v>0</v>
      </c>
      <c r="AP158" s="10">
        <f t="shared" si="259"/>
        <v>0</v>
      </c>
    </row>
    <row r="159" spans="1:42" hidden="1" outlineLevel="3">
      <c r="A159" s="1">
        <v>4</v>
      </c>
      <c r="B159" s="10">
        <f t="shared" si="256"/>
        <v>0</v>
      </c>
      <c r="D159" s="10">
        <f t="shared" ref="D159:AP159" si="260">IF(D$130=$AA79,D151*$AB79,0)</f>
        <v>0</v>
      </c>
      <c r="E159" s="10">
        <f t="shared" si="260"/>
        <v>0</v>
      </c>
      <c r="F159" s="10">
        <f t="shared" si="260"/>
        <v>0</v>
      </c>
      <c r="G159" s="10">
        <f t="shared" si="260"/>
        <v>0</v>
      </c>
      <c r="H159" s="10">
        <f t="shared" si="260"/>
        <v>0</v>
      </c>
      <c r="I159" s="10">
        <f t="shared" si="260"/>
        <v>0</v>
      </c>
      <c r="J159" s="10">
        <f t="shared" si="260"/>
        <v>0</v>
      </c>
      <c r="K159" s="10">
        <f t="shared" si="260"/>
        <v>0</v>
      </c>
      <c r="L159" s="10">
        <f t="shared" si="260"/>
        <v>0</v>
      </c>
      <c r="M159" s="10">
        <f t="shared" si="260"/>
        <v>0</v>
      </c>
      <c r="N159" s="10">
        <f t="shared" si="260"/>
        <v>0</v>
      </c>
      <c r="O159" s="10">
        <f t="shared" si="260"/>
        <v>0</v>
      </c>
      <c r="P159" s="10">
        <f t="shared" si="260"/>
        <v>0</v>
      </c>
      <c r="Q159" s="10">
        <f t="shared" si="260"/>
        <v>0</v>
      </c>
      <c r="R159" s="10">
        <f t="shared" si="260"/>
        <v>0</v>
      </c>
      <c r="S159" s="10">
        <f t="shared" si="260"/>
        <v>0</v>
      </c>
      <c r="T159" s="10">
        <f t="shared" si="260"/>
        <v>0</v>
      </c>
      <c r="U159" s="10">
        <f t="shared" si="260"/>
        <v>0</v>
      </c>
      <c r="V159" s="10">
        <f t="shared" si="260"/>
        <v>0</v>
      </c>
      <c r="W159" s="10">
        <f t="shared" si="260"/>
        <v>0</v>
      </c>
      <c r="X159" s="10">
        <f t="shared" si="260"/>
        <v>0</v>
      </c>
      <c r="Y159" s="10">
        <f t="shared" si="260"/>
        <v>0</v>
      </c>
      <c r="Z159" s="10">
        <f t="shared" si="260"/>
        <v>0</v>
      </c>
      <c r="AA159" s="10">
        <f t="shared" si="260"/>
        <v>0</v>
      </c>
      <c r="AB159" s="10">
        <f t="shared" si="260"/>
        <v>0</v>
      </c>
      <c r="AC159" s="10">
        <f t="shared" si="260"/>
        <v>0</v>
      </c>
      <c r="AD159" s="10">
        <f t="shared" si="260"/>
        <v>0</v>
      </c>
      <c r="AE159" s="10">
        <f t="shared" si="260"/>
        <v>0</v>
      </c>
      <c r="AF159" s="10">
        <f t="shared" si="260"/>
        <v>0</v>
      </c>
      <c r="AG159" s="10">
        <f t="shared" si="260"/>
        <v>0</v>
      </c>
      <c r="AH159" s="10">
        <f t="shared" si="260"/>
        <v>0</v>
      </c>
      <c r="AI159" s="10">
        <f t="shared" si="260"/>
        <v>0</v>
      </c>
      <c r="AJ159" s="10">
        <f t="shared" si="260"/>
        <v>0</v>
      </c>
      <c r="AK159" s="10">
        <f t="shared" si="260"/>
        <v>0</v>
      </c>
      <c r="AL159" s="10">
        <f t="shared" si="260"/>
        <v>0</v>
      </c>
      <c r="AM159" s="10">
        <f t="shared" si="260"/>
        <v>0</v>
      </c>
      <c r="AN159" s="10">
        <f t="shared" si="260"/>
        <v>0</v>
      </c>
      <c r="AO159" s="10">
        <f t="shared" si="260"/>
        <v>0</v>
      </c>
      <c r="AP159" s="10">
        <f t="shared" si="260"/>
        <v>0</v>
      </c>
    </row>
    <row r="160" spans="1:42" hidden="1" outlineLevel="3">
      <c r="A160" s="1">
        <v>5</v>
      </c>
      <c r="B160" s="10">
        <f t="shared" si="256"/>
        <v>0</v>
      </c>
      <c r="D160" s="10">
        <f t="shared" ref="D160:AP160" si="261">IF(D$130=$AA80,D152*$AB80,0)</f>
        <v>0</v>
      </c>
      <c r="E160" s="10">
        <f t="shared" si="261"/>
        <v>0</v>
      </c>
      <c r="F160" s="10">
        <f t="shared" si="261"/>
        <v>0</v>
      </c>
      <c r="G160" s="10">
        <f t="shared" si="261"/>
        <v>0</v>
      </c>
      <c r="H160" s="10">
        <f t="shared" si="261"/>
        <v>0</v>
      </c>
      <c r="I160" s="10">
        <f t="shared" si="261"/>
        <v>0</v>
      </c>
      <c r="J160" s="10">
        <f t="shared" si="261"/>
        <v>0</v>
      </c>
      <c r="K160" s="10">
        <f t="shared" si="261"/>
        <v>0</v>
      </c>
      <c r="L160" s="10">
        <f t="shared" si="261"/>
        <v>0</v>
      </c>
      <c r="M160" s="10">
        <f t="shared" si="261"/>
        <v>0</v>
      </c>
      <c r="N160" s="10">
        <f t="shared" si="261"/>
        <v>0</v>
      </c>
      <c r="O160" s="10">
        <f t="shared" si="261"/>
        <v>0</v>
      </c>
      <c r="P160" s="10">
        <f t="shared" si="261"/>
        <v>0</v>
      </c>
      <c r="Q160" s="10">
        <f t="shared" si="261"/>
        <v>0</v>
      </c>
      <c r="R160" s="10">
        <f t="shared" si="261"/>
        <v>0</v>
      </c>
      <c r="S160" s="10">
        <f t="shared" si="261"/>
        <v>0</v>
      </c>
      <c r="T160" s="10">
        <f t="shared" si="261"/>
        <v>0</v>
      </c>
      <c r="U160" s="10">
        <f t="shared" si="261"/>
        <v>0</v>
      </c>
      <c r="V160" s="10">
        <f t="shared" si="261"/>
        <v>0</v>
      </c>
      <c r="W160" s="10">
        <f t="shared" si="261"/>
        <v>0</v>
      </c>
      <c r="X160" s="10">
        <f t="shared" si="261"/>
        <v>0</v>
      </c>
      <c r="Y160" s="10">
        <f t="shared" si="261"/>
        <v>0</v>
      </c>
      <c r="Z160" s="10">
        <f t="shared" si="261"/>
        <v>0</v>
      </c>
      <c r="AA160" s="10">
        <f t="shared" si="261"/>
        <v>0</v>
      </c>
      <c r="AB160" s="10">
        <f t="shared" si="261"/>
        <v>0</v>
      </c>
      <c r="AC160" s="10">
        <f t="shared" si="261"/>
        <v>0</v>
      </c>
      <c r="AD160" s="10">
        <f t="shared" si="261"/>
        <v>0</v>
      </c>
      <c r="AE160" s="10">
        <f t="shared" si="261"/>
        <v>0</v>
      </c>
      <c r="AF160" s="10">
        <f t="shared" si="261"/>
        <v>0</v>
      </c>
      <c r="AG160" s="10">
        <f t="shared" si="261"/>
        <v>0</v>
      </c>
      <c r="AH160" s="10">
        <f t="shared" si="261"/>
        <v>0</v>
      </c>
      <c r="AI160" s="10">
        <f t="shared" si="261"/>
        <v>0</v>
      </c>
      <c r="AJ160" s="10">
        <f t="shared" si="261"/>
        <v>0</v>
      </c>
      <c r="AK160" s="10">
        <f t="shared" si="261"/>
        <v>0</v>
      </c>
      <c r="AL160" s="10">
        <f t="shared" si="261"/>
        <v>0</v>
      </c>
      <c r="AM160" s="10">
        <f t="shared" si="261"/>
        <v>0</v>
      </c>
      <c r="AN160" s="10">
        <f t="shared" si="261"/>
        <v>0</v>
      </c>
      <c r="AO160" s="10">
        <f t="shared" si="261"/>
        <v>0</v>
      </c>
      <c r="AP160" s="10">
        <f t="shared" si="261"/>
        <v>0</v>
      </c>
    </row>
    <row r="161" spans="1:42" ht="15.5" hidden="1" outlineLevel="3" thickBot="1">
      <c r="A161" s="6" t="s">
        <v>7</v>
      </c>
      <c r="B161" s="13">
        <f t="shared" si="256"/>
        <v>47679558.977013364</v>
      </c>
      <c r="C161" s="6"/>
      <c r="D161" s="13">
        <f>SUM(D156:D160)</f>
        <v>0</v>
      </c>
      <c r="E161" s="13">
        <f t="shared" ref="E161:AP161" si="262">SUM(E156:E160)</f>
        <v>0</v>
      </c>
      <c r="F161" s="13">
        <f t="shared" si="262"/>
        <v>0</v>
      </c>
      <c r="G161" s="13">
        <f t="shared" si="262"/>
        <v>0</v>
      </c>
      <c r="H161" s="13">
        <f t="shared" si="262"/>
        <v>0</v>
      </c>
      <c r="I161" s="13">
        <f t="shared" si="262"/>
        <v>0</v>
      </c>
      <c r="J161" s="13">
        <f t="shared" si="262"/>
        <v>0</v>
      </c>
      <c r="K161" s="13">
        <f t="shared" si="262"/>
        <v>0</v>
      </c>
      <c r="L161" s="13">
        <f t="shared" si="262"/>
        <v>47679558.977013364</v>
      </c>
      <c r="M161" s="13">
        <f t="shared" si="262"/>
        <v>0</v>
      </c>
      <c r="N161" s="13">
        <f t="shared" si="262"/>
        <v>0</v>
      </c>
      <c r="O161" s="13">
        <f t="shared" si="262"/>
        <v>0</v>
      </c>
      <c r="P161" s="13">
        <f t="shared" si="262"/>
        <v>0</v>
      </c>
      <c r="Q161" s="13">
        <f t="shared" si="262"/>
        <v>0</v>
      </c>
      <c r="R161" s="13">
        <f t="shared" si="262"/>
        <v>0</v>
      </c>
      <c r="S161" s="13">
        <f t="shared" si="262"/>
        <v>0</v>
      </c>
      <c r="T161" s="13">
        <f t="shared" si="262"/>
        <v>0</v>
      </c>
      <c r="U161" s="13">
        <f t="shared" si="262"/>
        <v>0</v>
      </c>
      <c r="V161" s="13">
        <f t="shared" si="262"/>
        <v>0</v>
      </c>
      <c r="W161" s="13">
        <f t="shared" si="262"/>
        <v>0</v>
      </c>
      <c r="X161" s="13">
        <f t="shared" si="262"/>
        <v>0</v>
      </c>
      <c r="Y161" s="13">
        <f t="shared" si="262"/>
        <v>0</v>
      </c>
      <c r="Z161" s="13">
        <f t="shared" si="262"/>
        <v>0</v>
      </c>
      <c r="AA161" s="13">
        <f t="shared" si="262"/>
        <v>0</v>
      </c>
      <c r="AB161" s="13">
        <f t="shared" si="262"/>
        <v>0</v>
      </c>
      <c r="AC161" s="13">
        <f t="shared" si="262"/>
        <v>0</v>
      </c>
      <c r="AD161" s="13">
        <f t="shared" si="262"/>
        <v>0</v>
      </c>
      <c r="AE161" s="13">
        <f t="shared" si="262"/>
        <v>0</v>
      </c>
      <c r="AF161" s="13">
        <f t="shared" si="262"/>
        <v>0</v>
      </c>
      <c r="AG161" s="13">
        <f t="shared" si="262"/>
        <v>0</v>
      </c>
      <c r="AH161" s="13">
        <f t="shared" si="262"/>
        <v>0</v>
      </c>
      <c r="AI161" s="13">
        <f t="shared" si="262"/>
        <v>0</v>
      </c>
      <c r="AJ161" s="13">
        <f t="shared" si="262"/>
        <v>0</v>
      </c>
      <c r="AK161" s="13">
        <f t="shared" si="262"/>
        <v>0</v>
      </c>
      <c r="AL161" s="13">
        <f t="shared" si="262"/>
        <v>0</v>
      </c>
      <c r="AM161" s="13">
        <f t="shared" si="262"/>
        <v>0</v>
      </c>
      <c r="AN161" s="13">
        <f t="shared" si="262"/>
        <v>0</v>
      </c>
      <c r="AO161" s="13">
        <f t="shared" si="262"/>
        <v>0</v>
      </c>
      <c r="AP161" s="13">
        <f t="shared" si="262"/>
        <v>0</v>
      </c>
    </row>
    <row r="162" spans="1:42" hidden="1" outlineLevel="1"/>
    <row r="163" spans="1:42" hidden="1" outlineLevel="1">
      <c r="A163" s="16" t="s">
        <v>42</v>
      </c>
      <c r="B163" s="14"/>
      <c r="C163" s="14"/>
      <c r="D163" s="15"/>
      <c r="E163" s="15"/>
      <c r="F163" s="15"/>
      <c r="G163" s="15"/>
      <c r="H163" s="15"/>
      <c r="I163" s="15"/>
      <c r="J163" s="15"/>
      <c r="K163" s="15"/>
      <c r="L163" s="15"/>
      <c r="M163" s="15"/>
      <c r="N163" s="15"/>
      <c r="O163" s="15"/>
      <c r="P163" s="15"/>
      <c r="Q163" s="15"/>
      <c r="R163" s="15"/>
      <c r="S163" s="15"/>
      <c r="T163" s="15"/>
      <c r="U163" s="15"/>
      <c r="V163" s="15"/>
      <c r="W163" s="15"/>
      <c r="X163" s="15"/>
      <c r="Y163" s="15"/>
      <c r="Z163" s="15"/>
      <c r="AA163" s="15"/>
      <c r="AB163" s="15"/>
      <c r="AC163" s="15"/>
      <c r="AD163" s="15"/>
      <c r="AE163" s="15"/>
      <c r="AF163" s="15"/>
      <c r="AG163" s="15"/>
      <c r="AH163" s="15"/>
      <c r="AI163" s="15"/>
      <c r="AJ163" s="15"/>
      <c r="AK163" s="15"/>
      <c r="AL163" s="15"/>
      <c r="AM163" s="15"/>
      <c r="AN163" s="15"/>
      <c r="AO163" s="15"/>
      <c r="AP163" s="15"/>
    </row>
    <row r="164" spans="1:42" hidden="1" outlineLevel="2">
      <c r="A164" s="11" t="s">
        <v>43</v>
      </c>
      <c r="B164" s="12"/>
      <c r="C164" s="11"/>
      <c r="D164" s="11">
        <f>D$84</f>
        <v>2022</v>
      </c>
      <c r="E164" s="11">
        <f t="shared" ref="E164:AP164" si="263">E$84</f>
        <v>2023</v>
      </c>
      <c r="F164" s="11">
        <f t="shared" si="263"/>
        <v>2024</v>
      </c>
      <c r="G164" s="11">
        <f t="shared" si="263"/>
        <v>2025</v>
      </c>
      <c r="H164" s="11">
        <f t="shared" si="263"/>
        <v>2026</v>
      </c>
      <c r="I164" s="11">
        <f t="shared" si="263"/>
        <v>2027</v>
      </c>
      <c r="J164" s="11">
        <f t="shared" si="263"/>
        <v>2028</v>
      </c>
      <c r="K164" s="11">
        <f t="shared" si="263"/>
        <v>2029</v>
      </c>
      <c r="L164" s="11">
        <f t="shared" si="263"/>
        <v>2030</v>
      </c>
      <c r="M164" s="11">
        <f t="shared" si="263"/>
        <v>2031</v>
      </c>
      <c r="N164" s="11">
        <f t="shared" si="263"/>
        <v>2032</v>
      </c>
      <c r="O164" s="11">
        <f t="shared" si="263"/>
        <v>2033</v>
      </c>
      <c r="P164" s="11">
        <f t="shared" si="263"/>
        <v>2034</v>
      </c>
      <c r="Q164" s="11">
        <f t="shared" si="263"/>
        <v>2035</v>
      </c>
      <c r="R164" s="11">
        <f t="shared" si="263"/>
        <v>2036</v>
      </c>
      <c r="S164" s="11">
        <f t="shared" si="263"/>
        <v>2037</v>
      </c>
      <c r="T164" s="11">
        <f t="shared" si="263"/>
        <v>2038</v>
      </c>
      <c r="U164" s="11">
        <f t="shared" si="263"/>
        <v>2039</v>
      </c>
      <c r="V164" s="11">
        <f t="shared" si="263"/>
        <v>2040</v>
      </c>
      <c r="W164" s="11">
        <f t="shared" si="263"/>
        <v>2041</v>
      </c>
      <c r="X164" s="11">
        <f t="shared" si="263"/>
        <v>2042</v>
      </c>
      <c r="Y164" s="11">
        <f t="shared" si="263"/>
        <v>2043</v>
      </c>
      <c r="Z164" s="11">
        <f t="shared" si="263"/>
        <v>2044</v>
      </c>
      <c r="AA164" s="11">
        <f t="shared" si="263"/>
        <v>2045</v>
      </c>
      <c r="AB164" s="11">
        <f t="shared" si="263"/>
        <v>2046</v>
      </c>
      <c r="AC164" s="11">
        <f t="shared" si="263"/>
        <v>2047</v>
      </c>
      <c r="AD164" s="11">
        <f t="shared" si="263"/>
        <v>2048</v>
      </c>
      <c r="AE164" s="11">
        <f t="shared" si="263"/>
        <v>2049</v>
      </c>
      <c r="AF164" s="11">
        <f t="shared" si="263"/>
        <v>2050</v>
      </c>
      <c r="AG164" s="11">
        <f t="shared" si="263"/>
        <v>2051</v>
      </c>
      <c r="AH164" s="11">
        <f t="shared" si="263"/>
        <v>2052</v>
      </c>
      <c r="AI164" s="11">
        <f t="shared" si="263"/>
        <v>2053</v>
      </c>
      <c r="AJ164" s="11">
        <f t="shared" si="263"/>
        <v>2054</v>
      </c>
      <c r="AK164" s="11">
        <f t="shared" si="263"/>
        <v>2055</v>
      </c>
      <c r="AL164" s="11">
        <f t="shared" si="263"/>
        <v>2056</v>
      </c>
      <c r="AM164" s="11">
        <f t="shared" si="263"/>
        <v>2057</v>
      </c>
      <c r="AN164" s="11">
        <f t="shared" si="263"/>
        <v>2058</v>
      </c>
      <c r="AO164" s="11">
        <f t="shared" si="263"/>
        <v>2059</v>
      </c>
      <c r="AP164" s="11">
        <f t="shared" si="263"/>
        <v>2060</v>
      </c>
    </row>
    <row r="165" spans="1:42" hidden="1" outlineLevel="2">
      <c r="A165" s="1">
        <v>1</v>
      </c>
      <c r="B165" s="10">
        <f t="shared" ref="B165:B170" si="264">SUM(D165:AP165)</f>
        <v>16211050.052184545</v>
      </c>
      <c r="D165" s="10">
        <f t="shared" ref="D165:AP165" si="265">IF(D$139=$AH76,$AE$69*$AE76,0)</f>
        <v>0</v>
      </c>
      <c r="E165" s="10">
        <f t="shared" si="265"/>
        <v>0</v>
      </c>
      <c r="F165" s="10">
        <f t="shared" si="265"/>
        <v>0</v>
      </c>
      <c r="G165" s="10">
        <f t="shared" si="265"/>
        <v>0</v>
      </c>
      <c r="H165" s="10">
        <f t="shared" si="265"/>
        <v>0</v>
      </c>
      <c r="I165" s="10">
        <f t="shared" si="265"/>
        <v>0</v>
      </c>
      <c r="J165" s="10">
        <f t="shared" si="265"/>
        <v>0</v>
      </c>
      <c r="K165" s="10">
        <f t="shared" si="265"/>
        <v>0</v>
      </c>
      <c r="L165" s="10">
        <f t="shared" si="265"/>
        <v>0</v>
      </c>
      <c r="M165" s="10">
        <f t="shared" si="265"/>
        <v>0</v>
      </c>
      <c r="N165" s="10">
        <f t="shared" si="265"/>
        <v>0</v>
      </c>
      <c r="O165" s="10">
        <f t="shared" si="265"/>
        <v>16211050.052184545</v>
      </c>
      <c r="P165" s="10">
        <f t="shared" si="265"/>
        <v>0</v>
      </c>
      <c r="Q165" s="10">
        <f t="shared" si="265"/>
        <v>0</v>
      </c>
      <c r="R165" s="10">
        <f t="shared" si="265"/>
        <v>0</v>
      </c>
      <c r="S165" s="10">
        <f t="shared" si="265"/>
        <v>0</v>
      </c>
      <c r="T165" s="10">
        <f t="shared" si="265"/>
        <v>0</v>
      </c>
      <c r="U165" s="10">
        <f t="shared" si="265"/>
        <v>0</v>
      </c>
      <c r="V165" s="10">
        <f t="shared" si="265"/>
        <v>0</v>
      </c>
      <c r="W165" s="10">
        <f t="shared" si="265"/>
        <v>0</v>
      </c>
      <c r="X165" s="10">
        <f t="shared" si="265"/>
        <v>0</v>
      </c>
      <c r="Y165" s="10">
        <f t="shared" si="265"/>
        <v>0</v>
      </c>
      <c r="Z165" s="10">
        <f t="shared" si="265"/>
        <v>0</v>
      </c>
      <c r="AA165" s="10">
        <f t="shared" si="265"/>
        <v>0</v>
      </c>
      <c r="AB165" s="10">
        <f t="shared" si="265"/>
        <v>0</v>
      </c>
      <c r="AC165" s="10">
        <f t="shared" si="265"/>
        <v>0</v>
      </c>
      <c r="AD165" s="10">
        <f t="shared" si="265"/>
        <v>0</v>
      </c>
      <c r="AE165" s="10">
        <f t="shared" si="265"/>
        <v>0</v>
      </c>
      <c r="AF165" s="10">
        <f t="shared" si="265"/>
        <v>0</v>
      </c>
      <c r="AG165" s="10">
        <f t="shared" si="265"/>
        <v>0</v>
      </c>
      <c r="AH165" s="10">
        <f t="shared" si="265"/>
        <v>0</v>
      </c>
      <c r="AI165" s="10">
        <f t="shared" si="265"/>
        <v>0</v>
      </c>
      <c r="AJ165" s="10">
        <f t="shared" si="265"/>
        <v>0</v>
      </c>
      <c r="AK165" s="10">
        <f t="shared" si="265"/>
        <v>0</v>
      </c>
      <c r="AL165" s="10">
        <f t="shared" si="265"/>
        <v>0</v>
      </c>
      <c r="AM165" s="10">
        <f t="shared" si="265"/>
        <v>0</v>
      </c>
      <c r="AN165" s="10">
        <f t="shared" si="265"/>
        <v>0</v>
      </c>
      <c r="AO165" s="10">
        <f t="shared" si="265"/>
        <v>0</v>
      </c>
      <c r="AP165" s="10">
        <f t="shared" si="265"/>
        <v>0</v>
      </c>
    </row>
    <row r="166" spans="1:42" hidden="1" outlineLevel="2">
      <c r="A166" s="1">
        <v>2</v>
      </c>
      <c r="B166" s="10">
        <f t="shared" si="264"/>
        <v>15734254.462414412</v>
      </c>
      <c r="D166" s="10">
        <f t="shared" ref="D166:AP166" si="266">IF(D$139=$AH77,$AE$69*$AE77,0)</f>
        <v>0</v>
      </c>
      <c r="E166" s="10">
        <f t="shared" si="266"/>
        <v>0</v>
      </c>
      <c r="F166" s="10">
        <f t="shared" si="266"/>
        <v>0</v>
      </c>
      <c r="G166" s="10">
        <f t="shared" si="266"/>
        <v>0</v>
      </c>
      <c r="H166" s="10">
        <f t="shared" si="266"/>
        <v>0</v>
      </c>
      <c r="I166" s="10">
        <f t="shared" si="266"/>
        <v>0</v>
      </c>
      <c r="J166" s="10">
        <f t="shared" si="266"/>
        <v>0</v>
      </c>
      <c r="K166" s="10">
        <f t="shared" si="266"/>
        <v>0</v>
      </c>
      <c r="L166" s="10">
        <f t="shared" si="266"/>
        <v>0</v>
      </c>
      <c r="M166" s="10">
        <f t="shared" si="266"/>
        <v>0</v>
      </c>
      <c r="N166" s="10">
        <f t="shared" si="266"/>
        <v>0</v>
      </c>
      <c r="O166" s="10">
        <f t="shared" si="266"/>
        <v>15734254.462414412</v>
      </c>
      <c r="P166" s="10">
        <f t="shared" si="266"/>
        <v>0</v>
      </c>
      <c r="Q166" s="10">
        <f t="shared" si="266"/>
        <v>0</v>
      </c>
      <c r="R166" s="10">
        <f t="shared" si="266"/>
        <v>0</v>
      </c>
      <c r="S166" s="10">
        <f t="shared" si="266"/>
        <v>0</v>
      </c>
      <c r="T166" s="10">
        <f t="shared" si="266"/>
        <v>0</v>
      </c>
      <c r="U166" s="10">
        <f t="shared" si="266"/>
        <v>0</v>
      </c>
      <c r="V166" s="10">
        <f t="shared" si="266"/>
        <v>0</v>
      </c>
      <c r="W166" s="10">
        <f t="shared" si="266"/>
        <v>0</v>
      </c>
      <c r="X166" s="10">
        <f t="shared" si="266"/>
        <v>0</v>
      </c>
      <c r="Y166" s="10">
        <f t="shared" si="266"/>
        <v>0</v>
      </c>
      <c r="Z166" s="10">
        <f t="shared" si="266"/>
        <v>0</v>
      </c>
      <c r="AA166" s="10">
        <f t="shared" si="266"/>
        <v>0</v>
      </c>
      <c r="AB166" s="10">
        <f t="shared" si="266"/>
        <v>0</v>
      </c>
      <c r="AC166" s="10">
        <f t="shared" si="266"/>
        <v>0</v>
      </c>
      <c r="AD166" s="10">
        <f t="shared" si="266"/>
        <v>0</v>
      </c>
      <c r="AE166" s="10">
        <f t="shared" si="266"/>
        <v>0</v>
      </c>
      <c r="AF166" s="10">
        <f t="shared" si="266"/>
        <v>0</v>
      </c>
      <c r="AG166" s="10">
        <f t="shared" si="266"/>
        <v>0</v>
      </c>
      <c r="AH166" s="10">
        <f t="shared" si="266"/>
        <v>0</v>
      </c>
      <c r="AI166" s="10">
        <f t="shared" si="266"/>
        <v>0</v>
      </c>
      <c r="AJ166" s="10">
        <f t="shared" si="266"/>
        <v>0</v>
      </c>
      <c r="AK166" s="10">
        <f t="shared" si="266"/>
        <v>0</v>
      </c>
      <c r="AL166" s="10">
        <f t="shared" si="266"/>
        <v>0</v>
      </c>
      <c r="AM166" s="10">
        <f t="shared" si="266"/>
        <v>0</v>
      </c>
      <c r="AN166" s="10">
        <f t="shared" si="266"/>
        <v>0</v>
      </c>
      <c r="AO166" s="10">
        <f t="shared" si="266"/>
        <v>0</v>
      </c>
      <c r="AP166" s="10">
        <f t="shared" si="266"/>
        <v>0</v>
      </c>
    </row>
    <row r="167" spans="1:42" hidden="1" outlineLevel="2">
      <c r="A167" s="1">
        <v>3</v>
      </c>
      <c r="B167" s="10">
        <f t="shared" si="264"/>
        <v>15734254.462414412</v>
      </c>
      <c r="D167" s="10">
        <f t="shared" ref="D167:AP167" si="267">IF(D$139=$AH78,$AE$69*$AE78,0)</f>
        <v>0</v>
      </c>
      <c r="E167" s="10">
        <f t="shared" si="267"/>
        <v>0</v>
      </c>
      <c r="F167" s="10">
        <f t="shared" si="267"/>
        <v>0</v>
      </c>
      <c r="G167" s="10">
        <f t="shared" si="267"/>
        <v>0</v>
      </c>
      <c r="H167" s="10">
        <f t="shared" si="267"/>
        <v>0</v>
      </c>
      <c r="I167" s="10">
        <f t="shared" si="267"/>
        <v>0</v>
      </c>
      <c r="J167" s="10">
        <f t="shared" si="267"/>
        <v>0</v>
      </c>
      <c r="K167" s="10">
        <f t="shared" si="267"/>
        <v>0</v>
      </c>
      <c r="L167" s="10">
        <f t="shared" si="267"/>
        <v>0</v>
      </c>
      <c r="M167" s="10">
        <f t="shared" si="267"/>
        <v>0</v>
      </c>
      <c r="N167" s="10">
        <f t="shared" si="267"/>
        <v>0</v>
      </c>
      <c r="O167" s="10">
        <f t="shared" si="267"/>
        <v>15734254.462414412</v>
      </c>
      <c r="P167" s="10">
        <f t="shared" si="267"/>
        <v>0</v>
      </c>
      <c r="Q167" s="10">
        <f t="shared" si="267"/>
        <v>0</v>
      </c>
      <c r="R167" s="10">
        <f t="shared" si="267"/>
        <v>0</v>
      </c>
      <c r="S167" s="10">
        <f t="shared" si="267"/>
        <v>0</v>
      </c>
      <c r="T167" s="10">
        <f t="shared" si="267"/>
        <v>0</v>
      </c>
      <c r="U167" s="10">
        <f t="shared" si="267"/>
        <v>0</v>
      </c>
      <c r="V167" s="10">
        <f t="shared" si="267"/>
        <v>0</v>
      </c>
      <c r="W167" s="10">
        <f t="shared" si="267"/>
        <v>0</v>
      </c>
      <c r="X167" s="10">
        <f t="shared" si="267"/>
        <v>0</v>
      </c>
      <c r="Y167" s="10">
        <f t="shared" si="267"/>
        <v>0</v>
      </c>
      <c r="Z167" s="10">
        <f t="shared" si="267"/>
        <v>0</v>
      </c>
      <c r="AA167" s="10">
        <f t="shared" si="267"/>
        <v>0</v>
      </c>
      <c r="AB167" s="10">
        <f t="shared" si="267"/>
        <v>0</v>
      </c>
      <c r="AC167" s="10">
        <f t="shared" si="267"/>
        <v>0</v>
      </c>
      <c r="AD167" s="10">
        <f t="shared" si="267"/>
        <v>0</v>
      </c>
      <c r="AE167" s="10">
        <f t="shared" si="267"/>
        <v>0</v>
      </c>
      <c r="AF167" s="10">
        <f t="shared" si="267"/>
        <v>0</v>
      </c>
      <c r="AG167" s="10">
        <f t="shared" si="267"/>
        <v>0</v>
      </c>
      <c r="AH167" s="10">
        <f t="shared" si="267"/>
        <v>0</v>
      </c>
      <c r="AI167" s="10">
        <f t="shared" si="267"/>
        <v>0</v>
      </c>
      <c r="AJ167" s="10">
        <f t="shared" si="267"/>
        <v>0</v>
      </c>
      <c r="AK167" s="10">
        <f t="shared" si="267"/>
        <v>0</v>
      </c>
      <c r="AL167" s="10">
        <f t="shared" si="267"/>
        <v>0</v>
      </c>
      <c r="AM167" s="10">
        <f t="shared" si="267"/>
        <v>0</v>
      </c>
      <c r="AN167" s="10">
        <f t="shared" si="267"/>
        <v>0</v>
      </c>
      <c r="AO167" s="10">
        <f t="shared" si="267"/>
        <v>0</v>
      </c>
      <c r="AP167" s="10">
        <f t="shared" si="267"/>
        <v>0</v>
      </c>
    </row>
    <row r="168" spans="1:42" hidden="1" outlineLevel="2">
      <c r="A168" s="1">
        <v>4</v>
      </c>
      <c r="B168" s="10">
        <f t="shared" si="264"/>
        <v>0</v>
      </c>
      <c r="D168" s="10">
        <f t="shared" ref="D168:AP168" si="268">IF(D$139=$AH79,$AE$69*$AE79,0)</f>
        <v>0</v>
      </c>
      <c r="E168" s="10">
        <f t="shared" si="268"/>
        <v>0</v>
      </c>
      <c r="F168" s="10">
        <f t="shared" si="268"/>
        <v>0</v>
      </c>
      <c r="G168" s="10">
        <f t="shared" si="268"/>
        <v>0</v>
      </c>
      <c r="H168" s="10">
        <f t="shared" si="268"/>
        <v>0</v>
      </c>
      <c r="I168" s="10">
        <f t="shared" si="268"/>
        <v>0</v>
      </c>
      <c r="J168" s="10">
        <f t="shared" si="268"/>
        <v>0</v>
      </c>
      <c r="K168" s="10">
        <f t="shared" si="268"/>
        <v>0</v>
      </c>
      <c r="L168" s="10">
        <f t="shared" si="268"/>
        <v>0</v>
      </c>
      <c r="M168" s="10">
        <f t="shared" si="268"/>
        <v>0</v>
      </c>
      <c r="N168" s="10">
        <f t="shared" si="268"/>
        <v>0</v>
      </c>
      <c r="O168" s="10">
        <f t="shared" si="268"/>
        <v>0</v>
      </c>
      <c r="P168" s="10">
        <f t="shared" si="268"/>
        <v>0</v>
      </c>
      <c r="Q168" s="10">
        <f t="shared" si="268"/>
        <v>0</v>
      </c>
      <c r="R168" s="10">
        <f t="shared" si="268"/>
        <v>0</v>
      </c>
      <c r="S168" s="10">
        <f t="shared" si="268"/>
        <v>0</v>
      </c>
      <c r="T168" s="10">
        <f t="shared" si="268"/>
        <v>0</v>
      </c>
      <c r="U168" s="10">
        <f t="shared" si="268"/>
        <v>0</v>
      </c>
      <c r="V168" s="10">
        <f t="shared" si="268"/>
        <v>0</v>
      </c>
      <c r="W168" s="10">
        <f t="shared" si="268"/>
        <v>0</v>
      </c>
      <c r="X168" s="10">
        <f t="shared" si="268"/>
        <v>0</v>
      </c>
      <c r="Y168" s="10">
        <f t="shared" si="268"/>
        <v>0</v>
      </c>
      <c r="Z168" s="10">
        <f t="shared" si="268"/>
        <v>0</v>
      </c>
      <c r="AA168" s="10">
        <f t="shared" si="268"/>
        <v>0</v>
      </c>
      <c r="AB168" s="10">
        <f t="shared" si="268"/>
        <v>0</v>
      </c>
      <c r="AC168" s="10">
        <f t="shared" si="268"/>
        <v>0</v>
      </c>
      <c r="AD168" s="10">
        <f t="shared" si="268"/>
        <v>0</v>
      </c>
      <c r="AE168" s="10">
        <f t="shared" si="268"/>
        <v>0</v>
      </c>
      <c r="AF168" s="10">
        <f t="shared" si="268"/>
        <v>0</v>
      </c>
      <c r="AG168" s="10">
        <f t="shared" si="268"/>
        <v>0</v>
      </c>
      <c r="AH168" s="10">
        <f t="shared" si="268"/>
        <v>0</v>
      </c>
      <c r="AI168" s="10">
        <f t="shared" si="268"/>
        <v>0</v>
      </c>
      <c r="AJ168" s="10">
        <f t="shared" si="268"/>
        <v>0</v>
      </c>
      <c r="AK168" s="10">
        <f t="shared" si="268"/>
        <v>0</v>
      </c>
      <c r="AL168" s="10">
        <f t="shared" si="268"/>
        <v>0</v>
      </c>
      <c r="AM168" s="10">
        <f t="shared" si="268"/>
        <v>0</v>
      </c>
      <c r="AN168" s="10">
        <f t="shared" si="268"/>
        <v>0</v>
      </c>
      <c r="AO168" s="10">
        <f t="shared" si="268"/>
        <v>0</v>
      </c>
      <c r="AP168" s="10">
        <f t="shared" si="268"/>
        <v>0</v>
      </c>
    </row>
    <row r="169" spans="1:42" hidden="1" outlineLevel="2">
      <c r="A169" s="1">
        <v>5</v>
      </c>
      <c r="B169" s="10">
        <f t="shared" si="264"/>
        <v>0</v>
      </c>
      <c r="D169" s="10">
        <f t="shared" ref="D169:AP169" si="269">IF(D$139=$AH80,$AE$69*$AE80,0)</f>
        <v>0</v>
      </c>
      <c r="E169" s="10">
        <f t="shared" si="269"/>
        <v>0</v>
      </c>
      <c r="F169" s="10">
        <f t="shared" si="269"/>
        <v>0</v>
      </c>
      <c r="G169" s="10">
        <f t="shared" si="269"/>
        <v>0</v>
      </c>
      <c r="H169" s="10">
        <f t="shared" si="269"/>
        <v>0</v>
      </c>
      <c r="I169" s="10">
        <f t="shared" si="269"/>
        <v>0</v>
      </c>
      <c r="J169" s="10">
        <f t="shared" si="269"/>
        <v>0</v>
      </c>
      <c r="K169" s="10">
        <f t="shared" si="269"/>
        <v>0</v>
      </c>
      <c r="L169" s="10">
        <f t="shared" si="269"/>
        <v>0</v>
      </c>
      <c r="M169" s="10">
        <f t="shared" si="269"/>
        <v>0</v>
      </c>
      <c r="N169" s="10">
        <f t="shared" si="269"/>
        <v>0</v>
      </c>
      <c r="O169" s="10">
        <f t="shared" si="269"/>
        <v>0</v>
      </c>
      <c r="P169" s="10">
        <f t="shared" si="269"/>
        <v>0</v>
      </c>
      <c r="Q169" s="10">
        <f t="shared" si="269"/>
        <v>0</v>
      </c>
      <c r="R169" s="10">
        <f t="shared" si="269"/>
        <v>0</v>
      </c>
      <c r="S169" s="10">
        <f t="shared" si="269"/>
        <v>0</v>
      </c>
      <c r="T169" s="10">
        <f t="shared" si="269"/>
        <v>0</v>
      </c>
      <c r="U169" s="10">
        <f t="shared" si="269"/>
        <v>0</v>
      </c>
      <c r="V169" s="10">
        <f t="shared" si="269"/>
        <v>0</v>
      </c>
      <c r="W169" s="10">
        <f t="shared" si="269"/>
        <v>0</v>
      </c>
      <c r="X169" s="10">
        <f t="shared" si="269"/>
        <v>0</v>
      </c>
      <c r="Y169" s="10">
        <f t="shared" si="269"/>
        <v>0</v>
      </c>
      <c r="Z169" s="10">
        <f t="shared" si="269"/>
        <v>0</v>
      </c>
      <c r="AA169" s="10">
        <f t="shared" si="269"/>
        <v>0</v>
      </c>
      <c r="AB169" s="10">
        <f t="shared" si="269"/>
        <v>0</v>
      </c>
      <c r="AC169" s="10">
        <f t="shared" si="269"/>
        <v>0</v>
      </c>
      <c r="AD169" s="10">
        <f t="shared" si="269"/>
        <v>0</v>
      </c>
      <c r="AE169" s="10">
        <f t="shared" si="269"/>
        <v>0</v>
      </c>
      <c r="AF169" s="10">
        <f t="shared" si="269"/>
        <v>0</v>
      </c>
      <c r="AG169" s="10">
        <f t="shared" si="269"/>
        <v>0</v>
      </c>
      <c r="AH169" s="10">
        <f t="shared" si="269"/>
        <v>0</v>
      </c>
      <c r="AI169" s="10">
        <f t="shared" si="269"/>
        <v>0</v>
      </c>
      <c r="AJ169" s="10">
        <f t="shared" si="269"/>
        <v>0</v>
      </c>
      <c r="AK169" s="10">
        <f t="shared" si="269"/>
        <v>0</v>
      </c>
      <c r="AL169" s="10">
        <f t="shared" si="269"/>
        <v>0</v>
      </c>
      <c r="AM169" s="10">
        <f t="shared" si="269"/>
        <v>0</v>
      </c>
      <c r="AN169" s="10">
        <f t="shared" si="269"/>
        <v>0</v>
      </c>
      <c r="AO169" s="10">
        <f t="shared" si="269"/>
        <v>0</v>
      </c>
      <c r="AP169" s="10">
        <f t="shared" si="269"/>
        <v>0</v>
      </c>
    </row>
    <row r="170" spans="1:42" ht="15.5" hidden="1" outlineLevel="2" thickBot="1">
      <c r="A170" s="6" t="s">
        <v>7</v>
      </c>
      <c r="B170" s="13">
        <f t="shared" si="264"/>
        <v>47679558.977013372</v>
      </c>
      <c r="C170" s="6"/>
      <c r="D170" s="13">
        <f>SUM(D165:D169)</f>
        <v>0</v>
      </c>
      <c r="E170" s="13">
        <f t="shared" ref="E170:AP170" si="270">SUM(E165:E169)</f>
        <v>0</v>
      </c>
      <c r="F170" s="13">
        <f t="shared" si="270"/>
        <v>0</v>
      </c>
      <c r="G170" s="13">
        <f t="shared" si="270"/>
        <v>0</v>
      </c>
      <c r="H170" s="13">
        <f t="shared" si="270"/>
        <v>0</v>
      </c>
      <c r="I170" s="13">
        <f t="shared" si="270"/>
        <v>0</v>
      </c>
      <c r="J170" s="13">
        <f t="shared" si="270"/>
        <v>0</v>
      </c>
      <c r="K170" s="13">
        <f t="shared" si="270"/>
        <v>0</v>
      </c>
      <c r="L170" s="13">
        <f t="shared" si="270"/>
        <v>0</v>
      </c>
      <c r="M170" s="13">
        <f t="shared" si="270"/>
        <v>0</v>
      </c>
      <c r="N170" s="13">
        <f t="shared" si="270"/>
        <v>0</v>
      </c>
      <c r="O170" s="13">
        <f t="shared" si="270"/>
        <v>47679558.977013372</v>
      </c>
      <c r="P170" s="13">
        <f t="shared" si="270"/>
        <v>0</v>
      </c>
      <c r="Q170" s="13">
        <f t="shared" si="270"/>
        <v>0</v>
      </c>
      <c r="R170" s="13">
        <f t="shared" si="270"/>
        <v>0</v>
      </c>
      <c r="S170" s="13">
        <f t="shared" si="270"/>
        <v>0</v>
      </c>
      <c r="T170" s="13">
        <f t="shared" si="270"/>
        <v>0</v>
      </c>
      <c r="U170" s="13">
        <f t="shared" si="270"/>
        <v>0</v>
      </c>
      <c r="V170" s="13">
        <f t="shared" si="270"/>
        <v>0</v>
      </c>
      <c r="W170" s="13">
        <f t="shared" si="270"/>
        <v>0</v>
      </c>
      <c r="X170" s="13">
        <f t="shared" si="270"/>
        <v>0</v>
      </c>
      <c r="Y170" s="13">
        <f t="shared" si="270"/>
        <v>0</v>
      </c>
      <c r="Z170" s="13">
        <f t="shared" si="270"/>
        <v>0</v>
      </c>
      <c r="AA170" s="13">
        <f t="shared" si="270"/>
        <v>0</v>
      </c>
      <c r="AB170" s="13">
        <f t="shared" si="270"/>
        <v>0</v>
      </c>
      <c r="AC170" s="13">
        <f t="shared" si="270"/>
        <v>0</v>
      </c>
      <c r="AD170" s="13">
        <f t="shared" si="270"/>
        <v>0</v>
      </c>
      <c r="AE170" s="13">
        <f t="shared" si="270"/>
        <v>0</v>
      </c>
      <c r="AF170" s="13">
        <f t="shared" si="270"/>
        <v>0</v>
      </c>
      <c r="AG170" s="13">
        <f t="shared" si="270"/>
        <v>0</v>
      </c>
      <c r="AH170" s="13">
        <f t="shared" si="270"/>
        <v>0</v>
      </c>
      <c r="AI170" s="13">
        <f t="shared" si="270"/>
        <v>0</v>
      </c>
      <c r="AJ170" s="13">
        <f t="shared" si="270"/>
        <v>0</v>
      </c>
      <c r="AK170" s="13">
        <f t="shared" si="270"/>
        <v>0</v>
      </c>
      <c r="AL170" s="13">
        <f t="shared" si="270"/>
        <v>0</v>
      </c>
      <c r="AM170" s="13">
        <f t="shared" si="270"/>
        <v>0</v>
      </c>
      <c r="AN170" s="13">
        <f t="shared" si="270"/>
        <v>0</v>
      </c>
      <c r="AO170" s="13">
        <f t="shared" si="270"/>
        <v>0</v>
      </c>
      <c r="AP170" s="13">
        <f t="shared" si="270"/>
        <v>0</v>
      </c>
    </row>
    <row r="171" spans="1:42" hidden="1" outlineLevel="2"/>
    <row r="172" spans="1:42" hidden="1" outlineLevel="2">
      <c r="A172" s="11" t="s">
        <v>44</v>
      </c>
      <c r="B172" s="12"/>
      <c r="C172" s="11"/>
      <c r="D172" s="11">
        <f>D$84</f>
        <v>2022</v>
      </c>
      <c r="E172" s="11">
        <f t="shared" ref="E172:AP172" si="271">E$84</f>
        <v>2023</v>
      </c>
      <c r="F172" s="11">
        <f t="shared" si="271"/>
        <v>2024</v>
      </c>
      <c r="G172" s="11">
        <f t="shared" si="271"/>
        <v>2025</v>
      </c>
      <c r="H172" s="11">
        <f t="shared" si="271"/>
        <v>2026</v>
      </c>
      <c r="I172" s="11">
        <f t="shared" si="271"/>
        <v>2027</v>
      </c>
      <c r="J172" s="11">
        <f t="shared" si="271"/>
        <v>2028</v>
      </c>
      <c r="K172" s="11">
        <f t="shared" si="271"/>
        <v>2029</v>
      </c>
      <c r="L172" s="11">
        <f t="shared" si="271"/>
        <v>2030</v>
      </c>
      <c r="M172" s="11">
        <f t="shared" si="271"/>
        <v>2031</v>
      </c>
      <c r="N172" s="11">
        <f t="shared" si="271"/>
        <v>2032</v>
      </c>
      <c r="O172" s="11">
        <f t="shared" si="271"/>
        <v>2033</v>
      </c>
      <c r="P172" s="11">
        <f t="shared" si="271"/>
        <v>2034</v>
      </c>
      <c r="Q172" s="11">
        <f t="shared" si="271"/>
        <v>2035</v>
      </c>
      <c r="R172" s="11">
        <f t="shared" si="271"/>
        <v>2036</v>
      </c>
      <c r="S172" s="11">
        <f t="shared" si="271"/>
        <v>2037</v>
      </c>
      <c r="T172" s="11">
        <f t="shared" si="271"/>
        <v>2038</v>
      </c>
      <c r="U172" s="11">
        <f t="shared" si="271"/>
        <v>2039</v>
      </c>
      <c r="V172" s="11">
        <f t="shared" si="271"/>
        <v>2040</v>
      </c>
      <c r="W172" s="11">
        <f t="shared" si="271"/>
        <v>2041</v>
      </c>
      <c r="X172" s="11">
        <f t="shared" si="271"/>
        <v>2042</v>
      </c>
      <c r="Y172" s="11">
        <f t="shared" si="271"/>
        <v>2043</v>
      </c>
      <c r="Z172" s="11">
        <f t="shared" si="271"/>
        <v>2044</v>
      </c>
      <c r="AA172" s="11">
        <f t="shared" si="271"/>
        <v>2045</v>
      </c>
      <c r="AB172" s="11">
        <f t="shared" si="271"/>
        <v>2046</v>
      </c>
      <c r="AC172" s="11">
        <f t="shared" si="271"/>
        <v>2047</v>
      </c>
      <c r="AD172" s="11">
        <f t="shared" si="271"/>
        <v>2048</v>
      </c>
      <c r="AE172" s="11">
        <f t="shared" si="271"/>
        <v>2049</v>
      </c>
      <c r="AF172" s="11">
        <f t="shared" si="271"/>
        <v>2050</v>
      </c>
      <c r="AG172" s="11">
        <f t="shared" si="271"/>
        <v>2051</v>
      </c>
      <c r="AH172" s="11">
        <f t="shared" si="271"/>
        <v>2052</v>
      </c>
      <c r="AI172" s="11">
        <f t="shared" si="271"/>
        <v>2053</v>
      </c>
      <c r="AJ172" s="11">
        <f t="shared" si="271"/>
        <v>2054</v>
      </c>
      <c r="AK172" s="11">
        <f t="shared" si="271"/>
        <v>2055</v>
      </c>
      <c r="AL172" s="11">
        <f t="shared" si="271"/>
        <v>2056</v>
      </c>
      <c r="AM172" s="11">
        <f t="shared" si="271"/>
        <v>2057</v>
      </c>
      <c r="AN172" s="11">
        <f t="shared" si="271"/>
        <v>2058</v>
      </c>
      <c r="AO172" s="11">
        <f t="shared" si="271"/>
        <v>2059</v>
      </c>
      <c r="AP172" s="11">
        <f t="shared" si="271"/>
        <v>2060</v>
      </c>
    </row>
    <row r="173" spans="1:42" hidden="1" outlineLevel="2">
      <c r="A173" s="1">
        <v>1</v>
      </c>
      <c r="B173" s="10"/>
      <c r="D173" s="10">
        <f>(IF(D165&gt;0,D165,0)+FV('Impact Model_Simple'!C$297,('Impact Model_Simple'!D$122-'Impact Model_Simple'!C$122),0,-'Impact Model_Simple'!C173))*IF(D$122&gt;$AI76,0,1)</f>
        <v>0</v>
      </c>
      <c r="E173" s="10">
        <f>(IF(E165&gt;0,E165,0)+FV('Impact Model_Simple'!D$297,('Impact Model_Simple'!E$122-'Impact Model_Simple'!D$122),0,-'Impact Model_Simple'!D173))*IF(E$122&gt;$AI76,0,1)</f>
        <v>0</v>
      </c>
      <c r="F173" s="10">
        <f>(IF(F165&gt;0,F165,0)+FV('Impact Model_Simple'!E$297,('Impact Model_Simple'!F$122-'Impact Model_Simple'!E$122),0,-'Impact Model_Simple'!E173))*IF(F$122&gt;$AI76,0,1)</f>
        <v>0</v>
      </c>
      <c r="G173" s="10">
        <f>(IF(G165&gt;0,G165,0)+FV('Impact Model_Simple'!F$297,('Impact Model_Simple'!G$122-'Impact Model_Simple'!F$122),0,-'Impact Model_Simple'!F173))*IF(G$122&gt;$AI76,0,1)</f>
        <v>0</v>
      </c>
      <c r="H173" s="10">
        <f>(IF(H165&gt;0,H165,0)+FV('Impact Model_Simple'!G$297,('Impact Model_Simple'!H$122-'Impact Model_Simple'!G$122),0,-'Impact Model_Simple'!G173))*IF(H$122&gt;$AI76,0,1)</f>
        <v>0</v>
      </c>
      <c r="I173" s="10">
        <f>(IF(I165&gt;0,I165,0)+FV('Impact Model_Simple'!H$297,('Impact Model_Simple'!I$122-'Impact Model_Simple'!H$122),0,-'Impact Model_Simple'!H173))*IF(I$122&gt;$AI76,0,1)</f>
        <v>0</v>
      </c>
      <c r="J173" s="10">
        <f>(IF(J165&gt;0,J165,0)+FV('Impact Model_Simple'!I$297,('Impact Model_Simple'!J$122-'Impact Model_Simple'!I$122),0,-'Impact Model_Simple'!I173))*IF(J$122&gt;$AI76,0,1)</f>
        <v>0</v>
      </c>
      <c r="K173" s="10">
        <f>(IF(K165&gt;0,K165,0)+FV('Impact Model_Simple'!J$297,('Impact Model_Simple'!K$122-'Impact Model_Simple'!J$122),0,-'Impact Model_Simple'!J173))*IF(K$122&gt;$AI76,0,1)</f>
        <v>0</v>
      </c>
      <c r="L173" s="10">
        <f>(IF(L165&gt;0,L165,0)+FV('Impact Model_Simple'!K$297,('Impact Model_Simple'!L$122-'Impact Model_Simple'!K$122),0,-'Impact Model_Simple'!K173))*IF(L$122&gt;$AI76,0,1)</f>
        <v>0</v>
      </c>
      <c r="M173" s="10">
        <f>(IF(M165&gt;0,M165,0)+FV('Impact Model_Simple'!L$297,('Impact Model_Simple'!M$122-'Impact Model_Simple'!L$122),0,-'Impact Model_Simple'!L173))*IF(M$122&gt;$AI76,0,1)</f>
        <v>0</v>
      </c>
      <c r="N173" s="10">
        <f>(IF(N165&gt;0,N165,0)+FV('Impact Model_Simple'!M$297,('Impact Model_Simple'!N$122-'Impact Model_Simple'!M$122),0,-'Impact Model_Simple'!M173))*IF(N$122&gt;$AI76,0,1)</f>
        <v>0</v>
      </c>
      <c r="O173" s="10">
        <f>(IF(O165&gt;0,O165,0)+FV('Impact Model_Simple'!N$297,('Impact Model_Simple'!O$122-'Impact Model_Simple'!N$122),0,-'Impact Model_Simple'!N173))*IF(O$122&gt;$AI76,0,1)</f>
        <v>16211050.052184545</v>
      </c>
      <c r="P173" s="10">
        <f>(IF(P165&gt;0,P165,0)+FV('Impact Model_Simple'!O$297,('Impact Model_Simple'!P$122-'Impact Model_Simple'!O$122),0,-'Impact Model_Simple'!O173))*IF(P$122&gt;$AI76,0,1)</f>
        <v>17507934.05635931</v>
      </c>
      <c r="Q173" s="10">
        <f>(IF(Q165&gt;0,Q165,0)+FV('Impact Model_Simple'!P$297,('Impact Model_Simple'!Q$122-'Impact Model_Simple'!P$122),0,-'Impact Model_Simple'!P173))*IF(Q$122&gt;$AI76,0,1)</f>
        <v>18908568.780868057</v>
      </c>
      <c r="R173" s="10">
        <f>(IF(R165&gt;0,R165,0)+FV('Impact Model_Simple'!Q$297,('Impact Model_Simple'!R$122-'Impact Model_Simple'!Q$122),0,-'Impact Model_Simple'!Q173))*IF(R$122&gt;$AI76,0,1)</f>
        <v>0</v>
      </c>
      <c r="S173" s="10">
        <f>(IF(S165&gt;0,S165,0)+FV('Impact Model_Simple'!R$297,('Impact Model_Simple'!S$122-'Impact Model_Simple'!R$122),0,-'Impact Model_Simple'!R173))*IF(S$122&gt;$AI76,0,1)</f>
        <v>0</v>
      </c>
      <c r="T173" s="10">
        <f>(IF(T165&gt;0,T165,0)+FV('Impact Model_Simple'!S$297,('Impact Model_Simple'!T$122-'Impact Model_Simple'!S$122),0,-'Impact Model_Simple'!S173))*IF(T$122&gt;$AI76,0,1)</f>
        <v>0</v>
      </c>
      <c r="U173" s="10">
        <f>(IF(U165&gt;0,U165,0)+FV('Impact Model_Simple'!T$297,('Impact Model_Simple'!U$122-'Impact Model_Simple'!T$122),0,-'Impact Model_Simple'!T173))*IF(U$122&gt;$AI76,0,1)</f>
        <v>0</v>
      </c>
      <c r="V173" s="10">
        <f>(IF(V165&gt;0,V165,0)+FV('Impact Model_Simple'!U$297,('Impact Model_Simple'!V$122-'Impact Model_Simple'!U$122),0,-'Impact Model_Simple'!U173))*IF(V$122&gt;$AI76,0,1)</f>
        <v>0</v>
      </c>
      <c r="W173" s="10">
        <f>(IF(W165&gt;0,W165,0)+FV('Impact Model_Simple'!V$297,('Impact Model_Simple'!W$122-'Impact Model_Simple'!V$122),0,-'Impact Model_Simple'!V173))*IF(W$122&gt;$AI76,0,1)</f>
        <v>0</v>
      </c>
      <c r="X173" s="10">
        <f>(IF(X165&gt;0,X165,0)+FV('Impact Model_Simple'!W$297,('Impact Model_Simple'!X$122-'Impact Model_Simple'!W$122),0,-'Impact Model_Simple'!W173))*IF(X$122&gt;$AI76,0,1)</f>
        <v>0</v>
      </c>
      <c r="Y173" s="10">
        <f>(IF(Y165&gt;0,Y165,0)+FV('Impact Model_Simple'!X$297,('Impact Model_Simple'!Y$122-'Impact Model_Simple'!X$122),0,-'Impact Model_Simple'!X173))*IF(Y$122&gt;$AI76,0,1)</f>
        <v>0</v>
      </c>
      <c r="Z173" s="10">
        <f>(IF(Z165&gt;0,Z165,0)+FV('Impact Model_Simple'!Y$297,('Impact Model_Simple'!Z$122-'Impact Model_Simple'!Y$122),0,-'Impact Model_Simple'!Y173))*IF(Z$122&gt;$AI76,0,1)</f>
        <v>0</v>
      </c>
      <c r="AA173" s="10">
        <f>(IF(AA165&gt;0,AA165,0)+FV('Impact Model_Simple'!Z$297,('Impact Model_Simple'!AA$122-'Impact Model_Simple'!Z$122),0,-'Impact Model_Simple'!Z173))*IF(AA$122&gt;$AI76,0,1)</f>
        <v>0</v>
      </c>
      <c r="AB173" s="10">
        <f>(IF(AB165&gt;0,AB165,0)+FV('Impact Model_Simple'!AA$297,('Impact Model_Simple'!AB$122-'Impact Model_Simple'!AA$122),0,-'Impact Model_Simple'!AA173))*IF(AB$122&gt;$AI76,0,1)</f>
        <v>0</v>
      </c>
      <c r="AC173" s="10">
        <f>(IF(AC165&gt;0,AC165,0)+FV('Impact Model_Simple'!AB$297,('Impact Model_Simple'!AC$122-'Impact Model_Simple'!AB$122),0,-'Impact Model_Simple'!AB173))*IF(AC$122&gt;$AI76,0,1)</f>
        <v>0</v>
      </c>
      <c r="AD173" s="10">
        <f>(IF(AD165&gt;0,AD165,0)+FV('Impact Model_Simple'!AC$297,('Impact Model_Simple'!AD$122-'Impact Model_Simple'!AC$122),0,-'Impact Model_Simple'!AC173))*IF(AD$122&gt;$AI76,0,1)</f>
        <v>0</v>
      </c>
      <c r="AE173" s="10">
        <f>(IF(AE165&gt;0,AE165,0)+FV('Impact Model_Simple'!AD$297,('Impact Model_Simple'!AE$122-'Impact Model_Simple'!AD$122),0,-'Impact Model_Simple'!AD173))*IF(AE$122&gt;$AI76,0,1)</f>
        <v>0</v>
      </c>
      <c r="AF173" s="10">
        <f>(IF(AF165&gt;0,AF165,0)+FV('Impact Model_Simple'!AE$297,('Impact Model_Simple'!AF$122-'Impact Model_Simple'!AE$122),0,-'Impact Model_Simple'!AE173))*IF(AF$122&gt;$AI76,0,1)</f>
        <v>0</v>
      </c>
      <c r="AG173" s="10">
        <f>(IF(AG165&gt;0,AG165,0)+FV('Impact Model_Simple'!AF$297,('Impact Model_Simple'!AG$122-'Impact Model_Simple'!AF$122),0,-'Impact Model_Simple'!AF173))*IF(AG$122&gt;$AI76,0,1)</f>
        <v>0</v>
      </c>
      <c r="AH173" s="10">
        <f>(IF(AH165&gt;0,AH165,0)+FV('Impact Model_Simple'!AG$297,('Impact Model_Simple'!AH$122-'Impact Model_Simple'!AG$122),0,-'Impact Model_Simple'!AG173))*IF(AH$122&gt;$AI76,0,1)</f>
        <v>0</v>
      </c>
      <c r="AI173" s="10">
        <f>(IF(AI165&gt;0,AI165,0)+FV('Impact Model_Simple'!AH$297,('Impact Model_Simple'!AI$122-'Impact Model_Simple'!AH$122),0,-'Impact Model_Simple'!AH173))*IF(AI$122&gt;$AI76,0,1)</f>
        <v>0</v>
      </c>
      <c r="AJ173" s="10">
        <f>(IF(AJ165&gt;0,AJ165,0)+FV('Impact Model_Simple'!AI$297,('Impact Model_Simple'!AJ$122-'Impact Model_Simple'!AI$122),0,-'Impact Model_Simple'!AI173))*IF(AJ$122&gt;$AI76,0,1)</f>
        <v>0</v>
      </c>
      <c r="AK173" s="10">
        <f>(IF(AK165&gt;0,AK165,0)+FV('Impact Model_Simple'!AJ$297,('Impact Model_Simple'!AK$122-'Impact Model_Simple'!AJ$122),0,-'Impact Model_Simple'!AJ173))*IF(AK$122&gt;$AI76,0,1)</f>
        <v>0</v>
      </c>
      <c r="AL173" s="10">
        <f>(IF(AL165&gt;0,AL165,0)+FV('Impact Model_Simple'!AK$297,('Impact Model_Simple'!AL$122-'Impact Model_Simple'!AK$122),0,-'Impact Model_Simple'!AK173))*IF(AL$122&gt;$AI76,0,1)</f>
        <v>0</v>
      </c>
      <c r="AM173" s="10">
        <f>(IF(AM165&gt;0,AM165,0)+FV('Impact Model_Simple'!AL$297,('Impact Model_Simple'!AM$122-'Impact Model_Simple'!AL$122),0,-'Impact Model_Simple'!AL173))*IF(AM$122&gt;$AI76,0,1)</f>
        <v>0</v>
      </c>
      <c r="AN173" s="10">
        <f>(IF(AN165&gt;0,AN165,0)+FV('Impact Model_Simple'!AM$297,('Impact Model_Simple'!AN$122-'Impact Model_Simple'!AM$122),0,-'Impact Model_Simple'!AM173))*IF(AN$122&gt;$AI76,0,1)</f>
        <v>0</v>
      </c>
      <c r="AO173" s="10">
        <f>(IF(AO165&gt;0,AO165,0)+FV('Impact Model_Simple'!AN$297,('Impact Model_Simple'!AO$122-'Impact Model_Simple'!AN$122),0,-'Impact Model_Simple'!AN173))*IF(AO$122&gt;$AI76,0,1)</f>
        <v>0</v>
      </c>
      <c r="AP173" s="10">
        <f>(IF(AP165&gt;0,AP165,0)+FV('Impact Model_Simple'!AO$297,('Impact Model_Simple'!AP$122-'Impact Model_Simple'!AO$122),0,-'Impact Model_Simple'!AO173))*IF(AP$122&gt;$AI76,0,1)</f>
        <v>0</v>
      </c>
    </row>
    <row r="174" spans="1:42" hidden="1" outlineLevel="2">
      <c r="A174" s="1">
        <v>2</v>
      </c>
      <c r="B174" s="10"/>
      <c r="D174" s="10">
        <f>(IF(D166&gt;0,D166,0)+FV('Impact Model_Simple'!C$297,('Impact Model_Simple'!D$122-'Impact Model_Simple'!C$122),0,-'Impact Model_Simple'!C174))*IF(D$122&gt;$AI77,0,1)</f>
        <v>0</v>
      </c>
      <c r="E174" s="10">
        <f>(IF(E166&gt;0,E166,0)+FV('Impact Model_Simple'!D$297,('Impact Model_Simple'!E$122-'Impact Model_Simple'!D$122),0,-'Impact Model_Simple'!D174))*IF(E$122&gt;$AI77,0,1)</f>
        <v>0</v>
      </c>
      <c r="F174" s="10">
        <f>(IF(F166&gt;0,F166,0)+FV('Impact Model_Simple'!E$297,('Impact Model_Simple'!F$122-'Impact Model_Simple'!E$122),0,-'Impact Model_Simple'!E174))*IF(F$122&gt;$AI77,0,1)</f>
        <v>0</v>
      </c>
      <c r="G174" s="10">
        <f>(IF(G166&gt;0,G166,0)+FV('Impact Model_Simple'!F$297,('Impact Model_Simple'!G$122-'Impact Model_Simple'!F$122),0,-'Impact Model_Simple'!F174))*IF(G$122&gt;$AI77,0,1)</f>
        <v>0</v>
      </c>
      <c r="H174" s="10">
        <f>(IF(H166&gt;0,H166,0)+FV('Impact Model_Simple'!G$297,('Impact Model_Simple'!H$122-'Impact Model_Simple'!G$122),0,-'Impact Model_Simple'!G174))*IF(H$122&gt;$AI77,0,1)</f>
        <v>0</v>
      </c>
      <c r="I174" s="10">
        <f>(IF(I166&gt;0,I166,0)+FV('Impact Model_Simple'!H$297,('Impact Model_Simple'!I$122-'Impact Model_Simple'!H$122),0,-'Impact Model_Simple'!H174))*IF(I$122&gt;$AI77,0,1)</f>
        <v>0</v>
      </c>
      <c r="J174" s="10">
        <f>(IF(J166&gt;0,J166,0)+FV('Impact Model_Simple'!I$297,('Impact Model_Simple'!J$122-'Impact Model_Simple'!I$122),0,-'Impact Model_Simple'!I174))*IF(J$122&gt;$AI77,0,1)</f>
        <v>0</v>
      </c>
      <c r="K174" s="10">
        <f>(IF(K166&gt;0,K166,0)+FV('Impact Model_Simple'!J$297,('Impact Model_Simple'!K$122-'Impact Model_Simple'!J$122),0,-'Impact Model_Simple'!J174))*IF(K$122&gt;$AI77,0,1)</f>
        <v>0</v>
      </c>
      <c r="L174" s="10">
        <f>(IF(L166&gt;0,L166,0)+FV('Impact Model_Simple'!K$297,('Impact Model_Simple'!L$122-'Impact Model_Simple'!K$122),0,-'Impact Model_Simple'!K174))*IF(L$122&gt;$AI77,0,1)</f>
        <v>0</v>
      </c>
      <c r="M174" s="10">
        <f>(IF(M166&gt;0,M166,0)+FV('Impact Model_Simple'!L$297,('Impact Model_Simple'!M$122-'Impact Model_Simple'!L$122),0,-'Impact Model_Simple'!L174))*IF(M$122&gt;$AI77,0,1)</f>
        <v>0</v>
      </c>
      <c r="N174" s="10">
        <f>(IF(N166&gt;0,N166,0)+FV('Impact Model_Simple'!M$297,('Impact Model_Simple'!N$122-'Impact Model_Simple'!M$122),0,-'Impact Model_Simple'!M174))*IF(N$122&gt;$AI77,0,1)</f>
        <v>0</v>
      </c>
      <c r="O174" s="10">
        <f>(IF(O166&gt;0,O166,0)+FV('Impact Model_Simple'!N$297,('Impact Model_Simple'!O$122-'Impact Model_Simple'!N$122),0,-'Impact Model_Simple'!N174))*IF(O$122&gt;$AI77,0,1)</f>
        <v>15734254.462414412</v>
      </c>
      <c r="P174" s="10">
        <f>(IF(P166&gt;0,P166,0)+FV('Impact Model_Simple'!O$297,('Impact Model_Simple'!P$122-'Impact Model_Simple'!O$122),0,-'Impact Model_Simple'!O174))*IF(P$122&gt;$AI77,0,1)</f>
        <v>16992994.819407567</v>
      </c>
      <c r="Q174" s="10">
        <f>(IF(Q166&gt;0,Q166,0)+FV('Impact Model_Simple'!P$297,('Impact Model_Simple'!Q$122-'Impact Model_Simple'!P$122),0,-'Impact Model_Simple'!P174))*IF(Q$122&gt;$AI77,0,1)</f>
        <v>18352434.404960174</v>
      </c>
      <c r="R174" s="10">
        <f>(IF(R166&gt;0,R166,0)+FV('Impact Model_Simple'!Q$297,('Impact Model_Simple'!R$122-'Impact Model_Simple'!Q$122),0,-'Impact Model_Simple'!Q174))*IF(R$122&gt;$AI77,0,1)</f>
        <v>0</v>
      </c>
      <c r="S174" s="10">
        <f>(IF(S166&gt;0,S166,0)+FV('Impact Model_Simple'!R$297,('Impact Model_Simple'!S$122-'Impact Model_Simple'!R$122),0,-'Impact Model_Simple'!R174))*IF(S$122&gt;$AI77,0,1)</f>
        <v>0</v>
      </c>
      <c r="T174" s="10">
        <f>(IF(T166&gt;0,T166,0)+FV('Impact Model_Simple'!S$297,('Impact Model_Simple'!T$122-'Impact Model_Simple'!S$122),0,-'Impact Model_Simple'!S174))*IF(T$122&gt;$AI77,0,1)</f>
        <v>0</v>
      </c>
      <c r="U174" s="10">
        <f>(IF(U166&gt;0,U166,0)+FV('Impact Model_Simple'!T$297,('Impact Model_Simple'!U$122-'Impact Model_Simple'!T$122),0,-'Impact Model_Simple'!T174))*IF(U$122&gt;$AI77,0,1)</f>
        <v>0</v>
      </c>
      <c r="V174" s="10">
        <f>(IF(V166&gt;0,V166,0)+FV('Impact Model_Simple'!U$297,('Impact Model_Simple'!V$122-'Impact Model_Simple'!U$122),0,-'Impact Model_Simple'!U174))*IF(V$122&gt;$AI77,0,1)</f>
        <v>0</v>
      </c>
      <c r="W174" s="10">
        <f>(IF(W166&gt;0,W166,0)+FV('Impact Model_Simple'!V$297,('Impact Model_Simple'!W$122-'Impact Model_Simple'!V$122),0,-'Impact Model_Simple'!V174))*IF(W$122&gt;$AI77,0,1)</f>
        <v>0</v>
      </c>
      <c r="X174" s="10">
        <f>(IF(X166&gt;0,X166,0)+FV('Impact Model_Simple'!W$297,('Impact Model_Simple'!X$122-'Impact Model_Simple'!W$122),0,-'Impact Model_Simple'!W174))*IF(X$122&gt;$AI77,0,1)</f>
        <v>0</v>
      </c>
      <c r="Y174" s="10">
        <f>(IF(Y166&gt;0,Y166,0)+FV('Impact Model_Simple'!X$297,('Impact Model_Simple'!Y$122-'Impact Model_Simple'!X$122),0,-'Impact Model_Simple'!X174))*IF(Y$122&gt;$AI77,0,1)</f>
        <v>0</v>
      </c>
      <c r="Z174" s="10">
        <f>(IF(Z166&gt;0,Z166,0)+FV('Impact Model_Simple'!Y$297,('Impact Model_Simple'!Z$122-'Impact Model_Simple'!Y$122),0,-'Impact Model_Simple'!Y174))*IF(Z$122&gt;$AI77,0,1)</f>
        <v>0</v>
      </c>
      <c r="AA174" s="10">
        <f>(IF(AA166&gt;0,AA166,0)+FV('Impact Model_Simple'!Z$297,('Impact Model_Simple'!AA$122-'Impact Model_Simple'!Z$122),0,-'Impact Model_Simple'!Z174))*IF(AA$122&gt;$AI77,0,1)</f>
        <v>0</v>
      </c>
      <c r="AB174" s="10">
        <f>(IF(AB166&gt;0,AB166,0)+FV('Impact Model_Simple'!AA$297,('Impact Model_Simple'!AB$122-'Impact Model_Simple'!AA$122),0,-'Impact Model_Simple'!AA174))*IF(AB$122&gt;$AI77,0,1)</f>
        <v>0</v>
      </c>
      <c r="AC174" s="10">
        <f>(IF(AC166&gt;0,AC166,0)+FV('Impact Model_Simple'!AB$297,('Impact Model_Simple'!AC$122-'Impact Model_Simple'!AB$122),0,-'Impact Model_Simple'!AB174))*IF(AC$122&gt;$AI77,0,1)</f>
        <v>0</v>
      </c>
      <c r="AD174" s="10">
        <f>(IF(AD166&gt;0,AD166,0)+FV('Impact Model_Simple'!AC$297,('Impact Model_Simple'!AD$122-'Impact Model_Simple'!AC$122),0,-'Impact Model_Simple'!AC174))*IF(AD$122&gt;$AI77,0,1)</f>
        <v>0</v>
      </c>
      <c r="AE174" s="10">
        <f>(IF(AE166&gt;0,AE166,0)+FV('Impact Model_Simple'!AD$297,('Impact Model_Simple'!AE$122-'Impact Model_Simple'!AD$122),0,-'Impact Model_Simple'!AD174))*IF(AE$122&gt;$AI77,0,1)</f>
        <v>0</v>
      </c>
      <c r="AF174" s="10">
        <f>(IF(AF166&gt;0,AF166,0)+FV('Impact Model_Simple'!AE$297,('Impact Model_Simple'!AF$122-'Impact Model_Simple'!AE$122),0,-'Impact Model_Simple'!AE174))*IF(AF$122&gt;$AI77,0,1)</f>
        <v>0</v>
      </c>
      <c r="AG174" s="10">
        <f>(IF(AG166&gt;0,AG166,0)+FV('Impact Model_Simple'!AF$297,('Impact Model_Simple'!AG$122-'Impact Model_Simple'!AF$122),0,-'Impact Model_Simple'!AF174))*IF(AG$122&gt;$AI77,0,1)</f>
        <v>0</v>
      </c>
      <c r="AH174" s="10">
        <f>(IF(AH166&gt;0,AH166,0)+FV('Impact Model_Simple'!AG$297,('Impact Model_Simple'!AH$122-'Impact Model_Simple'!AG$122),0,-'Impact Model_Simple'!AG174))*IF(AH$122&gt;$AI77,0,1)</f>
        <v>0</v>
      </c>
      <c r="AI174" s="10">
        <f>(IF(AI166&gt;0,AI166,0)+FV('Impact Model_Simple'!AH$297,('Impact Model_Simple'!AI$122-'Impact Model_Simple'!AH$122),0,-'Impact Model_Simple'!AH174))*IF(AI$122&gt;$AI77,0,1)</f>
        <v>0</v>
      </c>
      <c r="AJ174" s="10">
        <f>(IF(AJ166&gt;0,AJ166,0)+FV('Impact Model_Simple'!AI$297,('Impact Model_Simple'!AJ$122-'Impact Model_Simple'!AI$122),0,-'Impact Model_Simple'!AI174))*IF(AJ$122&gt;$AI77,0,1)</f>
        <v>0</v>
      </c>
      <c r="AK174" s="10">
        <f>(IF(AK166&gt;0,AK166,0)+FV('Impact Model_Simple'!AJ$297,('Impact Model_Simple'!AK$122-'Impact Model_Simple'!AJ$122),0,-'Impact Model_Simple'!AJ174))*IF(AK$122&gt;$AI77,0,1)</f>
        <v>0</v>
      </c>
      <c r="AL174" s="10">
        <f>(IF(AL166&gt;0,AL166,0)+FV('Impact Model_Simple'!AK$297,('Impact Model_Simple'!AL$122-'Impact Model_Simple'!AK$122),0,-'Impact Model_Simple'!AK174))*IF(AL$122&gt;$AI77,0,1)</f>
        <v>0</v>
      </c>
      <c r="AM174" s="10">
        <f>(IF(AM166&gt;0,AM166,0)+FV('Impact Model_Simple'!AL$297,('Impact Model_Simple'!AM$122-'Impact Model_Simple'!AL$122),0,-'Impact Model_Simple'!AL174))*IF(AM$122&gt;$AI77,0,1)</f>
        <v>0</v>
      </c>
      <c r="AN174" s="10">
        <f>(IF(AN166&gt;0,AN166,0)+FV('Impact Model_Simple'!AM$297,('Impact Model_Simple'!AN$122-'Impact Model_Simple'!AM$122),0,-'Impact Model_Simple'!AM174))*IF(AN$122&gt;$AI77,0,1)</f>
        <v>0</v>
      </c>
      <c r="AO174" s="10">
        <f>(IF(AO166&gt;0,AO166,0)+FV('Impact Model_Simple'!AN$297,('Impact Model_Simple'!AO$122-'Impact Model_Simple'!AN$122),0,-'Impact Model_Simple'!AN174))*IF(AO$122&gt;$AI77,0,1)</f>
        <v>0</v>
      </c>
      <c r="AP174" s="10">
        <f>(IF(AP166&gt;0,AP166,0)+FV('Impact Model_Simple'!AO$297,('Impact Model_Simple'!AP$122-'Impact Model_Simple'!AO$122),0,-'Impact Model_Simple'!AO174))*IF(AP$122&gt;$AI77,0,1)</f>
        <v>0</v>
      </c>
    </row>
    <row r="175" spans="1:42" hidden="1" outlineLevel="2">
      <c r="A175" s="1">
        <v>3</v>
      </c>
      <c r="B175" s="10"/>
      <c r="D175" s="10">
        <f>(IF(D167&gt;0,D167,0)+FV('Impact Model_Simple'!C$297,('Impact Model_Simple'!D$122-'Impact Model_Simple'!C$122),0,-'Impact Model_Simple'!C175))*IF(D$122&gt;$AI78,0,1)</f>
        <v>0</v>
      </c>
      <c r="E175" s="10">
        <f>(IF(E167&gt;0,E167,0)+FV('Impact Model_Simple'!D$297,('Impact Model_Simple'!E$122-'Impact Model_Simple'!D$122),0,-'Impact Model_Simple'!D175))*IF(E$122&gt;$AI78,0,1)</f>
        <v>0</v>
      </c>
      <c r="F175" s="10">
        <f>(IF(F167&gt;0,F167,0)+FV('Impact Model_Simple'!E$297,('Impact Model_Simple'!F$122-'Impact Model_Simple'!E$122),0,-'Impact Model_Simple'!E175))*IF(F$122&gt;$AI78,0,1)</f>
        <v>0</v>
      </c>
      <c r="G175" s="10">
        <f>(IF(G167&gt;0,G167,0)+FV('Impact Model_Simple'!F$297,('Impact Model_Simple'!G$122-'Impact Model_Simple'!F$122),0,-'Impact Model_Simple'!F175))*IF(G$122&gt;$AI78,0,1)</f>
        <v>0</v>
      </c>
      <c r="H175" s="10">
        <f>(IF(H167&gt;0,H167,0)+FV('Impact Model_Simple'!G$297,('Impact Model_Simple'!H$122-'Impact Model_Simple'!G$122),0,-'Impact Model_Simple'!G175))*IF(H$122&gt;$AI78,0,1)</f>
        <v>0</v>
      </c>
      <c r="I175" s="10">
        <f>(IF(I167&gt;0,I167,0)+FV('Impact Model_Simple'!H$297,('Impact Model_Simple'!I$122-'Impact Model_Simple'!H$122),0,-'Impact Model_Simple'!H175))*IF(I$122&gt;$AI78,0,1)</f>
        <v>0</v>
      </c>
      <c r="J175" s="10">
        <f>(IF(J167&gt;0,J167,0)+FV('Impact Model_Simple'!I$297,('Impact Model_Simple'!J$122-'Impact Model_Simple'!I$122),0,-'Impact Model_Simple'!I175))*IF(J$122&gt;$AI78,0,1)</f>
        <v>0</v>
      </c>
      <c r="K175" s="10">
        <f>(IF(K167&gt;0,K167,0)+FV('Impact Model_Simple'!J$297,('Impact Model_Simple'!K$122-'Impact Model_Simple'!J$122),0,-'Impact Model_Simple'!J175))*IF(K$122&gt;$AI78,0,1)</f>
        <v>0</v>
      </c>
      <c r="L175" s="10">
        <f>(IF(L167&gt;0,L167,0)+FV('Impact Model_Simple'!K$297,('Impact Model_Simple'!L$122-'Impact Model_Simple'!K$122),0,-'Impact Model_Simple'!K175))*IF(L$122&gt;$AI78,0,1)</f>
        <v>0</v>
      </c>
      <c r="M175" s="10">
        <f>(IF(M167&gt;0,M167,0)+FV('Impact Model_Simple'!L$297,('Impact Model_Simple'!M$122-'Impact Model_Simple'!L$122),0,-'Impact Model_Simple'!L175))*IF(M$122&gt;$AI78,0,1)</f>
        <v>0</v>
      </c>
      <c r="N175" s="10">
        <f>(IF(N167&gt;0,N167,0)+FV('Impact Model_Simple'!M$297,('Impact Model_Simple'!N$122-'Impact Model_Simple'!M$122),0,-'Impact Model_Simple'!M175))*IF(N$122&gt;$AI78,0,1)</f>
        <v>0</v>
      </c>
      <c r="O175" s="10">
        <f>(IF(O167&gt;0,O167,0)+FV('Impact Model_Simple'!N$297,('Impact Model_Simple'!O$122-'Impact Model_Simple'!N$122),0,-'Impact Model_Simple'!N175))*IF(O$122&gt;$AI78,0,1)</f>
        <v>15734254.462414412</v>
      </c>
      <c r="P175" s="10">
        <f>(IF(P167&gt;0,P167,0)+FV('Impact Model_Simple'!O$297,('Impact Model_Simple'!P$122-'Impact Model_Simple'!O$122),0,-'Impact Model_Simple'!O175))*IF(P$122&gt;$AI78,0,1)</f>
        <v>16992994.819407567</v>
      </c>
      <c r="Q175" s="10">
        <f>(IF(Q167&gt;0,Q167,0)+FV('Impact Model_Simple'!P$297,('Impact Model_Simple'!Q$122-'Impact Model_Simple'!P$122),0,-'Impact Model_Simple'!P175))*IF(Q$122&gt;$AI78,0,1)</f>
        <v>18352434.404960174</v>
      </c>
      <c r="R175" s="10">
        <f>(IF(R167&gt;0,R167,0)+FV('Impact Model_Simple'!Q$297,('Impact Model_Simple'!R$122-'Impact Model_Simple'!Q$122),0,-'Impact Model_Simple'!Q175))*IF(R$122&gt;$AI78,0,1)</f>
        <v>0</v>
      </c>
      <c r="S175" s="10">
        <f>(IF(S167&gt;0,S167,0)+FV('Impact Model_Simple'!R$297,('Impact Model_Simple'!S$122-'Impact Model_Simple'!R$122),0,-'Impact Model_Simple'!R175))*IF(S$122&gt;$AI78,0,1)</f>
        <v>0</v>
      </c>
      <c r="T175" s="10">
        <f>(IF(T167&gt;0,T167,0)+FV('Impact Model_Simple'!S$297,('Impact Model_Simple'!T$122-'Impact Model_Simple'!S$122),0,-'Impact Model_Simple'!S175))*IF(T$122&gt;$AI78,0,1)</f>
        <v>0</v>
      </c>
      <c r="U175" s="10">
        <f>(IF(U167&gt;0,U167,0)+FV('Impact Model_Simple'!T$297,('Impact Model_Simple'!U$122-'Impact Model_Simple'!T$122),0,-'Impact Model_Simple'!T175))*IF(U$122&gt;$AI78,0,1)</f>
        <v>0</v>
      </c>
      <c r="V175" s="10">
        <f>(IF(V167&gt;0,V167,0)+FV('Impact Model_Simple'!U$297,('Impact Model_Simple'!V$122-'Impact Model_Simple'!U$122),0,-'Impact Model_Simple'!U175))*IF(V$122&gt;$AI78,0,1)</f>
        <v>0</v>
      </c>
      <c r="W175" s="10">
        <f>(IF(W167&gt;0,W167,0)+FV('Impact Model_Simple'!V$297,('Impact Model_Simple'!W$122-'Impact Model_Simple'!V$122),0,-'Impact Model_Simple'!V175))*IF(W$122&gt;$AI78,0,1)</f>
        <v>0</v>
      </c>
      <c r="X175" s="10">
        <f>(IF(X167&gt;0,X167,0)+FV('Impact Model_Simple'!W$297,('Impact Model_Simple'!X$122-'Impact Model_Simple'!W$122),0,-'Impact Model_Simple'!W175))*IF(X$122&gt;$AI78,0,1)</f>
        <v>0</v>
      </c>
      <c r="Y175" s="10">
        <f>(IF(Y167&gt;0,Y167,0)+FV('Impact Model_Simple'!X$297,('Impact Model_Simple'!Y$122-'Impact Model_Simple'!X$122),0,-'Impact Model_Simple'!X175))*IF(Y$122&gt;$AI78,0,1)</f>
        <v>0</v>
      </c>
      <c r="Z175" s="10">
        <f>(IF(Z167&gt;0,Z167,0)+FV('Impact Model_Simple'!Y$297,('Impact Model_Simple'!Z$122-'Impact Model_Simple'!Y$122),0,-'Impact Model_Simple'!Y175))*IF(Z$122&gt;$AI78,0,1)</f>
        <v>0</v>
      </c>
      <c r="AA175" s="10">
        <f>(IF(AA167&gt;0,AA167,0)+FV('Impact Model_Simple'!Z$297,('Impact Model_Simple'!AA$122-'Impact Model_Simple'!Z$122),0,-'Impact Model_Simple'!Z175))*IF(AA$122&gt;$AI78,0,1)</f>
        <v>0</v>
      </c>
      <c r="AB175" s="10">
        <f>(IF(AB167&gt;0,AB167,0)+FV('Impact Model_Simple'!AA$297,('Impact Model_Simple'!AB$122-'Impact Model_Simple'!AA$122),0,-'Impact Model_Simple'!AA175))*IF(AB$122&gt;$AI78,0,1)</f>
        <v>0</v>
      </c>
      <c r="AC175" s="10">
        <f>(IF(AC167&gt;0,AC167,0)+FV('Impact Model_Simple'!AB$297,('Impact Model_Simple'!AC$122-'Impact Model_Simple'!AB$122),0,-'Impact Model_Simple'!AB175))*IF(AC$122&gt;$AI78,0,1)</f>
        <v>0</v>
      </c>
      <c r="AD175" s="10">
        <f>(IF(AD167&gt;0,AD167,0)+FV('Impact Model_Simple'!AC$297,('Impact Model_Simple'!AD$122-'Impact Model_Simple'!AC$122),0,-'Impact Model_Simple'!AC175))*IF(AD$122&gt;$AI78,0,1)</f>
        <v>0</v>
      </c>
      <c r="AE175" s="10">
        <f>(IF(AE167&gt;0,AE167,0)+FV('Impact Model_Simple'!AD$297,('Impact Model_Simple'!AE$122-'Impact Model_Simple'!AD$122),0,-'Impact Model_Simple'!AD175))*IF(AE$122&gt;$AI78,0,1)</f>
        <v>0</v>
      </c>
      <c r="AF175" s="10">
        <f>(IF(AF167&gt;0,AF167,0)+FV('Impact Model_Simple'!AE$297,('Impact Model_Simple'!AF$122-'Impact Model_Simple'!AE$122),0,-'Impact Model_Simple'!AE175))*IF(AF$122&gt;$AI78,0,1)</f>
        <v>0</v>
      </c>
      <c r="AG175" s="10">
        <f>(IF(AG167&gt;0,AG167,0)+FV('Impact Model_Simple'!AF$297,('Impact Model_Simple'!AG$122-'Impact Model_Simple'!AF$122),0,-'Impact Model_Simple'!AF175))*IF(AG$122&gt;$AI78,0,1)</f>
        <v>0</v>
      </c>
      <c r="AH175" s="10">
        <f>(IF(AH167&gt;0,AH167,0)+FV('Impact Model_Simple'!AG$297,('Impact Model_Simple'!AH$122-'Impact Model_Simple'!AG$122),0,-'Impact Model_Simple'!AG175))*IF(AH$122&gt;$AI78,0,1)</f>
        <v>0</v>
      </c>
      <c r="AI175" s="10">
        <f>(IF(AI167&gt;0,AI167,0)+FV('Impact Model_Simple'!AH$297,('Impact Model_Simple'!AI$122-'Impact Model_Simple'!AH$122),0,-'Impact Model_Simple'!AH175))*IF(AI$122&gt;$AI78,0,1)</f>
        <v>0</v>
      </c>
      <c r="AJ175" s="10">
        <f>(IF(AJ167&gt;0,AJ167,0)+FV('Impact Model_Simple'!AI$297,('Impact Model_Simple'!AJ$122-'Impact Model_Simple'!AI$122),0,-'Impact Model_Simple'!AI175))*IF(AJ$122&gt;$AI78,0,1)</f>
        <v>0</v>
      </c>
      <c r="AK175" s="10">
        <f>(IF(AK167&gt;0,AK167,0)+FV('Impact Model_Simple'!AJ$297,('Impact Model_Simple'!AK$122-'Impact Model_Simple'!AJ$122),0,-'Impact Model_Simple'!AJ175))*IF(AK$122&gt;$AI78,0,1)</f>
        <v>0</v>
      </c>
      <c r="AL175" s="10">
        <f>(IF(AL167&gt;0,AL167,0)+FV('Impact Model_Simple'!AK$297,('Impact Model_Simple'!AL$122-'Impact Model_Simple'!AK$122),0,-'Impact Model_Simple'!AK175))*IF(AL$122&gt;$AI78,0,1)</f>
        <v>0</v>
      </c>
      <c r="AM175" s="10">
        <f>(IF(AM167&gt;0,AM167,0)+FV('Impact Model_Simple'!AL$297,('Impact Model_Simple'!AM$122-'Impact Model_Simple'!AL$122),0,-'Impact Model_Simple'!AL175))*IF(AM$122&gt;$AI78,0,1)</f>
        <v>0</v>
      </c>
      <c r="AN175" s="10">
        <f>(IF(AN167&gt;0,AN167,0)+FV('Impact Model_Simple'!AM$297,('Impact Model_Simple'!AN$122-'Impact Model_Simple'!AM$122),0,-'Impact Model_Simple'!AM175))*IF(AN$122&gt;$AI78,0,1)</f>
        <v>0</v>
      </c>
      <c r="AO175" s="10">
        <f>(IF(AO167&gt;0,AO167,0)+FV('Impact Model_Simple'!AN$297,('Impact Model_Simple'!AO$122-'Impact Model_Simple'!AN$122),0,-'Impact Model_Simple'!AN175))*IF(AO$122&gt;$AI78,0,1)</f>
        <v>0</v>
      </c>
      <c r="AP175" s="10">
        <f>(IF(AP167&gt;0,AP167,0)+FV('Impact Model_Simple'!AO$297,('Impact Model_Simple'!AP$122-'Impact Model_Simple'!AO$122),0,-'Impact Model_Simple'!AO175))*IF(AP$122&gt;$AI78,0,1)</f>
        <v>0</v>
      </c>
    </row>
    <row r="176" spans="1:42" hidden="1" outlineLevel="2">
      <c r="A176" s="1">
        <v>4</v>
      </c>
      <c r="B176" s="10"/>
      <c r="D176" s="10">
        <f>(IF(D168&gt;0,D168,0)+FV('Impact Model_Simple'!C$297,('Impact Model_Simple'!D$122-'Impact Model_Simple'!C$122),0,-'Impact Model_Simple'!C176))*IF(D$122&gt;$AI79,0,1)</f>
        <v>0</v>
      </c>
      <c r="E176" s="10">
        <f>(IF(E168&gt;0,E168,0)+FV('Impact Model_Simple'!D$297,('Impact Model_Simple'!E$122-'Impact Model_Simple'!D$122),0,-'Impact Model_Simple'!D176))*IF(E$122&gt;$AI79,0,1)</f>
        <v>0</v>
      </c>
      <c r="F176" s="10">
        <f>(IF(F168&gt;0,F168,0)+FV('Impact Model_Simple'!E$297,('Impact Model_Simple'!F$122-'Impact Model_Simple'!E$122),0,-'Impact Model_Simple'!E176))*IF(F$122&gt;$AI79,0,1)</f>
        <v>0</v>
      </c>
      <c r="G176" s="10">
        <f>(IF(G168&gt;0,G168,0)+FV('Impact Model_Simple'!F$297,('Impact Model_Simple'!G$122-'Impact Model_Simple'!F$122),0,-'Impact Model_Simple'!F176))*IF(G$122&gt;$AI79,0,1)</f>
        <v>0</v>
      </c>
      <c r="H176" s="10">
        <f>(IF(H168&gt;0,H168,0)+FV('Impact Model_Simple'!G$297,('Impact Model_Simple'!H$122-'Impact Model_Simple'!G$122),0,-'Impact Model_Simple'!G176))*IF(H$122&gt;$AI79,0,1)</f>
        <v>0</v>
      </c>
      <c r="I176" s="10">
        <f>(IF(I168&gt;0,I168,0)+FV('Impact Model_Simple'!H$297,('Impact Model_Simple'!I$122-'Impact Model_Simple'!H$122),0,-'Impact Model_Simple'!H176))*IF(I$122&gt;$AI79,0,1)</f>
        <v>0</v>
      </c>
      <c r="J176" s="10">
        <f>(IF(J168&gt;0,J168,0)+FV('Impact Model_Simple'!I$297,('Impact Model_Simple'!J$122-'Impact Model_Simple'!I$122),0,-'Impact Model_Simple'!I176))*IF(J$122&gt;$AI79,0,1)</f>
        <v>0</v>
      </c>
      <c r="K176" s="10">
        <f>(IF(K168&gt;0,K168,0)+FV('Impact Model_Simple'!J$297,('Impact Model_Simple'!K$122-'Impact Model_Simple'!J$122),0,-'Impact Model_Simple'!J176))*IF(K$122&gt;$AI79,0,1)</f>
        <v>0</v>
      </c>
      <c r="L176" s="10">
        <f>(IF(L168&gt;0,L168,0)+FV('Impact Model_Simple'!K$297,('Impact Model_Simple'!L$122-'Impact Model_Simple'!K$122),0,-'Impact Model_Simple'!K176))*IF(L$122&gt;$AI79,0,1)</f>
        <v>0</v>
      </c>
      <c r="M176" s="10">
        <f>(IF(M168&gt;0,M168,0)+FV('Impact Model_Simple'!L$297,('Impact Model_Simple'!M$122-'Impact Model_Simple'!L$122),0,-'Impact Model_Simple'!L176))*IF(M$122&gt;$AI79,0,1)</f>
        <v>0</v>
      </c>
      <c r="N176" s="10">
        <f>(IF(N168&gt;0,N168,0)+FV('Impact Model_Simple'!M$297,('Impact Model_Simple'!N$122-'Impact Model_Simple'!M$122),0,-'Impact Model_Simple'!M176))*IF(N$122&gt;$AI79,0,1)</f>
        <v>0</v>
      </c>
      <c r="O176" s="10">
        <f>(IF(O168&gt;0,O168,0)+FV('Impact Model_Simple'!N$297,('Impact Model_Simple'!O$122-'Impact Model_Simple'!N$122),0,-'Impact Model_Simple'!N176))*IF(O$122&gt;$AI79,0,1)</f>
        <v>0</v>
      </c>
      <c r="P176" s="10">
        <f>(IF(P168&gt;0,P168,0)+FV('Impact Model_Simple'!O$297,('Impact Model_Simple'!P$122-'Impact Model_Simple'!O$122),0,-'Impact Model_Simple'!O176))*IF(P$122&gt;$AI79,0,1)</f>
        <v>0</v>
      </c>
      <c r="Q176" s="10">
        <f>(IF(Q168&gt;0,Q168,0)+FV('Impact Model_Simple'!P$297,('Impact Model_Simple'!Q$122-'Impact Model_Simple'!P$122),0,-'Impact Model_Simple'!P176))*IF(Q$122&gt;$AI79,0,1)</f>
        <v>0</v>
      </c>
      <c r="R176" s="10">
        <f>(IF(R168&gt;0,R168,0)+FV('Impact Model_Simple'!Q$297,('Impact Model_Simple'!R$122-'Impact Model_Simple'!Q$122),0,-'Impact Model_Simple'!Q176))*IF(R$122&gt;$AI79,0,1)</f>
        <v>0</v>
      </c>
      <c r="S176" s="10">
        <f>(IF(S168&gt;0,S168,0)+FV('Impact Model_Simple'!R$297,('Impact Model_Simple'!S$122-'Impact Model_Simple'!R$122),0,-'Impact Model_Simple'!R176))*IF(S$122&gt;$AI79,0,1)</f>
        <v>0</v>
      </c>
      <c r="T176" s="10">
        <f>(IF(T168&gt;0,T168,0)+FV('Impact Model_Simple'!S$297,('Impact Model_Simple'!T$122-'Impact Model_Simple'!S$122),0,-'Impact Model_Simple'!S176))*IF(T$122&gt;$AI79,0,1)</f>
        <v>0</v>
      </c>
      <c r="U176" s="10">
        <f>(IF(U168&gt;0,U168,0)+FV('Impact Model_Simple'!T$297,('Impact Model_Simple'!U$122-'Impact Model_Simple'!T$122),0,-'Impact Model_Simple'!T176))*IF(U$122&gt;$AI79,0,1)</f>
        <v>0</v>
      </c>
      <c r="V176" s="10">
        <f>(IF(V168&gt;0,V168,0)+FV('Impact Model_Simple'!U$297,('Impact Model_Simple'!V$122-'Impact Model_Simple'!U$122),0,-'Impact Model_Simple'!U176))*IF(V$122&gt;$AI79,0,1)</f>
        <v>0</v>
      </c>
      <c r="W176" s="10">
        <f>(IF(W168&gt;0,W168,0)+FV('Impact Model_Simple'!V$297,('Impact Model_Simple'!W$122-'Impact Model_Simple'!V$122),0,-'Impact Model_Simple'!V176))*IF(W$122&gt;$AI79,0,1)</f>
        <v>0</v>
      </c>
      <c r="X176" s="10">
        <f>(IF(X168&gt;0,X168,0)+FV('Impact Model_Simple'!W$297,('Impact Model_Simple'!X$122-'Impact Model_Simple'!W$122),0,-'Impact Model_Simple'!W176))*IF(X$122&gt;$AI79,0,1)</f>
        <v>0</v>
      </c>
      <c r="Y176" s="10">
        <f>(IF(Y168&gt;0,Y168,0)+FV('Impact Model_Simple'!X$297,('Impact Model_Simple'!Y$122-'Impact Model_Simple'!X$122),0,-'Impact Model_Simple'!X176))*IF(Y$122&gt;$AI79,0,1)</f>
        <v>0</v>
      </c>
      <c r="Z176" s="10">
        <f>(IF(Z168&gt;0,Z168,0)+FV('Impact Model_Simple'!Y$297,('Impact Model_Simple'!Z$122-'Impact Model_Simple'!Y$122),0,-'Impact Model_Simple'!Y176))*IF(Z$122&gt;$AI79,0,1)</f>
        <v>0</v>
      </c>
      <c r="AA176" s="10">
        <f>(IF(AA168&gt;0,AA168,0)+FV('Impact Model_Simple'!Z$297,('Impact Model_Simple'!AA$122-'Impact Model_Simple'!Z$122),0,-'Impact Model_Simple'!Z176))*IF(AA$122&gt;$AI79,0,1)</f>
        <v>0</v>
      </c>
      <c r="AB176" s="10">
        <f>(IF(AB168&gt;0,AB168,0)+FV('Impact Model_Simple'!AA$297,('Impact Model_Simple'!AB$122-'Impact Model_Simple'!AA$122),0,-'Impact Model_Simple'!AA176))*IF(AB$122&gt;$AI79,0,1)</f>
        <v>0</v>
      </c>
      <c r="AC176" s="10">
        <f>(IF(AC168&gt;0,AC168,0)+FV('Impact Model_Simple'!AB$297,('Impact Model_Simple'!AC$122-'Impact Model_Simple'!AB$122),0,-'Impact Model_Simple'!AB176))*IF(AC$122&gt;$AI79,0,1)</f>
        <v>0</v>
      </c>
      <c r="AD176" s="10">
        <f>(IF(AD168&gt;0,AD168,0)+FV('Impact Model_Simple'!AC$297,('Impact Model_Simple'!AD$122-'Impact Model_Simple'!AC$122),0,-'Impact Model_Simple'!AC176))*IF(AD$122&gt;$AI79,0,1)</f>
        <v>0</v>
      </c>
      <c r="AE176" s="10">
        <f>(IF(AE168&gt;0,AE168,0)+FV('Impact Model_Simple'!AD$297,('Impact Model_Simple'!AE$122-'Impact Model_Simple'!AD$122),0,-'Impact Model_Simple'!AD176))*IF(AE$122&gt;$AI79,0,1)</f>
        <v>0</v>
      </c>
      <c r="AF176" s="10">
        <f>(IF(AF168&gt;0,AF168,0)+FV('Impact Model_Simple'!AE$297,('Impact Model_Simple'!AF$122-'Impact Model_Simple'!AE$122),0,-'Impact Model_Simple'!AE176))*IF(AF$122&gt;$AI79,0,1)</f>
        <v>0</v>
      </c>
      <c r="AG176" s="10">
        <f>(IF(AG168&gt;0,AG168,0)+FV('Impact Model_Simple'!AF$297,('Impact Model_Simple'!AG$122-'Impact Model_Simple'!AF$122),0,-'Impact Model_Simple'!AF176))*IF(AG$122&gt;$AI79,0,1)</f>
        <v>0</v>
      </c>
      <c r="AH176" s="10">
        <f>(IF(AH168&gt;0,AH168,0)+FV('Impact Model_Simple'!AG$297,('Impact Model_Simple'!AH$122-'Impact Model_Simple'!AG$122),0,-'Impact Model_Simple'!AG176))*IF(AH$122&gt;$AI79,0,1)</f>
        <v>0</v>
      </c>
      <c r="AI176" s="10">
        <f>(IF(AI168&gt;0,AI168,0)+FV('Impact Model_Simple'!AH$297,('Impact Model_Simple'!AI$122-'Impact Model_Simple'!AH$122),0,-'Impact Model_Simple'!AH176))*IF(AI$122&gt;$AI79,0,1)</f>
        <v>0</v>
      </c>
      <c r="AJ176" s="10">
        <f>(IF(AJ168&gt;0,AJ168,0)+FV('Impact Model_Simple'!AI$297,('Impact Model_Simple'!AJ$122-'Impact Model_Simple'!AI$122),0,-'Impact Model_Simple'!AI176))*IF(AJ$122&gt;$AI79,0,1)</f>
        <v>0</v>
      </c>
      <c r="AK176" s="10">
        <f>(IF(AK168&gt;0,AK168,0)+FV('Impact Model_Simple'!AJ$297,('Impact Model_Simple'!AK$122-'Impact Model_Simple'!AJ$122),0,-'Impact Model_Simple'!AJ176))*IF(AK$122&gt;$AI79,0,1)</f>
        <v>0</v>
      </c>
      <c r="AL176" s="10">
        <f>(IF(AL168&gt;0,AL168,0)+FV('Impact Model_Simple'!AK$297,('Impact Model_Simple'!AL$122-'Impact Model_Simple'!AK$122),0,-'Impact Model_Simple'!AK176))*IF(AL$122&gt;$AI79,0,1)</f>
        <v>0</v>
      </c>
      <c r="AM176" s="10">
        <f>(IF(AM168&gt;0,AM168,0)+FV('Impact Model_Simple'!AL$297,('Impact Model_Simple'!AM$122-'Impact Model_Simple'!AL$122),0,-'Impact Model_Simple'!AL176))*IF(AM$122&gt;$AI79,0,1)</f>
        <v>0</v>
      </c>
      <c r="AN176" s="10">
        <f>(IF(AN168&gt;0,AN168,0)+FV('Impact Model_Simple'!AM$297,('Impact Model_Simple'!AN$122-'Impact Model_Simple'!AM$122),0,-'Impact Model_Simple'!AM176))*IF(AN$122&gt;$AI79,0,1)</f>
        <v>0</v>
      </c>
      <c r="AO176" s="10">
        <f>(IF(AO168&gt;0,AO168,0)+FV('Impact Model_Simple'!AN$297,('Impact Model_Simple'!AO$122-'Impact Model_Simple'!AN$122),0,-'Impact Model_Simple'!AN176))*IF(AO$122&gt;$AI79,0,1)</f>
        <v>0</v>
      </c>
      <c r="AP176" s="10">
        <f>(IF(AP168&gt;0,AP168,0)+FV('Impact Model_Simple'!AO$297,('Impact Model_Simple'!AP$122-'Impact Model_Simple'!AO$122),0,-'Impact Model_Simple'!AO176))*IF(AP$122&gt;$AI79,0,1)</f>
        <v>0</v>
      </c>
    </row>
    <row r="177" spans="1:42" hidden="1" outlineLevel="2">
      <c r="A177" s="1">
        <v>5</v>
      </c>
      <c r="B177" s="10"/>
      <c r="D177" s="10">
        <f>(IF(D169&gt;0,D169,0)+FV('Impact Model_Simple'!C$297,('Impact Model_Simple'!D$122-'Impact Model_Simple'!C$122),0,-'Impact Model_Simple'!C177))*IF(D$122&gt;$AI80,0,1)</f>
        <v>0</v>
      </c>
      <c r="E177" s="10">
        <f>(IF(E169&gt;0,E169,0)+FV('Impact Model_Simple'!D$297,('Impact Model_Simple'!E$122-'Impact Model_Simple'!D$122),0,-'Impact Model_Simple'!D177))*IF(E$122&gt;$AI80,0,1)</f>
        <v>0</v>
      </c>
      <c r="F177" s="10">
        <f>(IF(F169&gt;0,F169,0)+FV('Impact Model_Simple'!E$297,('Impact Model_Simple'!F$122-'Impact Model_Simple'!E$122),0,-'Impact Model_Simple'!E177))*IF(F$122&gt;$AI80,0,1)</f>
        <v>0</v>
      </c>
      <c r="G177" s="10">
        <f>(IF(G169&gt;0,G169,0)+FV('Impact Model_Simple'!F$297,('Impact Model_Simple'!G$122-'Impact Model_Simple'!F$122),0,-'Impact Model_Simple'!F177))*IF(G$122&gt;$AI80,0,1)</f>
        <v>0</v>
      </c>
      <c r="H177" s="10">
        <f>(IF(H169&gt;0,H169,0)+FV('Impact Model_Simple'!G$297,('Impact Model_Simple'!H$122-'Impact Model_Simple'!G$122),0,-'Impact Model_Simple'!G177))*IF(H$122&gt;$AI80,0,1)</f>
        <v>0</v>
      </c>
      <c r="I177" s="10">
        <f>(IF(I169&gt;0,I169,0)+FV('Impact Model_Simple'!H$297,('Impact Model_Simple'!I$122-'Impact Model_Simple'!H$122),0,-'Impact Model_Simple'!H177))*IF(I$122&gt;$AI80,0,1)</f>
        <v>0</v>
      </c>
      <c r="J177" s="10">
        <f>(IF(J169&gt;0,J169,0)+FV('Impact Model_Simple'!I$297,('Impact Model_Simple'!J$122-'Impact Model_Simple'!I$122),0,-'Impact Model_Simple'!I177))*IF(J$122&gt;$AI80,0,1)</f>
        <v>0</v>
      </c>
      <c r="K177" s="10">
        <f>(IF(K169&gt;0,K169,0)+FV('Impact Model_Simple'!J$297,('Impact Model_Simple'!K$122-'Impact Model_Simple'!J$122),0,-'Impact Model_Simple'!J177))*IF(K$122&gt;$AI80,0,1)</f>
        <v>0</v>
      </c>
      <c r="L177" s="10">
        <f>(IF(L169&gt;0,L169,0)+FV('Impact Model_Simple'!K$297,('Impact Model_Simple'!L$122-'Impact Model_Simple'!K$122),0,-'Impact Model_Simple'!K177))*IF(L$122&gt;$AI80,0,1)</f>
        <v>0</v>
      </c>
      <c r="M177" s="10">
        <f>(IF(M169&gt;0,M169,0)+FV('Impact Model_Simple'!L$297,('Impact Model_Simple'!M$122-'Impact Model_Simple'!L$122),0,-'Impact Model_Simple'!L177))*IF(M$122&gt;$AI80,0,1)</f>
        <v>0</v>
      </c>
      <c r="N177" s="10">
        <f>(IF(N169&gt;0,N169,0)+FV('Impact Model_Simple'!M$297,('Impact Model_Simple'!N$122-'Impact Model_Simple'!M$122),0,-'Impact Model_Simple'!M177))*IF(N$122&gt;$AI80,0,1)</f>
        <v>0</v>
      </c>
      <c r="O177" s="10">
        <f>(IF(O169&gt;0,O169,0)+FV('Impact Model_Simple'!N$297,('Impact Model_Simple'!O$122-'Impact Model_Simple'!N$122),0,-'Impact Model_Simple'!N177))*IF(O$122&gt;$AI80,0,1)</f>
        <v>0</v>
      </c>
      <c r="P177" s="10">
        <f>(IF(P169&gt;0,P169,0)+FV('Impact Model_Simple'!O$297,('Impact Model_Simple'!P$122-'Impact Model_Simple'!O$122),0,-'Impact Model_Simple'!O177))*IF(P$122&gt;$AI80,0,1)</f>
        <v>0</v>
      </c>
      <c r="Q177" s="10">
        <f>(IF(Q169&gt;0,Q169,0)+FV('Impact Model_Simple'!P$297,('Impact Model_Simple'!Q$122-'Impact Model_Simple'!P$122),0,-'Impact Model_Simple'!P177))*IF(Q$122&gt;$AI80,0,1)</f>
        <v>0</v>
      </c>
      <c r="R177" s="10">
        <f>(IF(R169&gt;0,R169,0)+FV('Impact Model_Simple'!Q$297,('Impact Model_Simple'!R$122-'Impact Model_Simple'!Q$122),0,-'Impact Model_Simple'!Q177))*IF(R$122&gt;$AI80,0,1)</f>
        <v>0</v>
      </c>
      <c r="S177" s="10">
        <f>(IF(S169&gt;0,S169,0)+FV('Impact Model_Simple'!R$297,('Impact Model_Simple'!S$122-'Impact Model_Simple'!R$122),0,-'Impact Model_Simple'!R177))*IF(S$122&gt;$AI80,0,1)</f>
        <v>0</v>
      </c>
      <c r="T177" s="10">
        <f>(IF(T169&gt;0,T169,0)+FV('Impact Model_Simple'!S$297,('Impact Model_Simple'!T$122-'Impact Model_Simple'!S$122),0,-'Impact Model_Simple'!S177))*IF(T$122&gt;$AI80,0,1)</f>
        <v>0</v>
      </c>
      <c r="U177" s="10">
        <f>(IF(U169&gt;0,U169,0)+FV('Impact Model_Simple'!T$297,('Impact Model_Simple'!U$122-'Impact Model_Simple'!T$122),0,-'Impact Model_Simple'!T177))*IF(U$122&gt;$AI80,0,1)</f>
        <v>0</v>
      </c>
      <c r="V177" s="10">
        <f>(IF(V169&gt;0,V169,0)+FV('Impact Model_Simple'!U$297,('Impact Model_Simple'!V$122-'Impact Model_Simple'!U$122),0,-'Impact Model_Simple'!U177))*IF(V$122&gt;$AI80,0,1)</f>
        <v>0</v>
      </c>
      <c r="W177" s="10">
        <f>(IF(W169&gt;0,W169,0)+FV('Impact Model_Simple'!V$297,('Impact Model_Simple'!W$122-'Impact Model_Simple'!V$122),0,-'Impact Model_Simple'!V177))*IF(W$122&gt;$AI80,0,1)</f>
        <v>0</v>
      </c>
      <c r="X177" s="10">
        <f>(IF(X169&gt;0,X169,0)+FV('Impact Model_Simple'!W$297,('Impact Model_Simple'!X$122-'Impact Model_Simple'!W$122),0,-'Impact Model_Simple'!W177))*IF(X$122&gt;$AI80,0,1)</f>
        <v>0</v>
      </c>
      <c r="Y177" s="10">
        <f>(IF(Y169&gt;0,Y169,0)+FV('Impact Model_Simple'!X$297,('Impact Model_Simple'!Y$122-'Impact Model_Simple'!X$122),0,-'Impact Model_Simple'!X177))*IF(Y$122&gt;$AI80,0,1)</f>
        <v>0</v>
      </c>
      <c r="Z177" s="10">
        <f>(IF(Z169&gt;0,Z169,0)+FV('Impact Model_Simple'!Y$297,('Impact Model_Simple'!Z$122-'Impact Model_Simple'!Y$122),0,-'Impact Model_Simple'!Y177))*IF(Z$122&gt;$AI80,0,1)</f>
        <v>0</v>
      </c>
      <c r="AA177" s="10">
        <f>(IF(AA169&gt;0,AA169,0)+FV('Impact Model_Simple'!Z$297,('Impact Model_Simple'!AA$122-'Impact Model_Simple'!Z$122),0,-'Impact Model_Simple'!Z177))*IF(AA$122&gt;$AI80,0,1)</f>
        <v>0</v>
      </c>
      <c r="AB177" s="10">
        <f>(IF(AB169&gt;0,AB169,0)+FV('Impact Model_Simple'!AA$297,('Impact Model_Simple'!AB$122-'Impact Model_Simple'!AA$122),0,-'Impact Model_Simple'!AA177))*IF(AB$122&gt;$AI80,0,1)</f>
        <v>0</v>
      </c>
      <c r="AC177" s="10">
        <f>(IF(AC169&gt;0,AC169,0)+FV('Impact Model_Simple'!AB$297,('Impact Model_Simple'!AC$122-'Impact Model_Simple'!AB$122),0,-'Impact Model_Simple'!AB177))*IF(AC$122&gt;$AI80,0,1)</f>
        <v>0</v>
      </c>
      <c r="AD177" s="10">
        <f>(IF(AD169&gt;0,AD169,0)+FV('Impact Model_Simple'!AC$297,('Impact Model_Simple'!AD$122-'Impact Model_Simple'!AC$122),0,-'Impact Model_Simple'!AC177))*IF(AD$122&gt;$AI80,0,1)</f>
        <v>0</v>
      </c>
      <c r="AE177" s="10">
        <f>(IF(AE169&gt;0,AE169,0)+FV('Impact Model_Simple'!AD$297,('Impact Model_Simple'!AE$122-'Impact Model_Simple'!AD$122),0,-'Impact Model_Simple'!AD177))*IF(AE$122&gt;$AI80,0,1)</f>
        <v>0</v>
      </c>
      <c r="AF177" s="10">
        <f>(IF(AF169&gt;0,AF169,0)+FV('Impact Model_Simple'!AE$297,('Impact Model_Simple'!AF$122-'Impact Model_Simple'!AE$122),0,-'Impact Model_Simple'!AE177))*IF(AF$122&gt;$AI80,0,1)</f>
        <v>0</v>
      </c>
      <c r="AG177" s="10">
        <f>(IF(AG169&gt;0,AG169,0)+FV('Impact Model_Simple'!AF$297,('Impact Model_Simple'!AG$122-'Impact Model_Simple'!AF$122),0,-'Impact Model_Simple'!AF177))*IF(AG$122&gt;$AI80,0,1)</f>
        <v>0</v>
      </c>
      <c r="AH177" s="10">
        <f>(IF(AH169&gt;0,AH169,0)+FV('Impact Model_Simple'!AG$297,('Impact Model_Simple'!AH$122-'Impact Model_Simple'!AG$122),0,-'Impact Model_Simple'!AG177))*IF(AH$122&gt;$AI80,0,1)</f>
        <v>0</v>
      </c>
      <c r="AI177" s="10">
        <f>(IF(AI169&gt;0,AI169,0)+FV('Impact Model_Simple'!AH$297,('Impact Model_Simple'!AI$122-'Impact Model_Simple'!AH$122),0,-'Impact Model_Simple'!AH177))*IF(AI$122&gt;$AI80,0,1)</f>
        <v>0</v>
      </c>
      <c r="AJ177" s="10">
        <f>(IF(AJ169&gt;0,AJ169,0)+FV('Impact Model_Simple'!AI$297,('Impact Model_Simple'!AJ$122-'Impact Model_Simple'!AI$122),0,-'Impact Model_Simple'!AI177))*IF(AJ$122&gt;$AI80,0,1)</f>
        <v>0</v>
      </c>
      <c r="AK177" s="10">
        <f>(IF(AK169&gt;0,AK169,0)+FV('Impact Model_Simple'!AJ$297,('Impact Model_Simple'!AK$122-'Impact Model_Simple'!AJ$122),0,-'Impact Model_Simple'!AJ177))*IF(AK$122&gt;$AI80,0,1)</f>
        <v>0</v>
      </c>
      <c r="AL177" s="10">
        <f>(IF(AL169&gt;0,AL169,0)+FV('Impact Model_Simple'!AK$297,('Impact Model_Simple'!AL$122-'Impact Model_Simple'!AK$122),0,-'Impact Model_Simple'!AK177))*IF(AL$122&gt;$AI80,0,1)</f>
        <v>0</v>
      </c>
      <c r="AM177" s="10">
        <f>(IF(AM169&gt;0,AM169,0)+FV('Impact Model_Simple'!AL$297,('Impact Model_Simple'!AM$122-'Impact Model_Simple'!AL$122),0,-'Impact Model_Simple'!AL177))*IF(AM$122&gt;$AI80,0,1)</f>
        <v>0</v>
      </c>
      <c r="AN177" s="10">
        <f>(IF(AN169&gt;0,AN169,0)+FV('Impact Model_Simple'!AM$297,('Impact Model_Simple'!AN$122-'Impact Model_Simple'!AM$122),0,-'Impact Model_Simple'!AM177))*IF(AN$122&gt;$AI80,0,1)</f>
        <v>0</v>
      </c>
      <c r="AO177" s="10">
        <f>(IF(AO169&gt;0,AO169,0)+FV('Impact Model_Simple'!AN$297,('Impact Model_Simple'!AO$122-'Impact Model_Simple'!AN$122),0,-'Impact Model_Simple'!AN177))*IF(AO$122&gt;$AI80,0,1)</f>
        <v>0</v>
      </c>
      <c r="AP177" s="10">
        <f>(IF(AP169&gt;0,AP169,0)+FV('Impact Model_Simple'!AO$297,('Impact Model_Simple'!AP$122-'Impact Model_Simple'!AO$122),0,-'Impact Model_Simple'!AO177))*IF(AP$122&gt;$AI80,0,1)</f>
        <v>0</v>
      </c>
    </row>
    <row r="178" spans="1:42" ht="15.5" hidden="1" outlineLevel="2" thickBot="1">
      <c r="A178" s="6" t="s">
        <v>7</v>
      </c>
      <c r="B178" s="13"/>
      <c r="C178" s="6"/>
      <c r="D178" s="13">
        <f>SUM(D173:D177)</f>
        <v>0</v>
      </c>
      <c r="E178" s="13">
        <f t="shared" ref="E178:AP178" si="272">SUM(E173:E177)</f>
        <v>0</v>
      </c>
      <c r="F178" s="13">
        <f t="shared" si="272"/>
        <v>0</v>
      </c>
      <c r="G178" s="13">
        <f t="shared" si="272"/>
        <v>0</v>
      </c>
      <c r="H178" s="13">
        <f t="shared" si="272"/>
        <v>0</v>
      </c>
      <c r="I178" s="13">
        <f t="shared" si="272"/>
        <v>0</v>
      </c>
      <c r="J178" s="13">
        <f t="shared" si="272"/>
        <v>0</v>
      </c>
      <c r="K178" s="13">
        <f t="shared" si="272"/>
        <v>0</v>
      </c>
      <c r="L178" s="13">
        <f t="shared" si="272"/>
        <v>0</v>
      </c>
      <c r="M178" s="13">
        <f t="shared" si="272"/>
        <v>0</v>
      </c>
      <c r="N178" s="13">
        <f t="shared" si="272"/>
        <v>0</v>
      </c>
      <c r="O178" s="13">
        <f t="shared" si="272"/>
        <v>47679558.977013372</v>
      </c>
      <c r="P178" s="13">
        <f t="shared" si="272"/>
        <v>51493923.695174441</v>
      </c>
      <c r="Q178" s="13">
        <f t="shared" si="272"/>
        <v>55613437.590788409</v>
      </c>
      <c r="R178" s="13">
        <f t="shared" si="272"/>
        <v>0</v>
      </c>
      <c r="S178" s="13">
        <f t="shared" si="272"/>
        <v>0</v>
      </c>
      <c r="T178" s="13">
        <f t="shared" si="272"/>
        <v>0</v>
      </c>
      <c r="U178" s="13">
        <f t="shared" si="272"/>
        <v>0</v>
      </c>
      <c r="V178" s="13">
        <f t="shared" si="272"/>
        <v>0</v>
      </c>
      <c r="W178" s="13">
        <f t="shared" si="272"/>
        <v>0</v>
      </c>
      <c r="X178" s="13">
        <f t="shared" si="272"/>
        <v>0</v>
      </c>
      <c r="Y178" s="13">
        <f t="shared" si="272"/>
        <v>0</v>
      </c>
      <c r="Z178" s="13">
        <f t="shared" si="272"/>
        <v>0</v>
      </c>
      <c r="AA178" s="13">
        <f t="shared" si="272"/>
        <v>0</v>
      </c>
      <c r="AB178" s="13">
        <f t="shared" si="272"/>
        <v>0</v>
      </c>
      <c r="AC178" s="13">
        <f t="shared" si="272"/>
        <v>0</v>
      </c>
      <c r="AD178" s="13">
        <f t="shared" si="272"/>
        <v>0</v>
      </c>
      <c r="AE178" s="13">
        <f t="shared" si="272"/>
        <v>0</v>
      </c>
      <c r="AF178" s="13">
        <f t="shared" si="272"/>
        <v>0</v>
      </c>
      <c r="AG178" s="13">
        <f t="shared" si="272"/>
        <v>0</v>
      </c>
      <c r="AH178" s="13">
        <f t="shared" si="272"/>
        <v>0</v>
      </c>
      <c r="AI178" s="13">
        <f t="shared" si="272"/>
        <v>0</v>
      </c>
      <c r="AJ178" s="13">
        <f t="shared" si="272"/>
        <v>0</v>
      </c>
      <c r="AK178" s="13">
        <f t="shared" si="272"/>
        <v>0</v>
      </c>
      <c r="AL178" s="13">
        <f t="shared" si="272"/>
        <v>0</v>
      </c>
      <c r="AM178" s="13">
        <f t="shared" si="272"/>
        <v>0</v>
      </c>
      <c r="AN178" s="13">
        <f t="shared" si="272"/>
        <v>0</v>
      </c>
      <c r="AO178" s="13">
        <f t="shared" si="272"/>
        <v>0</v>
      </c>
      <c r="AP178" s="13">
        <f t="shared" si="272"/>
        <v>0</v>
      </c>
    </row>
    <row r="179" spans="1:42" hidden="1" outlineLevel="2"/>
    <row r="180" spans="1:42" hidden="1" outlineLevel="2">
      <c r="A180" s="11" t="s">
        <v>36</v>
      </c>
      <c r="B180" s="12"/>
      <c r="C180" s="11"/>
      <c r="D180" s="11">
        <f>D$84</f>
        <v>2022</v>
      </c>
      <c r="E180" s="11">
        <f t="shared" ref="E180:AP180" si="273">E$84</f>
        <v>2023</v>
      </c>
      <c r="F180" s="11">
        <f t="shared" si="273"/>
        <v>2024</v>
      </c>
      <c r="G180" s="11">
        <f t="shared" si="273"/>
        <v>2025</v>
      </c>
      <c r="H180" s="11">
        <f t="shared" si="273"/>
        <v>2026</v>
      </c>
      <c r="I180" s="11">
        <f t="shared" si="273"/>
        <v>2027</v>
      </c>
      <c r="J180" s="11">
        <f t="shared" si="273"/>
        <v>2028</v>
      </c>
      <c r="K180" s="11">
        <f t="shared" si="273"/>
        <v>2029</v>
      </c>
      <c r="L180" s="11">
        <f t="shared" si="273"/>
        <v>2030</v>
      </c>
      <c r="M180" s="11">
        <f t="shared" si="273"/>
        <v>2031</v>
      </c>
      <c r="N180" s="11">
        <f t="shared" si="273"/>
        <v>2032</v>
      </c>
      <c r="O180" s="11">
        <f t="shared" si="273"/>
        <v>2033</v>
      </c>
      <c r="P180" s="11">
        <f t="shared" si="273"/>
        <v>2034</v>
      </c>
      <c r="Q180" s="11">
        <f t="shared" si="273"/>
        <v>2035</v>
      </c>
      <c r="R180" s="11">
        <f t="shared" si="273"/>
        <v>2036</v>
      </c>
      <c r="S180" s="11">
        <f t="shared" si="273"/>
        <v>2037</v>
      </c>
      <c r="T180" s="11">
        <f t="shared" si="273"/>
        <v>2038</v>
      </c>
      <c r="U180" s="11">
        <f t="shared" si="273"/>
        <v>2039</v>
      </c>
      <c r="V180" s="11">
        <f t="shared" si="273"/>
        <v>2040</v>
      </c>
      <c r="W180" s="11">
        <f t="shared" si="273"/>
        <v>2041</v>
      </c>
      <c r="X180" s="11">
        <f t="shared" si="273"/>
        <v>2042</v>
      </c>
      <c r="Y180" s="11">
        <f t="shared" si="273"/>
        <v>2043</v>
      </c>
      <c r="Z180" s="11">
        <f t="shared" si="273"/>
        <v>2044</v>
      </c>
      <c r="AA180" s="11">
        <f t="shared" si="273"/>
        <v>2045</v>
      </c>
      <c r="AB180" s="11">
        <f t="shared" si="273"/>
        <v>2046</v>
      </c>
      <c r="AC180" s="11">
        <f t="shared" si="273"/>
        <v>2047</v>
      </c>
      <c r="AD180" s="11">
        <f t="shared" si="273"/>
        <v>2048</v>
      </c>
      <c r="AE180" s="11">
        <f t="shared" si="273"/>
        <v>2049</v>
      </c>
      <c r="AF180" s="11">
        <f t="shared" si="273"/>
        <v>2050</v>
      </c>
      <c r="AG180" s="11">
        <f t="shared" si="273"/>
        <v>2051</v>
      </c>
      <c r="AH180" s="11">
        <f t="shared" si="273"/>
        <v>2052</v>
      </c>
      <c r="AI180" s="11">
        <f t="shared" si="273"/>
        <v>2053</v>
      </c>
      <c r="AJ180" s="11">
        <f t="shared" si="273"/>
        <v>2054</v>
      </c>
      <c r="AK180" s="11">
        <f t="shared" si="273"/>
        <v>2055</v>
      </c>
      <c r="AL180" s="11">
        <f t="shared" si="273"/>
        <v>2056</v>
      </c>
      <c r="AM180" s="11">
        <f t="shared" si="273"/>
        <v>2057</v>
      </c>
      <c r="AN180" s="11">
        <f t="shared" si="273"/>
        <v>2058</v>
      </c>
      <c r="AO180" s="11">
        <f t="shared" si="273"/>
        <v>2059</v>
      </c>
      <c r="AP180" s="11">
        <f t="shared" si="273"/>
        <v>2060</v>
      </c>
    </row>
    <row r="181" spans="1:42" hidden="1" outlineLevel="2">
      <c r="A181" s="1">
        <v>1</v>
      </c>
      <c r="B181" s="10">
        <f t="shared" ref="B181:B186" si="274">SUM(D181:AP181)</f>
        <v>17017711.902781252</v>
      </c>
      <c r="D181" s="10">
        <f t="shared" ref="D181:AP181" si="275">IF(D$130=$AI76,D173*$AJ76,0)</f>
        <v>0</v>
      </c>
      <c r="E181" s="10">
        <f t="shared" si="275"/>
        <v>0</v>
      </c>
      <c r="F181" s="10">
        <f t="shared" si="275"/>
        <v>0</v>
      </c>
      <c r="G181" s="10">
        <f t="shared" si="275"/>
        <v>0</v>
      </c>
      <c r="H181" s="10">
        <f t="shared" si="275"/>
        <v>0</v>
      </c>
      <c r="I181" s="10">
        <f t="shared" si="275"/>
        <v>0</v>
      </c>
      <c r="J181" s="10">
        <f t="shared" si="275"/>
        <v>0</v>
      </c>
      <c r="K181" s="10">
        <f t="shared" si="275"/>
        <v>0</v>
      </c>
      <c r="L181" s="10">
        <f t="shared" si="275"/>
        <v>0</v>
      </c>
      <c r="M181" s="10">
        <f t="shared" si="275"/>
        <v>0</v>
      </c>
      <c r="N181" s="10">
        <f t="shared" si="275"/>
        <v>0</v>
      </c>
      <c r="O181" s="10">
        <f t="shared" si="275"/>
        <v>0</v>
      </c>
      <c r="P181" s="10">
        <f t="shared" si="275"/>
        <v>0</v>
      </c>
      <c r="Q181" s="10">
        <f t="shared" si="275"/>
        <v>17017711.902781252</v>
      </c>
      <c r="R181" s="10">
        <f t="shared" si="275"/>
        <v>0</v>
      </c>
      <c r="S181" s="10">
        <f t="shared" si="275"/>
        <v>0</v>
      </c>
      <c r="T181" s="10">
        <f t="shared" si="275"/>
        <v>0</v>
      </c>
      <c r="U181" s="10">
        <f t="shared" si="275"/>
        <v>0</v>
      </c>
      <c r="V181" s="10">
        <f t="shared" si="275"/>
        <v>0</v>
      </c>
      <c r="W181" s="10">
        <f t="shared" si="275"/>
        <v>0</v>
      </c>
      <c r="X181" s="10">
        <f t="shared" si="275"/>
        <v>0</v>
      </c>
      <c r="Y181" s="10">
        <f t="shared" si="275"/>
        <v>0</v>
      </c>
      <c r="Z181" s="10">
        <f t="shared" si="275"/>
        <v>0</v>
      </c>
      <c r="AA181" s="10">
        <f t="shared" si="275"/>
        <v>0</v>
      </c>
      <c r="AB181" s="10">
        <f t="shared" si="275"/>
        <v>0</v>
      </c>
      <c r="AC181" s="10">
        <f t="shared" si="275"/>
        <v>0</v>
      </c>
      <c r="AD181" s="10">
        <f t="shared" si="275"/>
        <v>0</v>
      </c>
      <c r="AE181" s="10">
        <f t="shared" si="275"/>
        <v>0</v>
      </c>
      <c r="AF181" s="10">
        <f t="shared" si="275"/>
        <v>0</v>
      </c>
      <c r="AG181" s="10">
        <f t="shared" si="275"/>
        <v>0</v>
      </c>
      <c r="AH181" s="10">
        <f t="shared" si="275"/>
        <v>0</v>
      </c>
      <c r="AI181" s="10">
        <f t="shared" si="275"/>
        <v>0</v>
      </c>
      <c r="AJ181" s="10">
        <f t="shared" si="275"/>
        <v>0</v>
      </c>
      <c r="AK181" s="10">
        <f t="shared" si="275"/>
        <v>0</v>
      </c>
      <c r="AL181" s="10">
        <f t="shared" si="275"/>
        <v>0</v>
      </c>
      <c r="AM181" s="10">
        <f t="shared" si="275"/>
        <v>0</v>
      </c>
      <c r="AN181" s="10">
        <f t="shared" si="275"/>
        <v>0</v>
      </c>
      <c r="AO181" s="10">
        <f t="shared" si="275"/>
        <v>0</v>
      </c>
      <c r="AP181" s="10">
        <f t="shared" si="275"/>
        <v>0</v>
      </c>
    </row>
    <row r="182" spans="1:42" hidden="1" outlineLevel="2">
      <c r="A182" s="1">
        <v>2</v>
      </c>
      <c r="B182" s="10">
        <f t="shared" si="274"/>
        <v>16517190.964464158</v>
      </c>
      <c r="D182" s="10">
        <f t="shared" ref="D182:AP182" si="276">IF(D$130=$AI77,D174*$AJ77,0)</f>
        <v>0</v>
      </c>
      <c r="E182" s="10">
        <f t="shared" si="276"/>
        <v>0</v>
      </c>
      <c r="F182" s="10">
        <f t="shared" si="276"/>
        <v>0</v>
      </c>
      <c r="G182" s="10">
        <f t="shared" si="276"/>
        <v>0</v>
      </c>
      <c r="H182" s="10">
        <f t="shared" si="276"/>
        <v>0</v>
      </c>
      <c r="I182" s="10">
        <f t="shared" si="276"/>
        <v>0</v>
      </c>
      <c r="J182" s="10">
        <f t="shared" si="276"/>
        <v>0</v>
      </c>
      <c r="K182" s="10">
        <f t="shared" si="276"/>
        <v>0</v>
      </c>
      <c r="L182" s="10">
        <f t="shared" si="276"/>
        <v>0</v>
      </c>
      <c r="M182" s="10">
        <f t="shared" si="276"/>
        <v>0</v>
      </c>
      <c r="N182" s="10">
        <f t="shared" si="276"/>
        <v>0</v>
      </c>
      <c r="O182" s="10">
        <f t="shared" si="276"/>
        <v>0</v>
      </c>
      <c r="P182" s="10">
        <f t="shared" si="276"/>
        <v>0</v>
      </c>
      <c r="Q182" s="10">
        <f t="shared" si="276"/>
        <v>16517190.964464158</v>
      </c>
      <c r="R182" s="10">
        <f t="shared" si="276"/>
        <v>0</v>
      </c>
      <c r="S182" s="10">
        <f t="shared" si="276"/>
        <v>0</v>
      </c>
      <c r="T182" s="10">
        <f t="shared" si="276"/>
        <v>0</v>
      </c>
      <c r="U182" s="10">
        <f t="shared" si="276"/>
        <v>0</v>
      </c>
      <c r="V182" s="10">
        <f t="shared" si="276"/>
        <v>0</v>
      </c>
      <c r="W182" s="10">
        <f t="shared" si="276"/>
        <v>0</v>
      </c>
      <c r="X182" s="10">
        <f t="shared" si="276"/>
        <v>0</v>
      </c>
      <c r="Y182" s="10">
        <f t="shared" si="276"/>
        <v>0</v>
      </c>
      <c r="Z182" s="10">
        <f t="shared" si="276"/>
        <v>0</v>
      </c>
      <c r="AA182" s="10">
        <f t="shared" si="276"/>
        <v>0</v>
      </c>
      <c r="AB182" s="10">
        <f t="shared" si="276"/>
        <v>0</v>
      </c>
      <c r="AC182" s="10">
        <f t="shared" si="276"/>
        <v>0</v>
      </c>
      <c r="AD182" s="10">
        <f t="shared" si="276"/>
        <v>0</v>
      </c>
      <c r="AE182" s="10">
        <f t="shared" si="276"/>
        <v>0</v>
      </c>
      <c r="AF182" s="10">
        <f t="shared" si="276"/>
        <v>0</v>
      </c>
      <c r="AG182" s="10">
        <f t="shared" si="276"/>
        <v>0</v>
      </c>
      <c r="AH182" s="10">
        <f t="shared" si="276"/>
        <v>0</v>
      </c>
      <c r="AI182" s="10">
        <f t="shared" si="276"/>
        <v>0</v>
      </c>
      <c r="AJ182" s="10">
        <f t="shared" si="276"/>
        <v>0</v>
      </c>
      <c r="AK182" s="10">
        <f t="shared" si="276"/>
        <v>0</v>
      </c>
      <c r="AL182" s="10">
        <f t="shared" si="276"/>
        <v>0</v>
      </c>
      <c r="AM182" s="10">
        <f t="shared" si="276"/>
        <v>0</v>
      </c>
      <c r="AN182" s="10">
        <f t="shared" si="276"/>
        <v>0</v>
      </c>
      <c r="AO182" s="10">
        <f t="shared" si="276"/>
        <v>0</v>
      </c>
      <c r="AP182" s="10">
        <f t="shared" si="276"/>
        <v>0</v>
      </c>
    </row>
    <row r="183" spans="1:42" hidden="1" outlineLevel="2">
      <c r="A183" s="1">
        <v>3</v>
      </c>
      <c r="B183" s="10">
        <f t="shared" si="274"/>
        <v>18352434.404960174</v>
      </c>
      <c r="D183" s="10">
        <f t="shared" ref="D183:AP183" si="277">IF(D$130=$AI78,D175*$AJ78,0)</f>
        <v>0</v>
      </c>
      <c r="E183" s="10">
        <f t="shared" si="277"/>
        <v>0</v>
      </c>
      <c r="F183" s="10">
        <f t="shared" si="277"/>
        <v>0</v>
      </c>
      <c r="G183" s="10">
        <f t="shared" si="277"/>
        <v>0</v>
      </c>
      <c r="H183" s="10">
        <f t="shared" si="277"/>
        <v>0</v>
      </c>
      <c r="I183" s="10">
        <f t="shared" si="277"/>
        <v>0</v>
      </c>
      <c r="J183" s="10">
        <f t="shared" si="277"/>
        <v>0</v>
      </c>
      <c r="K183" s="10">
        <f t="shared" si="277"/>
        <v>0</v>
      </c>
      <c r="L183" s="10">
        <f t="shared" si="277"/>
        <v>0</v>
      </c>
      <c r="M183" s="10">
        <f t="shared" si="277"/>
        <v>0</v>
      </c>
      <c r="N183" s="10">
        <f t="shared" si="277"/>
        <v>0</v>
      </c>
      <c r="O183" s="10">
        <f t="shared" si="277"/>
        <v>0</v>
      </c>
      <c r="P183" s="10">
        <f t="shared" si="277"/>
        <v>0</v>
      </c>
      <c r="Q183" s="10">
        <f t="shared" si="277"/>
        <v>18352434.404960174</v>
      </c>
      <c r="R183" s="10">
        <f t="shared" si="277"/>
        <v>0</v>
      </c>
      <c r="S183" s="10">
        <f t="shared" si="277"/>
        <v>0</v>
      </c>
      <c r="T183" s="10">
        <f t="shared" si="277"/>
        <v>0</v>
      </c>
      <c r="U183" s="10">
        <f t="shared" si="277"/>
        <v>0</v>
      </c>
      <c r="V183" s="10">
        <f t="shared" si="277"/>
        <v>0</v>
      </c>
      <c r="W183" s="10">
        <f t="shared" si="277"/>
        <v>0</v>
      </c>
      <c r="X183" s="10">
        <f t="shared" si="277"/>
        <v>0</v>
      </c>
      <c r="Y183" s="10">
        <f t="shared" si="277"/>
        <v>0</v>
      </c>
      <c r="Z183" s="10">
        <f t="shared" si="277"/>
        <v>0</v>
      </c>
      <c r="AA183" s="10">
        <f t="shared" si="277"/>
        <v>0</v>
      </c>
      <c r="AB183" s="10">
        <f t="shared" si="277"/>
        <v>0</v>
      </c>
      <c r="AC183" s="10">
        <f t="shared" si="277"/>
        <v>0</v>
      </c>
      <c r="AD183" s="10">
        <f t="shared" si="277"/>
        <v>0</v>
      </c>
      <c r="AE183" s="10">
        <f t="shared" si="277"/>
        <v>0</v>
      </c>
      <c r="AF183" s="10">
        <f t="shared" si="277"/>
        <v>0</v>
      </c>
      <c r="AG183" s="10">
        <f t="shared" si="277"/>
        <v>0</v>
      </c>
      <c r="AH183" s="10">
        <f t="shared" si="277"/>
        <v>0</v>
      </c>
      <c r="AI183" s="10">
        <f t="shared" si="277"/>
        <v>0</v>
      </c>
      <c r="AJ183" s="10">
        <f t="shared" si="277"/>
        <v>0</v>
      </c>
      <c r="AK183" s="10">
        <f t="shared" si="277"/>
        <v>0</v>
      </c>
      <c r="AL183" s="10">
        <f t="shared" si="277"/>
        <v>0</v>
      </c>
      <c r="AM183" s="10">
        <f t="shared" si="277"/>
        <v>0</v>
      </c>
      <c r="AN183" s="10">
        <f t="shared" si="277"/>
        <v>0</v>
      </c>
      <c r="AO183" s="10">
        <f t="shared" si="277"/>
        <v>0</v>
      </c>
      <c r="AP183" s="10">
        <f t="shared" si="277"/>
        <v>0</v>
      </c>
    </row>
    <row r="184" spans="1:42" hidden="1" outlineLevel="2">
      <c r="A184" s="1">
        <v>4</v>
      </c>
      <c r="B184" s="10">
        <f t="shared" si="274"/>
        <v>0</v>
      </c>
      <c r="D184" s="10">
        <f t="shared" ref="D184:AP184" si="278">IF(D$130=$AI79,D176*$AJ79,0)</f>
        <v>0</v>
      </c>
      <c r="E184" s="10">
        <f t="shared" si="278"/>
        <v>0</v>
      </c>
      <c r="F184" s="10">
        <f t="shared" si="278"/>
        <v>0</v>
      </c>
      <c r="G184" s="10">
        <f t="shared" si="278"/>
        <v>0</v>
      </c>
      <c r="H184" s="10">
        <f t="shared" si="278"/>
        <v>0</v>
      </c>
      <c r="I184" s="10">
        <f t="shared" si="278"/>
        <v>0</v>
      </c>
      <c r="J184" s="10">
        <f t="shared" si="278"/>
        <v>0</v>
      </c>
      <c r="K184" s="10">
        <f t="shared" si="278"/>
        <v>0</v>
      </c>
      <c r="L184" s="10">
        <f t="shared" si="278"/>
        <v>0</v>
      </c>
      <c r="M184" s="10">
        <f t="shared" si="278"/>
        <v>0</v>
      </c>
      <c r="N184" s="10">
        <f t="shared" si="278"/>
        <v>0</v>
      </c>
      <c r="O184" s="10">
        <f t="shared" si="278"/>
        <v>0</v>
      </c>
      <c r="P184" s="10">
        <f t="shared" si="278"/>
        <v>0</v>
      </c>
      <c r="Q184" s="10">
        <f t="shared" si="278"/>
        <v>0</v>
      </c>
      <c r="R184" s="10">
        <f t="shared" si="278"/>
        <v>0</v>
      </c>
      <c r="S184" s="10">
        <f t="shared" si="278"/>
        <v>0</v>
      </c>
      <c r="T184" s="10">
        <f t="shared" si="278"/>
        <v>0</v>
      </c>
      <c r="U184" s="10">
        <f t="shared" si="278"/>
        <v>0</v>
      </c>
      <c r="V184" s="10">
        <f t="shared" si="278"/>
        <v>0</v>
      </c>
      <c r="W184" s="10">
        <f t="shared" si="278"/>
        <v>0</v>
      </c>
      <c r="X184" s="10">
        <f t="shared" si="278"/>
        <v>0</v>
      </c>
      <c r="Y184" s="10">
        <f t="shared" si="278"/>
        <v>0</v>
      </c>
      <c r="Z184" s="10">
        <f t="shared" si="278"/>
        <v>0</v>
      </c>
      <c r="AA184" s="10">
        <f t="shared" si="278"/>
        <v>0</v>
      </c>
      <c r="AB184" s="10">
        <f t="shared" si="278"/>
        <v>0</v>
      </c>
      <c r="AC184" s="10">
        <f t="shared" si="278"/>
        <v>0</v>
      </c>
      <c r="AD184" s="10">
        <f t="shared" si="278"/>
        <v>0</v>
      </c>
      <c r="AE184" s="10">
        <f t="shared" si="278"/>
        <v>0</v>
      </c>
      <c r="AF184" s="10">
        <f t="shared" si="278"/>
        <v>0</v>
      </c>
      <c r="AG184" s="10">
        <f t="shared" si="278"/>
        <v>0</v>
      </c>
      <c r="AH184" s="10">
        <f t="shared" si="278"/>
        <v>0</v>
      </c>
      <c r="AI184" s="10">
        <f t="shared" si="278"/>
        <v>0</v>
      </c>
      <c r="AJ184" s="10">
        <f t="shared" si="278"/>
        <v>0</v>
      </c>
      <c r="AK184" s="10">
        <f t="shared" si="278"/>
        <v>0</v>
      </c>
      <c r="AL184" s="10">
        <f t="shared" si="278"/>
        <v>0</v>
      </c>
      <c r="AM184" s="10">
        <f t="shared" si="278"/>
        <v>0</v>
      </c>
      <c r="AN184" s="10">
        <f t="shared" si="278"/>
        <v>0</v>
      </c>
      <c r="AO184" s="10">
        <f t="shared" si="278"/>
        <v>0</v>
      </c>
      <c r="AP184" s="10">
        <f t="shared" si="278"/>
        <v>0</v>
      </c>
    </row>
    <row r="185" spans="1:42" hidden="1" outlineLevel="2">
      <c r="A185" s="1">
        <v>5</v>
      </c>
      <c r="B185" s="10">
        <f t="shared" si="274"/>
        <v>0</v>
      </c>
      <c r="D185" s="10">
        <f t="shared" ref="D185:AP185" si="279">IF(D$130=$AI80,D177*$AJ80,0)</f>
        <v>0</v>
      </c>
      <c r="E185" s="10">
        <f t="shared" si="279"/>
        <v>0</v>
      </c>
      <c r="F185" s="10">
        <f t="shared" si="279"/>
        <v>0</v>
      </c>
      <c r="G185" s="10">
        <f t="shared" si="279"/>
        <v>0</v>
      </c>
      <c r="H185" s="10">
        <f t="shared" si="279"/>
        <v>0</v>
      </c>
      <c r="I185" s="10">
        <f t="shared" si="279"/>
        <v>0</v>
      </c>
      <c r="J185" s="10">
        <f t="shared" si="279"/>
        <v>0</v>
      </c>
      <c r="K185" s="10">
        <f t="shared" si="279"/>
        <v>0</v>
      </c>
      <c r="L185" s="10">
        <f t="shared" si="279"/>
        <v>0</v>
      </c>
      <c r="M185" s="10">
        <f t="shared" si="279"/>
        <v>0</v>
      </c>
      <c r="N185" s="10">
        <f t="shared" si="279"/>
        <v>0</v>
      </c>
      <c r="O185" s="10">
        <f t="shared" si="279"/>
        <v>0</v>
      </c>
      <c r="P185" s="10">
        <f t="shared" si="279"/>
        <v>0</v>
      </c>
      <c r="Q185" s="10">
        <f t="shared" si="279"/>
        <v>0</v>
      </c>
      <c r="R185" s="10">
        <f t="shared" si="279"/>
        <v>0</v>
      </c>
      <c r="S185" s="10">
        <f t="shared" si="279"/>
        <v>0</v>
      </c>
      <c r="T185" s="10">
        <f t="shared" si="279"/>
        <v>0</v>
      </c>
      <c r="U185" s="10">
        <f t="shared" si="279"/>
        <v>0</v>
      </c>
      <c r="V185" s="10">
        <f t="shared" si="279"/>
        <v>0</v>
      </c>
      <c r="W185" s="10">
        <f t="shared" si="279"/>
        <v>0</v>
      </c>
      <c r="X185" s="10">
        <f t="shared" si="279"/>
        <v>0</v>
      </c>
      <c r="Y185" s="10">
        <f t="shared" si="279"/>
        <v>0</v>
      </c>
      <c r="Z185" s="10">
        <f t="shared" si="279"/>
        <v>0</v>
      </c>
      <c r="AA185" s="10">
        <f t="shared" si="279"/>
        <v>0</v>
      </c>
      <c r="AB185" s="10">
        <f t="shared" si="279"/>
        <v>0</v>
      </c>
      <c r="AC185" s="10">
        <f t="shared" si="279"/>
        <v>0</v>
      </c>
      <c r="AD185" s="10">
        <f t="shared" si="279"/>
        <v>0</v>
      </c>
      <c r="AE185" s="10">
        <f t="shared" si="279"/>
        <v>0</v>
      </c>
      <c r="AF185" s="10">
        <f t="shared" si="279"/>
        <v>0</v>
      </c>
      <c r="AG185" s="10">
        <f t="shared" si="279"/>
        <v>0</v>
      </c>
      <c r="AH185" s="10">
        <f t="shared" si="279"/>
        <v>0</v>
      </c>
      <c r="AI185" s="10">
        <f t="shared" si="279"/>
        <v>0</v>
      </c>
      <c r="AJ185" s="10">
        <f t="shared" si="279"/>
        <v>0</v>
      </c>
      <c r="AK185" s="10">
        <f t="shared" si="279"/>
        <v>0</v>
      </c>
      <c r="AL185" s="10">
        <f t="shared" si="279"/>
        <v>0</v>
      </c>
      <c r="AM185" s="10">
        <f t="shared" si="279"/>
        <v>0</v>
      </c>
      <c r="AN185" s="10">
        <f t="shared" si="279"/>
        <v>0</v>
      </c>
      <c r="AO185" s="10">
        <f t="shared" si="279"/>
        <v>0</v>
      </c>
      <c r="AP185" s="10">
        <f t="shared" si="279"/>
        <v>0</v>
      </c>
    </row>
    <row r="186" spans="1:42" ht="15.5" hidden="1" outlineLevel="2" thickBot="1">
      <c r="A186" s="6" t="s">
        <v>7</v>
      </c>
      <c r="B186" s="13">
        <f t="shared" si="274"/>
        <v>51887337.272205584</v>
      </c>
      <c r="C186" s="6"/>
      <c r="D186" s="13">
        <f>SUM(D181:D185)</f>
        <v>0</v>
      </c>
      <c r="E186" s="13">
        <f t="shared" ref="E186:AP186" si="280">SUM(E181:E185)</f>
        <v>0</v>
      </c>
      <c r="F186" s="13">
        <f t="shared" si="280"/>
        <v>0</v>
      </c>
      <c r="G186" s="13">
        <f t="shared" si="280"/>
        <v>0</v>
      </c>
      <c r="H186" s="13">
        <f t="shared" si="280"/>
        <v>0</v>
      </c>
      <c r="I186" s="13">
        <f t="shared" si="280"/>
        <v>0</v>
      </c>
      <c r="J186" s="13">
        <f t="shared" si="280"/>
        <v>0</v>
      </c>
      <c r="K186" s="13">
        <f t="shared" si="280"/>
        <v>0</v>
      </c>
      <c r="L186" s="13">
        <f t="shared" si="280"/>
        <v>0</v>
      </c>
      <c r="M186" s="13">
        <f t="shared" si="280"/>
        <v>0</v>
      </c>
      <c r="N186" s="13">
        <f t="shared" si="280"/>
        <v>0</v>
      </c>
      <c r="O186" s="13">
        <f t="shared" si="280"/>
        <v>0</v>
      </c>
      <c r="P186" s="13">
        <f t="shared" si="280"/>
        <v>0</v>
      </c>
      <c r="Q186" s="13">
        <f t="shared" si="280"/>
        <v>51887337.272205584</v>
      </c>
      <c r="R186" s="13">
        <f t="shared" si="280"/>
        <v>0</v>
      </c>
      <c r="S186" s="13">
        <f t="shared" si="280"/>
        <v>0</v>
      </c>
      <c r="T186" s="13">
        <f t="shared" si="280"/>
        <v>0</v>
      </c>
      <c r="U186" s="13">
        <f t="shared" si="280"/>
        <v>0</v>
      </c>
      <c r="V186" s="13">
        <f t="shared" si="280"/>
        <v>0</v>
      </c>
      <c r="W186" s="13">
        <f t="shared" si="280"/>
        <v>0</v>
      </c>
      <c r="X186" s="13">
        <f t="shared" si="280"/>
        <v>0</v>
      </c>
      <c r="Y186" s="13">
        <f t="shared" si="280"/>
        <v>0</v>
      </c>
      <c r="Z186" s="13">
        <f t="shared" si="280"/>
        <v>0</v>
      </c>
      <c r="AA186" s="13">
        <f t="shared" si="280"/>
        <v>0</v>
      </c>
      <c r="AB186" s="13">
        <f t="shared" si="280"/>
        <v>0</v>
      </c>
      <c r="AC186" s="13">
        <f t="shared" si="280"/>
        <v>0</v>
      </c>
      <c r="AD186" s="13">
        <f t="shared" si="280"/>
        <v>0</v>
      </c>
      <c r="AE186" s="13">
        <f t="shared" si="280"/>
        <v>0</v>
      </c>
      <c r="AF186" s="13">
        <f t="shared" si="280"/>
        <v>0</v>
      </c>
      <c r="AG186" s="13">
        <f t="shared" si="280"/>
        <v>0</v>
      </c>
      <c r="AH186" s="13">
        <f t="shared" si="280"/>
        <v>0</v>
      </c>
      <c r="AI186" s="13">
        <f t="shared" si="280"/>
        <v>0</v>
      </c>
      <c r="AJ186" s="13">
        <f t="shared" si="280"/>
        <v>0</v>
      </c>
      <c r="AK186" s="13">
        <f t="shared" si="280"/>
        <v>0</v>
      </c>
      <c r="AL186" s="13">
        <f t="shared" si="280"/>
        <v>0</v>
      </c>
      <c r="AM186" s="13">
        <f t="shared" si="280"/>
        <v>0</v>
      </c>
      <c r="AN186" s="13">
        <f t="shared" si="280"/>
        <v>0</v>
      </c>
      <c r="AO186" s="13">
        <f t="shared" si="280"/>
        <v>0</v>
      </c>
      <c r="AP186" s="13">
        <f t="shared" si="280"/>
        <v>0</v>
      </c>
    </row>
    <row r="187" spans="1:42" hidden="1" outlineLevel="1">
      <c r="B187" s="10"/>
      <c r="D187" s="10"/>
      <c r="E187" s="10"/>
      <c r="F187" s="10"/>
      <c r="G187" s="10"/>
      <c r="H187" s="10"/>
      <c r="I187" s="10"/>
      <c r="J187" s="10"/>
      <c r="K187" s="10"/>
      <c r="L187" s="10"/>
      <c r="M187" s="10"/>
      <c r="N187" s="10"/>
      <c r="O187" s="10"/>
      <c r="P187" s="10"/>
      <c r="Q187" s="10"/>
      <c r="R187" s="10"/>
      <c r="S187" s="10"/>
      <c r="T187" s="10"/>
      <c r="U187" s="10"/>
      <c r="V187" s="10"/>
      <c r="W187" s="10"/>
      <c r="X187" s="10"/>
      <c r="Y187" s="10"/>
      <c r="Z187" s="10"/>
      <c r="AA187" s="10"/>
      <c r="AB187" s="10"/>
      <c r="AC187" s="10"/>
      <c r="AD187" s="10"/>
      <c r="AE187" s="10"/>
      <c r="AF187" s="10"/>
      <c r="AG187" s="10"/>
      <c r="AH187" s="10"/>
      <c r="AI187" s="10"/>
      <c r="AJ187" s="10"/>
      <c r="AK187" s="10"/>
      <c r="AL187" s="10"/>
      <c r="AM187" s="10"/>
      <c r="AN187" s="10"/>
      <c r="AO187" s="10"/>
      <c r="AP187" s="10"/>
    </row>
    <row r="188" spans="1:42" hidden="1" outlineLevel="1">
      <c r="A188" s="16" t="s">
        <v>51</v>
      </c>
      <c r="B188" s="14"/>
      <c r="C188" s="14"/>
      <c r="D188" s="15"/>
      <c r="E188" s="15"/>
      <c r="F188" s="15"/>
      <c r="G188" s="15"/>
      <c r="H188" s="15"/>
      <c r="I188" s="15"/>
      <c r="J188" s="15"/>
      <c r="K188" s="15"/>
      <c r="L188" s="15"/>
      <c r="M188" s="15"/>
      <c r="N188" s="15"/>
      <c r="O188" s="15"/>
      <c r="P188" s="15"/>
      <c r="Q188" s="15"/>
      <c r="R188" s="15"/>
      <c r="S188" s="15"/>
      <c r="T188" s="15"/>
      <c r="U188" s="15"/>
      <c r="V188" s="15"/>
      <c r="W188" s="15"/>
      <c r="X188" s="15"/>
      <c r="Y188" s="15"/>
      <c r="Z188" s="15"/>
      <c r="AA188" s="15"/>
      <c r="AB188" s="15"/>
      <c r="AC188" s="15"/>
      <c r="AD188" s="15"/>
      <c r="AE188" s="15"/>
      <c r="AF188" s="15"/>
      <c r="AG188" s="15"/>
      <c r="AH188" s="15"/>
      <c r="AI188" s="15"/>
      <c r="AJ188" s="15"/>
      <c r="AK188" s="15"/>
      <c r="AL188" s="15"/>
      <c r="AM188" s="15"/>
      <c r="AN188" s="15"/>
      <c r="AO188" s="15"/>
      <c r="AP188" s="15"/>
    </row>
    <row r="189" spans="1:42" hidden="1" outlineLevel="2">
      <c r="A189" s="11" t="s">
        <v>87</v>
      </c>
      <c r="B189" s="12"/>
      <c r="C189" s="11"/>
      <c r="D189" s="11">
        <f>D$84</f>
        <v>2022</v>
      </c>
      <c r="E189" s="11">
        <f t="shared" ref="E189:AP189" si="281">E$84</f>
        <v>2023</v>
      </c>
      <c r="F189" s="11">
        <f t="shared" si="281"/>
        <v>2024</v>
      </c>
      <c r="G189" s="11">
        <f t="shared" si="281"/>
        <v>2025</v>
      </c>
      <c r="H189" s="11">
        <f t="shared" si="281"/>
        <v>2026</v>
      </c>
      <c r="I189" s="11">
        <f t="shared" si="281"/>
        <v>2027</v>
      </c>
      <c r="J189" s="11">
        <f t="shared" si="281"/>
        <v>2028</v>
      </c>
      <c r="K189" s="11">
        <f t="shared" si="281"/>
        <v>2029</v>
      </c>
      <c r="L189" s="11">
        <f t="shared" si="281"/>
        <v>2030</v>
      </c>
      <c r="M189" s="11">
        <f t="shared" si="281"/>
        <v>2031</v>
      </c>
      <c r="N189" s="11">
        <f t="shared" si="281"/>
        <v>2032</v>
      </c>
      <c r="O189" s="11">
        <f t="shared" si="281"/>
        <v>2033</v>
      </c>
      <c r="P189" s="11">
        <f t="shared" si="281"/>
        <v>2034</v>
      </c>
      <c r="Q189" s="11">
        <f t="shared" si="281"/>
        <v>2035</v>
      </c>
      <c r="R189" s="11">
        <f t="shared" si="281"/>
        <v>2036</v>
      </c>
      <c r="S189" s="11">
        <f t="shared" si="281"/>
        <v>2037</v>
      </c>
      <c r="T189" s="11">
        <f t="shared" si="281"/>
        <v>2038</v>
      </c>
      <c r="U189" s="11">
        <f t="shared" si="281"/>
        <v>2039</v>
      </c>
      <c r="V189" s="11">
        <f t="shared" si="281"/>
        <v>2040</v>
      </c>
      <c r="W189" s="11">
        <f t="shared" si="281"/>
        <v>2041</v>
      </c>
      <c r="X189" s="11">
        <f t="shared" si="281"/>
        <v>2042</v>
      </c>
      <c r="Y189" s="11">
        <f t="shared" si="281"/>
        <v>2043</v>
      </c>
      <c r="Z189" s="11">
        <f t="shared" si="281"/>
        <v>2044</v>
      </c>
      <c r="AA189" s="11">
        <f t="shared" si="281"/>
        <v>2045</v>
      </c>
      <c r="AB189" s="11">
        <f t="shared" si="281"/>
        <v>2046</v>
      </c>
      <c r="AC189" s="11">
        <f t="shared" si="281"/>
        <v>2047</v>
      </c>
      <c r="AD189" s="11">
        <f t="shared" si="281"/>
        <v>2048</v>
      </c>
      <c r="AE189" s="11">
        <f t="shared" si="281"/>
        <v>2049</v>
      </c>
      <c r="AF189" s="11">
        <f t="shared" si="281"/>
        <v>2050</v>
      </c>
      <c r="AG189" s="11">
        <f t="shared" si="281"/>
        <v>2051</v>
      </c>
      <c r="AH189" s="11">
        <f t="shared" si="281"/>
        <v>2052</v>
      </c>
      <c r="AI189" s="11">
        <f t="shared" si="281"/>
        <v>2053</v>
      </c>
      <c r="AJ189" s="11">
        <f t="shared" si="281"/>
        <v>2054</v>
      </c>
      <c r="AK189" s="11">
        <f t="shared" si="281"/>
        <v>2055</v>
      </c>
      <c r="AL189" s="11">
        <f t="shared" si="281"/>
        <v>2056</v>
      </c>
      <c r="AM189" s="11">
        <f t="shared" si="281"/>
        <v>2057</v>
      </c>
      <c r="AN189" s="11">
        <f t="shared" si="281"/>
        <v>2058</v>
      </c>
      <c r="AO189" s="11">
        <f t="shared" si="281"/>
        <v>2059</v>
      </c>
      <c r="AP189" s="11">
        <f t="shared" si="281"/>
        <v>2060</v>
      </c>
    </row>
    <row r="190" spans="1:42" hidden="1" outlineLevel="2">
      <c r="A190" s="1">
        <v>1</v>
      </c>
      <c r="B190" s="10">
        <f t="shared" ref="B190:B195" si="282">SUM(D190:AP190)</f>
        <v>17641694.6725499</v>
      </c>
      <c r="D190" s="10">
        <f t="shared" ref="D190:AP190" si="283">IF(D$139=$AP76,$AM$69*$AM76,0)</f>
        <v>0</v>
      </c>
      <c r="E190" s="10">
        <f t="shared" si="283"/>
        <v>0</v>
      </c>
      <c r="F190" s="10">
        <f t="shared" si="283"/>
        <v>0</v>
      </c>
      <c r="G190" s="10">
        <f t="shared" si="283"/>
        <v>0</v>
      </c>
      <c r="H190" s="10">
        <f t="shared" si="283"/>
        <v>0</v>
      </c>
      <c r="I190" s="10">
        <f t="shared" si="283"/>
        <v>0</v>
      </c>
      <c r="J190" s="10">
        <f t="shared" si="283"/>
        <v>0</v>
      </c>
      <c r="K190" s="10">
        <f t="shared" si="283"/>
        <v>0</v>
      </c>
      <c r="L190" s="10">
        <f t="shared" si="283"/>
        <v>0</v>
      </c>
      <c r="M190" s="10">
        <f t="shared" si="283"/>
        <v>0</v>
      </c>
      <c r="N190" s="10">
        <f t="shared" si="283"/>
        <v>0</v>
      </c>
      <c r="O190" s="10">
        <f t="shared" si="283"/>
        <v>0</v>
      </c>
      <c r="P190" s="10">
        <f t="shared" si="283"/>
        <v>0</v>
      </c>
      <c r="Q190" s="10">
        <f t="shared" si="283"/>
        <v>0</v>
      </c>
      <c r="R190" s="10">
        <f t="shared" si="283"/>
        <v>17641694.6725499</v>
      </c>
      <c r="S190" s="10">
        <f t="shared" si="283"/>
        <v>0</v>
      </c>
      <c r="T190" s="10">
        <f t="shared" si="283"/>
        <v>0</v>
      </c>
      <c r="U190" s="10">
        <f t="shared" si="283"/>
        <v>0</v>
      </c>
      <c r="V190" s="10">
        <f t="shared" si="283"/>
        <v>0</v>
      </c>
      <c r="W190" s="10">
        <f t="shared" si="283"/>
        <v>0</v>
      </c>
      <c r="X190" s="10">
        <f t="shared" si="283"/>
        <v>0</v>
      </c>
      <c r="Y190" s="10">
        <f t="shared" si="283"/>
        <v>0</v>
      </c>
      <c r="Z190" s="10">
        <f t="shared" si="283"/>
        <v>0</v>
      </c>
      <c r="AA190" s="10">
        <f t="shared" si="283"/>
        <v>0</v>
      </c>
      <c r="AB190" s="10">
        <f t="shared" si="283"/>
        <v>0</v>
      </c>
      <c r="AC190" s="10">
        <f t="shared" si="283"/>
        <v>0</v>
      </c>
      <c r="AD190" s="10">
        <f t="shared" si="283"/>
        <v>0</v>
      </c>
      <c r="AE190" s="10">
        <f t="shared" si="283"/>
        <v>0</v>
      </c>
      <c r="AF190" s="10">
        <f t="shared" si="283"/>
        <v>0</v>
      </c>
      <c r="AG190" s="10">
        <f t="shared" si="283"/>
        <v>0</v>
      </c>
      <c r="AH190" s="10">
        <f t="shared" si="283"/>
        <v>0</v>
      </c>
      <c r="AI190" s="10">
        <f t="shared" si="283"/>
        <v>0</v>
      </c>
      <c r="AJ190" s="10">
        <f t="shared" si="283"/>
        <v>0</v>
      </c>
      <c r="AK190" s="10">
        <f t="shared" si="283"/>
        <v>0</v>
      </c>
      <c r="AL190" s="10">
        <f t="shared" si="283"/>
        <v>0</v>
      </c>
      <c r="AM190" s="10">
        <f t="shared" si="283"/>
        <v>0</v>
      </c>
      <c r="AN190" s="10">
        <f t="shared" si="283"/>
        <v>0</v>
      </c>
      <c r="AO190" s="10">
        <f t="shared" si="283"/>
        <v>0</v>
      </c>
      <c r="AP190" s="10">
        <f t="shared" si="283"/>
        <v>0</v>
      </c>
    </row>
    <row r="191" spans="1:42" hidden="1" outlineLevel="2">
      <c r="A191" s="1">
        <v>2</v>
      </c>
      <c r="B191" s="10">
        <f t="shared" si="282"/>
        <v>17122821.299827844</v>
      </c>
      <c r="D191" s="10">
        <f t="shared" ref="D191:AP191" si="284">IF(D$139=$AP77,$AM$69*$AM77,0)</f>
        <v>0</v>
      </c>
      <c r="E191" s="10">
        <f t="shared" si="284"/>
        <v>0</v>
      </c>
      <c r="F191" s="10">
        <f t="shared" si="284"/>
        <v>0</v>
      </c>
      <c r="G191" s="10">
        <f t="shared" si="284"/>
        <v>0</v>
      </c>
      <c r="H191" s="10">
        <f t="shared" si="284"/>
        <v>0</v>
      </c>
      <c r="I191" s="10">
        <f t="shared" si="284"/>
        <v>0</v>
      </c>
      <c r="J191" s="10">
        <f t="shared" si="284"/>
        <v>0</v>
      </c>
      <c r="K191" s="10">
        <f t="shared" si="284"/>
        <v>0</v>
      </c>
      <c r="L191" s="10">
        <f t="shared" si="284"/>
        <v>0</v>
      </c>
      <c r="M191" s="10">
        <f t="shared" si="284"/>
        <v>0</v>
      </c>
      <c r="N191" s="10">
        <f t="shared" si="284"/>
        <v>0</v>
      </c>
      <c r="O191" s="10">
        <f t="shared" si="284"/>
        <v>0</v>
      </c>
      <c r="P191" s="10">
        <f t="shared" si="284"/>
        <v>0</v>
      </c>
      <c r="Q191" s="10">
        <f t="shared" si="284"/>
        <v>0</v>
      </c>
      <c r="R191" s="10">
        <f t="shared" si="284"/>
        <v>17122821.299827844</v>
      </c>
      <c r="S191" s="10">
        <f t="shared" si="284"/>
        <v>0</v>
      </c>
      <c r="T191" s="10">
        <f t="shared" si="284"/>
        <v>0</v>
      </c>
      <c r="U191" s="10">
        <f t="shared" si="284"/>
        <v>0</v>
      </c>
      <c r="V191" s="10">
        <f t="shared" si="284"/>
        <v>0</v>
      </c>
      <c r="W191" s="10">
        <f t="shared" si="284"/>
        <v>0</v>
      </c>
      <c r="X191" s="10">
        <f t="shared" si="284"/>
        <v>0</v>
      </c>
      <c r="Y191" s="10">
        <f t="shared" si="284"/>
        <v>0</v>
      </c>
      <c r="Z191" s="10">
        <f t="shared" si="284"/>
        <v>0</v>
      </c>
      <c r="AA191" s="10">
        <f t="shared" si="284"/>
        <v>0</v>
      </c>
      <c r="AB191" s="10">
        <f t="shared" si="284"/>
        <v>0</v>
      </c>
      <c r="AC191" s="10">
        <f t="shared" si="284"/>
        <v>0</v>
      </c>
      <c r="AD191" s="10">
        <f t="shared" si="284"/>
        <v>0</v>
      </c>
      <c r="AE191" s="10">
        <f t="shared" si="284"/>
        <v>0</v>
      </c>
      <c r="AF191" s="10">
        <f t="shared" si="284"/>
        <v>0</v>
      </c>
      <c r="AG191" s="10">
        <f t="shared" si="284"/>
        <v>0</v>
      </c>
      <c r="AH191" s="10">
        <f t="shared" si="284"/>
        <v>0</v>
      </c>
      <c r="AI191" s="10">
        <f t="shared" si="284"/>
        <v>0</v>
      </c>
      <c r="AJ191" s="10">
        <f t="shared" si="284"/>
        <v>0</v>
      </c>
      <c r="AK191" s="10">
        <f t="shared" si="284"/>
        <v>0</v>
      </c>
      <c r="AL191" s="10">
        <f t="shared" si="284"/>
        <v>0</v>
      </c>
      <c r="AM191" s="10">
        <f t="shared" si="284"/>
        <v>0</v>
      </c>
      <c r="AN191" s="10">
        <f t="shared" si="284"/>
        <v>0</v>
      </c>
      <c r="AO191" s="10">
        <f t="shared" si="284"/>
        <v>0</v>
      </c>
      <c r="AP191" s="10">
        <f t="shared" si="284"/>
        <v>0</v>
      </c>
    </row>
    <row r="192" spans="1:42" hidden="1" outlineLevel="2">
      <c r="A192" s="1">
        <v>3</v>
      </c>
      <c r="B192" s="10">
        <f t="shared" si="282"/>
        <v>17122821.299827844</v>
      </c>
      <c r="D192" s="10">
        <f t="shared" ref="D192:AP192" si="285">IF(D$139=$AP78,$AM$69*$AM78,0)</f>
        <v>0</v>
      </c>
      <c r="E192" s="10">
        <f t="shared" si="285"/>
        <v>0</v>
      </c>
      <c r="F192" s="10">
        <f t="shared" si="285"/>
        <v>0</v>
      </c>
      <c r="G192" s="10">
        <f t="shared" si="285"/>
        <v>0</v>
      </c>
      <c r="H192" s="10">
        <f t="shared" si="285"/>
        <v>0</v>
      </c>
      <c r="I192" s="10">
        <f t="shared" si="285"/>
        <v>0</v>
      </c>
      <c r="J192" s="10">
        <f t="shared" si="285"/>
        <v>0</v>
      </c>
      <c r="K192" s="10">
        <f t="shared" si="285"/>
        <v>0</v>
      </c>
      <c r="L192" s="10">
        <f t="shared" si="285"/>
        <v>0</v>
      </c>
      <c r="M192" s="10">
        <f t="shared" si="285"/>
        <v>0</v>
      </c>
      <c r="N192" s="10">
        <f t="shared" si="285"/>
        <v>0</v>
      </c>
      <c r="O192" s="10">
        <f t="shared" si="285"/>
        <v>0</v>
      </c>
      <c r="P192" s="10">
        <f t="shared" si="285"/>
        <v>0</v>
      </c>
      <c r="Q192" s="10">
        <f t="shared" si="285"/>
        <v>0</v>
      </c>
      <c r="R192" s="10">
        <f t="shared" si="285"/>
        <v>17122821.299827844</v>
      </c>
      <c r="S192" s="10">
        <f t="shared" si="285"/>
        <v>0</v>
      </c>
      <c r="T192" s="10">
        <f t="shared" si="285"/>
        <v>0</v>
      </c>
      <c r="U192" s="10">
        <f t="shared" si="285"/>
        <v>0</v>
      </c>
      <c r="V192" s="10">
        <f t="shared" si="285"/>
        <v>0</v>
      </c>
      <c r="W192" s="10">
        <f t="shared" si="285"/>
        <v>0</v>
      </c>
      <c r="X192" s="10">
        <f t="shared" si="285"/>
        <v>0</v>
      </c>
      <c r="Y192" s="10">
        <f t="shared" si="285"/>
        <v>0</v>
      </c>
      <c r="Z192" s="10">
        <f t="shared" si="285"/>
        <v>0</v>
      </c>
      <c r="AA192" s="10">
        <f t="shared" si="285"/>
        <v>0</v>
      </c>
      <c r="AB192" s="10">
        <f t="shared" si="285"/>
        <v>0</v>
      </c>
      <c r="AC192" s="10">
        <f t="shared" si="285"/>
        <v>0</v>
      </c>
      <c r="AD192" s="10">
        <f t="shared" si="285"/>
        <v>0</v>
      </c>
      <c r="AE192" s="10">
        <f t="shared" si="285"/>
        <v>0</v>
      </c>
      <c r="AF192" s="10">
        <f t="shared" si="285"/>
        <v>0</v>
      </c>
      <c r="AG192" s="10">
        <f t="shared" si="285"/>
        <v>0</v>
      </c>
      <c r="AH192" s="10">
        <f t="shared" si="285"/>
        <v>0</v>
      </c>
      <c r="AI192" s="10">
        <f t="shared" si="285"/>
        <v>0</v>
      </c>
      <c r="AJ192" s="10">
        <f t="shared" si="285"/>
        <v>0</v>
      </c>
      <c r="AK192" s="10">
        <f t="shared" si="285"/>
        <v>0</v>
      </c>
      <c r="AL192" s="10">
        <f t="shared" si="285"/>
        <v>0</v>
      </c>
      <c r="AM192" s="10">
        <f t="shared" si="285"/>
        <v>0</v>
      </c>
      <c r="AN192" s="10">
        <f t="shared" si="285"/>
        <v>0</v>
      </c>
      <c r="AO192" s="10">
        <f t="shared" si="285"/>
        <v>0</v>
      </c>
      <c r="AP192" s="10">
        <f t="shared" si="285"/>
        <v>0</v>
      </c>
    </row>
    <row r="193" spans="1:42" hidden="1" outlineLevel="2">
      <c r="A193" s="1">
        <v>4</v>
      </c>
      <c r="B193" s="10">
        <f t="shared" si="282"/>
        <v>0</v>
      </c>
      <c r="D193" s="10">
        <f t="shared" ref="D193:AP193" si="286">IF(D$139=$AP79,$AM$69*$AM79,0)</f>
        <v>0</v>
      </c>
      <c r="E193" s="10">
        <f t="shared" si="286"/>
        <v>0</v>
      </c>
      <c r="F193" s="10">
        <f t="shared" si="286"/>
        <v>0</v>
      </c>
      <c r="G193" s="10">
        <f t="shared" si="286"/>
        <v>0</v>
      </c>
      <c r="H193" s="10">
        <f t="shared" si="286"/>
        <v>0</v>
      </c>
      <c r="I193" s="10">
        <f t="shared" si="286"/>
        <v>0</v>
      </c>
      <c r="J193" s="10">
        <f t="shared" si="286"/>
        <v>0</v>
      </c>
      <c r="K193" s="10">
        <f t="shared" si="286"/>
        <v>0</v>
      </c>
      <c r="L193" s="10">
        <f t="shared" si="286"/>
        <v>0</v>
      </c>
      <c r="M193" s="10">
        <f t="shared" si="286"/>
        <v>0</v>
      </c>
      <c r="N193" s="10">
        <f t="shared" si="286"/>
        <v>0</v>
      </c>
      <c r="O193" s="10">
        <f t="shared" si="286"/>
        <v>0</v>
      </c>
      <c r="P193" s="10">
        <f t="shared" si="286"/>
        <v>0</v>
      </c>
      <c r="Q193" s="10">
        <f t="shared" si="286"/>
        <v>0</v>
      </c>
      <c r="R193" s="10">
        <f t="shared" si="286"/>
        <v>0</v>
      </c>
      <c r="S193" s="10">
        <f t="shared" si="286"/>
        <v>0</v>
      </c>
      <c r="T193" s="10">
        <f t="shared" si="286"/>
        <v>0</v>
      </c>
      <c r="U193" s="10">
        <f t="shared" si="286"/>
        <v>0</v>
      </c>
      <c r="V193" s="10">
        <f t="shared" si="286"/>
        <v>0</v>
      </c>
      <c r="W193" s="10">
        <f t="shared" si="286"/>
        <v>0</v>
      </c>
      <c r="X193" s="10">
        <f t="shared" si="286"/>
        <v>0</v>
      </c>
      <c r="Y193" s="10">
        <f t="shared" si="286"/>
        <v>0</v>
      </c>
      <c r="Z193" s="10">
        <f t="shared" si="286"/>
        <v>0</v>
      </c>
      <c r="AA193" s="10">
        <f t="shared" si="286"/>
        <v>0</v>
      </c>
      <c r="AB193" s="10">
        <f t="shared" si="286"/>
        <v>0</v>
      </c>
      <c r="AC193" s="10">
        <f t="shared" si="286"/>
        <v>0</v>
      </c>
      <c r="AD193" s="10">
        <f t="shared" si="286"/>
        <v>0</v>
      </c>
      <c r="AE193" s="10">
        <f t="shared" si="286"/>
        <v>0</v>
      </c>
      <c r="AF193" s="10">
        <f t="shared" si="286"/>
        <v>0</v>
      </c>
      <c r="AG193" s="10">
        <f t="shared" si="286"/>
        <v>0</v>
      </c>
      <c r="AH193" s="10">
        <f t="shared" si="286"/>
        <v>0</v>
      </c>
      <c r="AI193" s="10">
        <f t="shared" si="286"/>
        <v>0</v>
      </c>
      <c r="AJ193" s="10">
        <f t="shared" si="286"/>
        <v>0</v>
      </c>
      <c r="AK193" s="10">
        <f t="shared" si="286"/>
        <v>0</v>
      </c>
      <c r="AL193" s="10">
        <f t="shared" si="286"/>
        <v>0</v>
      </c>
      <c r="AM193" s="10">
        <f t="shared" si="286"/>
        <v>0</v>
      </c>
      <c r="AN193" s="10">
        <f t="shared" si="286"/>
        <v>0</v>
      </c>
      <c r="AO193" s="10">
        <f t="shared" si="286"/>
        <v>0</v>
      </c>
      <c r="AP193" s="10">
        <f t="shared" si="286"/>
        <v>0</v>
      </c>
    </row>
    <row r="194" spans="1:42" hidden="1" outlineLevel="2">
      <c r="A194" s="1">
        <v>5</v>
      </c>
      <c r="B194" s="10">
        <f t="shared" si="282"/>
        <v>0</v>
      </c>
      <c r="D194" s="10">
        <f t="shared" ref="D194:AP194" si="287">IF(D$139=$AP80,$AM$69*$AM80,0)</f>
        <v>0</v>
      </c>
      <c r="E194" s="10">
        <f t="shared" si="287"/>
        <v>0</v>
      </c>
      <c r="F194" s="10">
        <f t="shared" si="287"/>
        <v>0</v>
      </c>
      <c r="G194" s="10">
        <f t="shared" si="287"/>
        <v>0</v>
      </c>
      <c r="H194" s="10">
        <f t="shared" si="287"/>
        <v>0</v>
      </c>
      <c r="I194" s="10">
        <f t="shared" si="287"/>
        <v>0</v>
      </c>
      <c r="J194" s="10">
        <f t="shared" si="287"/>
        <v>0</v>
      </c>
      <c r="K194" s="10">
        <f t="shared" si="287"/>
        <v>0</v>
      </c>
      <c r="L194" s="10">
        <f t="shared" si="287"/>
        <v>0</v>
      </c>
      <c r="M194" s="10">
        <f t="shared" si="287"/>
        <v>0</v>
      </c>
      <c r="N194" s="10">
        <f t="shared" si="287"/>
        <v>0</v>
      </c>
      <c r="O194" s="10">
        <f t="shared" si="287"/>
        <v>0</v>
      </c>
      <c r="P194" s="10">
        <f t="shared" si="287"/>
        <v>0</v>
      </c>
      <c r="Q194" s="10">
        <f t="shared" si="287"/>
        <v>0</v>
      </c>
      <c r="R194" s="10">
        <f t="shared" si="287"/>
        <v>0</v>
      </c>
      <c r="S194" s="10">
        <f t="shared" si="287"/>
        <v>0</v>
      </c>
      <c r="T194" s="10">
        <f t="shared" si="287"/>
        <v>0</v>
      </c>
      <c r="U194" s="10">
        <f t="shared" si="287"/>
        <v>0</v>
      </c>
      <c r="V194" s="10">
        <f t="shared" si="287"/>
        <v>0</v>
      </c>
      <c r="W194" s="10">
        <f t="shared" si="287"/>
        <v>0</v>
      </c>
      <c r="X194" s="10">
        <f t="shared" si="287"/>
        <v>0</v>
      </c>
      <c r="Y194" s="10">
        <f t="shared" si="287"/>
        <v>0</v>
      </c>
      <c r="Z194" s="10">
        <f t="shared" si="287"/>
        <v>0</v>
      </c>
      <c r="AA194" s="10">
        <f t="shared" si="287"/>
        <v>0</v>
      </c>
      <c r="AB194" s="10">
        <f t="shared" si="287"/>
        <v>0</v>
      </c>
      <c r="AC194" s="10">
        <f t="shared" si="287"/>
        <v>0</v>
      </c>
      <c r="AD194" s="10">
        <f t="shared" si="287"/>
        <v>0</v>
      </c>
      <c r="AE194" s="10">
        <f t="shared" si="287"/>
        <v>0</v>
      </c>
      <c r="AF194" s="10">
        <f t="shared" si="287"/>
        <v>0</v>
      </c>
      <c r="AG194" s="10">
        <f t="shared" si="287"/>
        <v>0</v>
      </c>
      <c r="AH194" s="10">
        <f t="shared" si="287"/>
        <v>0</v>
      </c>
      <c r="AI194" s="10">
        <f t="shared" si="287"/>
        <v>0</v>
      </c>
      <c r="AJ194" s="10">
        <f t="shared" si="287"/>
        <v>0</v>
      </c>
      <c r="AK194" s="10">
        <f t="shared" si="287"/>
        <v>0</v>
      </c>
      <c r="AL194" s="10">
        <f t="shared" si="287"/>
        <v>0</v>
      </c>
      <c r="AM194" s="10">
        <f t="shared" si="287"/>
        <v>0</v>
      </c>
      <c r="AN194" s="10">
        <f t="shared" si="287"/>
        <v>0</v>
      </c>
      <c r="AO194" s="10">
        <f t="shared" si="287"/>
        <v>0</v>
      </c>
      <c r="AP194" s="10">
        <f t="shared" si="287"/>
        <v>0</v>
      </c>
    </row>
    <row r="195" spans="1:42" ht="15.5" hidden="1" outlineLevel="2" thickBot="1">
      <c r="A195" s="6" t="s">
        <v>7</v>
      </c>
      <c r="B195" s="13">
        <f t="shared" si="282"/>
        <v>51887337.272205591</v>
      </c>
      <c r="C195" s="6"/>
      <c r="D195" s="13">
        <f>SUM(D190:D194)</f>
        <v>0</v>
      </c>
      <c r="E195" s="13">
        <f t="shared" ref="E195:AP195" si="288">SUM(E190:E194)</f>
        <v>0</v>
      </c>
      <c r="F195" s="13">
        <f t="shared" si="288"/>
        <v>0</v>
      </c>
      <c r="G195" s="13">
        <f t="shared" si="288"/>
        <v>0</v>
      </c>
      <c r="H195" s="13">
        <f t="shared" si="288"/>
        <v>0</v>
      </c>
      <c r="I195" s="13">
        <f t="shared" si="288"/>
        <v>0</v>
      </c>
      <c r="J195" s="13">
        <f t="shared" si="288"/>
        <v>0</v>
      </c>
      <c r="K195" s="13">
        <f t="shared" si="288"/>
        <v>0</v>
      </c>
      <c r="L195" s="13">
        <f t="shared" si="288"/>
        <v>0</v>
      </c>
      <c r="M195" s="13">
        <f t="shared" si="288"/>
        <v>0</v>
      </c>
      <c r="N195" s="13">
        <f t="shared" si="288"/>
        <v>0</v>
      </c>
      <c r="O195" s="13">
        <f t="shared" si="288"/>
        <v>0</v>
      </c>
      <c r="P195" s="13">
        <f t="shared" si="288"/>
        <v>0</v>
      </c>
      <c r="Q195" s="13">
        <f t="shared" si="288"/>
        <v>0</v>
      </c>
      <c r="R195" s="13">
        <f t="shared" si="288"/>
        <v>51887337.272205591</v>
      </c>
      <c r="S195" s="13">
        <f t="shared" si="288"/>
        <v>0</v>
      </c>
      <c r="T195" s="13">
        <f t="shared" si="288"/>
        <v>0</v>
      </c>
      <c r="U195" s="13">
        <f t="shared" si="288"/>
        <v>0</v>
      </c>
      <c r="V195" s="13">
        <f t="shared" si="288"/>
        <v>0</v>
      </c>
      <c r="W195" s="13">
        <f t="shared" si="288"/>
        <v>0</v>
      </c>
      <c r="X195" s="13">
        <f t="shared" si="288"/>
        <v>0</v>
      </c>
      <c r="Y195" s="13">
        <f t="shared" si="288"/>
        <v>0</v>
      </c>
      <c r="Z195" s="13">
        <f t="shared" si="288"/>
        <v>0</v>
      </c>
      <c r="AA195" s="13">
        <f t="shared" si="288"/>
        <v>0</v>
      </c>
      <c r="AB195" s="13">
        <f t="shared" si="288"/>
        <v>0</v>
      </c>
      <c r="AC195" s="13">
        <f t="shared" si="288"/>
        <v>0</v>
      </c>
      <c r="AD195" s="13">
        <f t="shared" si="288"/>
        <v>0</v>
      </c>
      <c r="AE195" s="13">
        <f t="shared" si="288"/>
        <v>0</v>
      </c>
      <c r="AF195" s="13">
        <f t="shared" si="288"/>
        <v>0</v>
      </c>
      <c r="AG195" s="13">
        <f t="shared" si="288"/>
        <v>0</v>
      </c>
      <c r="AH195" s="13">
        <f t="shared" si="288"/>
        <v>0</v>
      </c>
      <c r="AI195" s="13">
        <f t="shared" si="288"/>
        <v>0</v>
      </c>
      <c r="AJ195" s="13">
        <f t="shared" si="288"/>
        <v>0</v>
      </c>
      <c r="AK195" s="13">
        <f t="shared" si="288"/>
        <v>0</v>
      </c>
      <c r="AL195" s="13">
        <f t="shared" si="288"/>
        <v>0</v>
      </c>
      <c r="AM195" s="13">
        <f t="shared" si="288"/>
        <v>0</v>
      </c>
      <c r="AN195" s="13">
        <f t="shared" si="288"/>
        <v>0</v>
      </c>
      <c r="AO195" s="13">
        <f t="shared" si="288"/>
        <v>0</v>
      </c>
      <c r="AP195" s="13">
        <f t="shared" si="288"/>
        <v>0</v>
      </c>
    </row>
    <row r="196" spans="1:42" hidden="1" outlineLevel="2"/>
    <row r="197" spans="1:42" hidden="1" outlineLevel="2">
      <c r="A197" s="11" t="s">
        <v>88</v>
      </c>
      <c r="B197" s="12"/>
      <c r="C197" s="11"/>
      <c r="D197" s="11">
        <f>D$84</f>
        <v>2022</v>
      </c>
      <c r="E197" s="11">
        <f t="shared" ref="E197:AP197" si="289">E$84</f>
        <v>2023</v>
      </c>
      <c r="F197" s="11">
        <f t="shared" si="289"/>
        <v>2024</v>
      </c>
      <c r="G197" s="11">
        <f t="shared" si="289"/>
        <v>2025</v>
      </c>
      <c r="H197" s="11">
        <f t="shared" si="289"/>
        <v>2026</v>
      </c>
      <c r="I197" s="11">
        <f t="shared" si="289"/>
        <v>2027</v>
      </c>
      <c r="J197" s="11">
        <f t="shared" si="289"/>
        <v>2028</v>
      </c>
      <c r="K197" s="11">
        <f t="shared" si="289"/>
        <v>2029</v>
      </c>
      <c r="L197" s="11">
        <f t="shared" si="289"/>
        <v>2030</v>
      </c>
      <c r="M197" s="11">
        <f t="shared" si="289"/>
        <v>2031</v>
      </c>
      <c r="N197" s="11">
        <f t="shared" si="289"/>
        <v>2032</v>
      </c>
      <c r="O197" s="11">
        <f t="shared" si="289"/>
        <v>2033</v>
      </c>
      <c r="P197" s="11">
        <f t="shared" si="289"/>
        <v>2034</v>
      </c>
      <c r="Q197" s="11">
        <f t="shared" si="289"/>
        <v>2035</v>
      </c>
      <c r="R197" s="11">
        <f t="shared" si="289"/>
        <v>2036</v>
      </c>
      <c r="S197" s="11">
        <f t="shared" si="289"/>
        <v>2037</v>
      </c>
      <c r="T197" s="11">
        <f t="shared" si="289"/>
        <v>2038</v>
      </c>
      <c r="U197" s="11">
        <f t="shared" si="289"/>
        <v>2039</v>
      </c>
      <c r="V197" s="11">
        <f t="shared" si="289"/>
        <v>2040</v>
      </c>
      <c r="W197" s="11">
        <f t="shared" si="289"/>
        <v>2041</v>
      </c>
      <c r="X197" s="11">
        <f t="shared" si="289"/>
        <v>2042</v>
      </c>
      <c r="Y197" s="11">
        <f t="shared" si="289"/>
        <v>2043</v>
      </c>
      <c r="Z197" s="11">
        <f t="shared" si="289"/>
        <v>2044</v>
      </c>
      <c r="AA197" s="11">
        <f t="shared" si="289"/>
        <v>2045</v>
      </c>
      <c r="AB197" s="11">
        <f t="shared" si="289"/>
        <v>2046</v>
      </c>
      <c r="AC197" s="11">
        <f t="shared" si="289"/>
        <v>2047</v>
      </c>
      <c r="AD197" s="11">
        <f t="shared" si="289"/>
        <v>2048</v>
      </c>
      <c r="AE197" s="11">
        <f t="shared" si="289"/>
        <v>2049</v>
      </c>
      <c r="AF197" s="11">
        <f t="shared" si="289"/>
        <v>2050</v>
      </c>
      <c r="AG197" s="11">
        <f t="shared" si="289"/>
        <v>2051</v>
      </c>
      <c r="AH197" s="11">
        <f t="shared" si="289"/>
        <v>2052</v>
      </c>
      <c r="AI197" s="11">
        <f t="shared" si="289"/>
        <v>2053</v>
      </c>
      <c r="AJ197" s="11">
        <f t="shared" si="289"/>
        <v>2054</v>
      </c>
      <c r="AK197" s="11">
        <f t="shared" si="289"/>
        <v>2055</v>
      </c>
      <c r="AL197" s="11">
        <f t="shared" si="289"/>
        <v>2056</v>
      </c>
      <c r="AM197" s="11">
        <f t="shared" si="289"/>
        <v>2057</v>
      </c>
      <c r="AN197" s="11">
        <f t="shared" si="289"/>
        <v>2058</v>
      </c>
      <c r="AO197" s="11">
        <f t="shared" si="289"/>
        <v>2059</v>
      </c>
      <c r="AP197" s="11">
        <f t="shared" si="289"/>
        <v>2060</v>
      </c>
    </row>
    <row r="198" spans="1:42" hidden="1" outlineLevel="2">
      <c r="A198" s="1">
        <v>1</v>
      </c>
      <c r="B198" s="10"/>
      <c r="D198" s="10">
        <f>(IF(D190&gt;0,D190,0)+FV('Impact Model_Simple'!C$297,('Impact Model_Simple'!D$122-'Impact Model_Simple'!C$122),0,-'Impact Model_Simple'!C198))*IF(D$122&gt;$AQ76,0,1)</f>
        <v>0</v>
      </c>
      <c r="E198" s="10">
        <f>(IF(E190&gt;0,E190,0)+FV('Impact Model_Simple'!D$297,('Impact Model_Simple'!E$122-'Impact Model_Simple'!D$122),0,-'Impact Model_Simple'!D198))*IF(E$122&gt;$AQ76,0,1)</f>
        <v>0</v>
      </c>
      <c r="F198" s="10">
        <f>(IF(F190&gt;0,F190,0)+FV('Impact Model_Simple'!E$297,('Impact Model_Simple'!F$122-'Impact Model_Simple'!E$122),0,-'Impact Model_Simple'!E198))*IF(F$122&gt;$AQ76,0,1)</f>
        <v>0</v>
      </c>
      <c r="G198" s="10">
        <f>(IF(G190&gt;0,G190,0)+FV('Impact Model_Simple'!F$297,('Impact Model_Simple'!G$122-'Impact Model_Simple'!F$122),0,-'Impact Model_Simple'!F198))*IF(G$122&gt;$AQ76,0,1)</f>
        <v>0</v>
      </c>
      <c r="H198" s="10">
        <f>(IF(H190&gt;0,H190,0)+FV('Impact Model_Simple'!G$297,('Impact Model_Simple'!H$122-'Impact Model_Simple'!G$122),0,-'Impact Model_Simple'!G198))*IF(H$122&gt;$AQ76,0,1)</f>
        <v>0</v>
      </c>
      <c r="I198" s="10">
        <f>(IF(I190&gt;0,I190,0)+FV('Impact Model_Simple'!H$297,('Impact Model_Simple'!I$122-'Impact Model_Simple'!H$122),0,-'Impact Model_Simple'!H198))*IF(I$122&gt;$AQ76,0,1)</f>
        <v>0</v>
      </c>
      <c r="J198" s="10">
        <f>(IF(J190&gt;0,J190,0)+FV('Impact Model_Simple'!I$297,('Impact Model_Simple'!J$122-'Impact Model_Simple'!I$122),0,-'Impact Model_Simple'!I198))*IF(J$122&gt;$AQ76,0,1)</f>
        <v>0</v>
      </c>
      <c r="K198" s="10">
        <f>(IF(K190&gt;0,K190,0)+FV('Impact Model_Simple'!J$297,('Impact Model_Simple'!K$122-'Impact Model_Simple'!J$122),0,-'Impact Model_Simple'!J198))*IF(K$122&gt;$AQ76,0,1)</f>
        <v>0</v>
      </c>
      <c r="L198" s="10">
        <f>(IF(L190&gt;0,L190,0)+FV('Impact Model_Simple'!K$297,('Impact Model_Simple'!L$122-'Impact Model_Simple'!K$122),0,-'Impact Model_Simple'!K198))*IF(L$122&gt;$AQ76,0,1)</f>
        <v>0</v>
      </c>
      <c r="M198" s="10">
        <f>(IF(M190&gt;0,M190,0)+FV('Impact Model_Simple'!L$297,('Impact Model_Simple'!M$122-'Impact Model_Simple'!L$122),0,-'Impact Model_Simple'!L198))*IF(M$122&gt;$AQ76,0,1)</f>
        <v>0</v>
      </c>
      <c r="N198" s="10">
        <f>(IF(N190&gt;0,N190,0)+FV('Impact Model_Simple'!M$297,('Impact Model_Simple'!N$122-'Impact Model_Simple'!M$122),0,-'Impact Model_Simple'!M198))*IF(N$122&gt;$AQ76,0,1)</f>
        <v>0</v>
      </c>
      <c r="O198" s="10">
        <f>(IF(O190&gt;0,O190,0)+FV('Impact Model_Simple'!N$297,('Impact Model_Simple'!O$122-'Impact Model_Simple'!N$122),0,-'Impact Model_Simple'!N198))*IF(O$122&gt;$AQ76,0,1)</f>
        <v>0</v>
      </c>
      <c r="P198" s="10">
        <f>(IF(P190&gt;0,P190,0)+FV('Impact Model_Simple'!O$297,('Impact Model_Simple'!P$122-'Impact Model_Simple'!O$122),0,-'Impact Model_Simple'!O198))*IF(P$122&gt;$AQ76,0,1)</f>
        <v>0</v>
      </c>
      <c r="Q198" s="10">
        <f>(IF(Q190&gt;0,Q190,0)+FV('Impact Model_Simple'!P$297,('Impact Model_Simple'!Q$122-'Impact Model_Simple'!P$122),0,-'Impact Model_Simple'!P198))*IF(Q$122&gt;$AQ76,0,1)</f>
        <v>0</v>
      </c>
      <c r="R198" s="10">
        <f>(IF(R190&gt;0,R190,0)+FV('Impact Model_Simple'!Q$297,('Impact Model_Simple'!R$122-'Impact Model_Simple'!Q$122),0,-'Impact Model_Simple'!Q198))*IF(R$122&gt;$AQ76,0,1)</f>
        <v>17641694.6725499</v>
      </c>
      <c r="S198" s="10">
        <f>(IF(S190&gt;0,S190,0)+FV('Impact Model_Simple'!R$297,('Impact Model_Simple'!S$122-'Impact Model_Simple'!R$122),0,-'Impact Model_Simple'!R198))*IF(S$122&gt;$AQ76,0,1)</f>
        <v>19053030.246353894</v>
      </c>
      <c r="T198" s="10">
        <f>(IF(T190&gt;0,T190,0)+FV('Impact Model_Simple'!S$297,('Impact Model_Simple'!T$122-'Impact Model_Simple'!S$122),0,-'Impact Model_Simple'!S198))*IF(T$122&gt;$AQ76,0,1)</f>
        <v>20577272.666062206</v>
      </c>
      <c r="U198" s="10">
        <f>(IF(U190&gt;0,U190,0)+FV('Impact Model_Simple'!T$297,('Impact Model_Simple'!U$122-'Impact Model_Simple'!T$122),0,-'Impact Model_Simple'!T198))*IF(U$122&gt;$AQ76,0,1)</f>
        <v>0</v>
      </c>
      <c r="V198" s="10">
        <f>(IF(V190&gt;0,V190,0)+FV('Impact Model_Simple'!U$297,('Impact Model_Simple'!V$122-'Impact Model_Simple'!U$122),0,-'Impact Model_Simple'!U198))*IF(V$122&gt;$AQ76,0,1)</f>
        <v>0</v>
      </c>
      <c r="W198" s="10">
        <f>(IF(W190&gt;0,W190,0)+FV('Impact Model_Simple'!V$297,('Impact Model_Simple'!W$122-'Impact Model_Simple'!V$122),0,-'Impact Model_Simple'!V198))*IF(W$122&gt;$AQ76,0,1)</f>
        <v>0</v>
      </c>
      <c r="X198" s="10">
        <f>(IF(X190&gt;0,X190,0)+FV('Impact Model_Simple'!W$297,('Impact Model_Simple'!X$122-'Impact Model_Simple'!W$122),0,-'Impact Model_Simple'!W198))*IF(X$122&gt;$AQ76,0,1)</f>
        <v>0</v>
      </c>
      <c r="Y198" s="10">
        <f>(IF(Y190&gt;0,Y190,0)+FV('Impact Model_Simple'!X$297,('Impact Model_Simple'!Y$122-'Impact Model_Simple'!X$122),0,-'Impact Model_Simple'!X198))*IF(Y$122&gt;$AQ76,0,1)</f>
        <v>0</v>
      </c>
      <c r="Z198" s="10">
        <f>(IF(Z190&gt;0,Z190,0)+FV('Impact Model_Simple'!Y$297,('Impact Model_Simple'!Z$122-'Impact Model_Simple'!Y$122),0,-'Impact Model_Simple'!Y198))*IF(Z$122&gt;$AQ76,0,1)</f>
        <v>0</v>
      </c>
      <c r="AA198" s="10">
        <f>(IF(AA190&gt;0,AA190,0)+FV('Impact Model_Simple'!Z$297,('Impact Model_Simple'!AA$122-'Impact Model_Simple'!Z$122),0,-'Impact Model_Simple'!Z198))*IF(AA$122&gt;$AQ76,0,1)</f>
        <v>0</v>
      </c>
      <c r="AB198" s="10">
        <f>(IF(AB190&gt;0,AB190,0)+FV('Impact Model_Simple'!AA$297,('Impact Model_Simple'!AB$122-'Impact Model_Simple'!AA$122),0,-'Impact Model_Simple'!AA198))*IF(AB$122&gt;$AQ76,0,1)</f>
        <v>0</v>
      </c>
      <c r="AC198" s="10">
        <f>(IF(AC190&gt;0,AC190,0)+FV('Impact Model_Simple'!AB$297,('Impact Model_Simple'!AC$122-'Impact Model_Simple'!AB$122),0,-'Impact Model_Simple'!AB198))*IF(AC$122&gt;$AQ76,0,1)</f>
        <v>0</v>
      </c>
      <c r="AD198" s="10">
        <f>(IF(AD190&gt;0,AD190,0)+FV('Impact Model_Simple'!AC$297,('Impact Model_Simple'!AD$122-'Impact Model_Simple'!AC$122),0,-'Impact Model_Simple'!AC198))*IF(AD$122&gt;$AQ76,0,1)</f>
        <v>0</v>
      </c>
      <c r="AE198" s="10">
        <f>(IF(AE190&gt;0,AE190,0)+FV('Impact Model_Simple'!AD$297,('Impact Model_Simple'!AE$122-'Impact Model_Simple'!AD$122),0,-'Impact Model_Simple'!AD198))*IF(AE$122&gt;$AQ76,0,1)</f>
        <v>0</v>
      </c>
      <c r="AF198" s="10">
        <f>(IF(AF190&gt;0,AF190,0)+FV('Impact Model_Simple'!AE$297,('Impact Model_Simple'!AF$122-'Impact Model_Simple'!AE$122),0,-'Impact Model_Simple'!AE198))*IF(AF$122&gt;$AQ76,0,1)</f>
        <v>0</v>
      </c>
      <c r="AG198" s="10">
        <f>(IF(AG190&gt;0,AG190,0)+FV('Impact Model_Simple'!AF$297,('Impact Model_Simple'!AG$122-'Impact Model_Simple'!AF$122),0,-'Impact Model_Simple'!AF198))*IF(AG$122&gt;$AQ76,0,1)</f>
        <v>0</v>
      </c>
      <c r="AH198" s="10">
        <f>(IF(AH190&gt;0,AH190,0)+FV('Impact Model_Simple'!AG$297,('Impact Model_Simple'!AH$122-'Impact Model_Simple'!AG$122),0,-'Impact Model_Simple'!AG198))*IF(AH$122&gt;$AQ76,0,1)</f>
        <v>0</v>
      </c>
      <c r="AI198" s="10">
        <f>(IF(AI190&gt;0,AI190,0)+FV('Impact Model_Simple'!AH$297,('Impact Model_Simple'!AI$122-'Impact Model_Simple'!AH$122),0,-'Impact Model_Simple'!AH198))*IF(AI$122&gt;$AQ76,0,1)</f>
        <v>0</v>
      </c>
      <c r="AJ198" s="10">
        <f>(IF(AJ190&gt;0,AJ190,0)+FV('Impact Model_Simple'!AI$297,('Impact Model_Simple'!AJ$122-'Impact Model_Simple'!AI$122),0,-'Impact Model_Simple'!AI198))*IF(AJ$122&gt;$AQ76,0,1)</f>
        <v>0</v>
      </c>
      <c r="AK198" s="10">
        <f>(IF(AK190&gt;0,AK190,0)+FV('Impact Model_Simple'!AJ$297,('Impact Model_Simple'!AK$122-'Impact Model_Simple'!AJ$122),0,-'Impact Model_Simple'!AJ198))*IF(AK$122&gt;$AQ76,0,1)</f>
        <v>0</v>
      </c>
      <c r="AL198" s="10">
        <f>(IF(AL190&gt;0,AL190,0)+FV('Impact Model_Simple'!AK$297,('Impact Model_Simple'!AL$122-'Impact Model_Simple'!AK$122),0,-'Impact Model_Simple'!AK198))*IF(AL$122&gt;$AQ76,0,1)</f>
        <v>0</v>
      </c>
      <c r="AM198" s="10">
        <f>(IF(AM190&gt;0,AM190,0)+FV('Impact Model_Simple'!AL$297,('Impact Model_Simple'!AM$122-'Impact Model_Simple'!AL$122),0,-'Impact Model_Simple'!AL198))*IF(AM$122&gt;$AQ76,0,1)</f>
        <v>0</v>
      </c>
      <c r="AN198" s="10">
        <f>(IF(AN190&gt;0,AN190,0)+FV('Impact Model_Simple'!AM$297,('Impact Model_Simple'!AN$122-'Impact Model_Simple'!AM$122),0,-'Impact Model_Simple'!AM198))*IF(AN$122&gt;$AQ76,0,1)</f>
        <v>0</v>
      </c>
      <c r="AO198" s="10">
        <f>(IF(AO190&gt;0,AO190,0)+FV('Impact Model_Simple'!AN$297,('Impact Model_Simple'!AO$122-'Impact Model_Simple'!AN$122),0,-'Impact Model_Simple'!AN198))*IF(AO$122&gt;$AQ76,0,1)</f>
        <v>0</v>
      </c>
      <c r="AP198" s="10">
        <f>(IF(AP190&gt;0,AP190,0)+FV('Impact Model_Simple'!AO$297,('Impact Model_Simple'!AP$122-'Impact Model_Simple'!AO$122),0,-'Impact Model_Simple'!AO198))*IF(AP$122&gt;$AQ76,0,1)</f>
        <v>0</v>
      </c>
    </row>
    <row r="199" spans="1:42" hidden="1" outlineLevel="2">
      <c r="A199" s="1">
        <v>2</v>
      </c>
      <c r="B199" s="10"/>
      <c r="D199" s="10">
        <f>(IF(D191&gt;0,D191,0)+FV('Impact Model_Simple'!C$297,('Impact Model_Simple'!D$122-'Impact Model_Simple'!C$122),0,-'Impact Model_Simple'!C199))*IF(D$122&gt;$AQ77,0,1)</f>
        <v>0</v>
      </c>
      <c r="E199" s="10">
        <f>(IF(E191&gt;0,E191,0)+FV('Impact Model_Simple'!D$297,('Impact Model_Simple'!E$122-'Impact Model_Simple'!D$122),0,-'Impact Model_Simple'!D199))*IF(E$122&gt;$AQ77,0,1)</f>
        <v>0</v>
      </c>
      <c r="F199" s="10">
        <f>(IF(F191&gt;0,F191,0)+FV('Impact Model_Simple'!E$297,('Impact Model_Simple'!F$122-'Impact Model_Simple'!E$122),0,-'Impact Model_Simple'!E199))*IF(F$122&gt;$AQ77,0,1)</f>
        <v>0</v>
      </c>
      <c r="G199" s="10">
        <f>(IF(G191&gt;0,G191,0)+FV('Impact Model_Simple'!F$297,('Impact Model_Simple'!G$122-'Impact Model_Simple'!F$122),0,-'Impact Model_Simple'!F199))*IF(G$122&gt;$AQ77,0,1)</f>
        <v>0</v>
      </c>
      <c r="H199" s="10">
        <f>(IF(H191&gt;0,H191,0)+FV('Impact Model_Simple'!G$297,('Impact Model_Simple'!H$122-'Impact Model_Simple'!G$122),0,-'Impact Model_Simple'!G199))*IF(H$122&gt;$AQ77,0,1)</f>
        <v>0</v>
      </c>
      <c r="I199" s="10">
        <f>(IF(I191&gt;0,I191,0)+FV('Impact Model_Simple'!H$297,('Impact Model_Simple'!I$122-'Impact Model_Simple'!H$122),0,-'Impact Model_Simple'!H199))*IF(I$122&gt;$AQ77,0,1)</f>
        <v>0</v>
      </c>
      <c r="J199" s="10">
        <f>(IF(J191&gt;0,J191,0)+FV('Impact Model_Simple'!I$297,('Impact Model_Simple'!J$122-'Impact Model_Simple'!I$122),0,-'Impact Model_Simple'!I199))*IF(J$122&gt;$AQ77,0,1)</f>
        <v>0</v>
      </c>
      <c r="K199" s="10">
        <f>(IF(K191&gt;0,K191,0)+FV('Impact Model_Simple'!J$297,('Impact Model_Simple'!K$122-'Impact Model_Simple'!J$122),0,-'Impact Model_Simple'!J199))*IF(K$122&gt;$AQ77,0,1)</f>
        <v>0</v>
      </c>
      <c r="L199" s="10">
        <f>(IF(L191&gt;0,L191,0)+FV('Impact Model_Simple'!K$297,('Impact Model_Simple'!L$122-'Impact Model_Simple'!K$122),0,-'Impact Model_Simple'!K199))*IF(L$122&gt;$AQ77,0,1)</f>
        <v>0</v>
      </c>
      <c r="M199" s="10">
        <f>(IF(M191&gt;0,M191,0)+FV('Impact Model_Simple'!L$297,('Impact Model_Simple'!M$122-'Impact Model_Simple'!L$122),0,-'Impact Model_Simple'!L199))*IF(M$122&gt;$AQ77,0,1)</f>
        <v>0</v>
      </c>
      <c r="N199" s="10">
        <f>(IF(N191&gt;0,N191,0)+FV('Impact Model_Simple'!M$297,('Impact Model_Simple'!N$122-'Impact Model_Simple'!M$122),0,-'Impact Model_Simple'!M199))*IF(N$122&gt;$AQ77,0,1)</f>
        <v>0</v>
      </c>
      <c r="O199" s="10">
        <f>(IF(O191&gt;0,O191,0)+FV('Impact Model_Simple'!N$297,('Impact Model_Simple'!O$122-'Impact Model_Simple'!N$122),0,-'Impact Model_Simple'!N199))*IF(O$122&gt;$AQ77,0,1)</f>
        <v>0</v>
      </c>
      <c r="P199" s="10">
        <f>(IF(P191&gt;0,P191,0)+FV('Impact Model_Simple'!O$297,('Impact Model_Simple'!P$122-'Impact Model_Simple'!O$122),0,-'Impact Model_Simple'!O199))*IF(P$122&gt;$AQ77,0,1)</f>
        <v>0</v>
      </c>
      <c r="Q199" s="10">
        <f>(IF(Q191&gt;0,Q191,0)+FV('Impact Model_Simple'!P$297,('Impact Model_Simple'!Q$122-'Impact Model_Simple'!P$122),0,-'Impact Model_Simple'!P199))*IF(Q$122&gt;$AQ77,0,1)</f>
        <v>0</v>
      </c>
      <c r="R199" s="10">
        <f>(IF(R191&gt;0,R191,0)+FV('Impact Model_Simple'!Q$297,('Impact Model_Simple'!R$122-'Impact Model_Simple'!Q$122),0,-'Impact Model_Simple'!Q199))*IF(R$122&gt;$AQ77,0,1)</f>
        <v>17122821.299827844</v>
      </c>
      <c r="S199" s="10">
        <f>(IF(S191&gt;0,S191,0)+FV('Impact Model_Simple'!R$297,('Impact Model_Simple'!S$122-'Impact Model_Simple'!R$122),0,-'Impact Model_Simple'!R199))*IF(S$122&gt;$AQ77,0,1)</f>
        <v>18492647.003814071</v>
      </c>
      <c r="T199" s="10">
        <f>(IF(T191&gt;0,T191,0)+FV('Impact Model_Simple'!S$297,('Impact Model_Simple'!T$122-'Impact Model_Simple'!S$122),0,-'Impact Model_Simple'!S199))*IF(T$122&gt;$AQ77,0,1)</f>
        <v>19972058.764119197</v>
      </c>
      <c r="U199" s="10">
        <f>(IF(U191&gt;0,U191,0)+FV('Impact Model_Simple'!T$297,('Impact Model_Simple'!U$122-'Impact Model_Simple'!T$122),0,-'Impact Model_Simple'!T199))*IF(U$122&gt;$AQ77,0,1)</f>
        <v>0</v>
      </c>
      <c r="V199" s="10">
        <f>(IF(V191&gt;0,V191,0)+FV('Impact Model_Simple'!U$297,('Impact Model_Simple'!V$122-'Impact Model_Simple'!U$122),0,-'Impact Model_Simple'!U199))*IF(V$122&gt;$AQ77,0,1)</f>
        <v>0</v>
      </c>
      <c r="W199" s="10">
        <f>(IF(W191&gt;0,W191,0)+FV('Impact Model_Simple'!V$297,('Impact Model_Simple'!W$122-'Impact Model_Simple'!V$122),0,-'Impact Model_Simple'!V199))*IF(W$122&gt;$AQ77,0,1)</f>
        <v>0</v>
      </c>
      <c r="X199" s="10">
        <f>(IF(X191&gt;0,X191,0)+FV('Impact Model_Simple'!W$297,('Impact Model_Simple'!X$122-'Impact Model_Simple'!W$122),0,-'Impact Model_Simple'!W199))*IF(X$122&gt;$AQ77,0,1)</f>
        <v>0</v>
      </c>
      <c r="Y199" s="10">
        <f>(IF(Y191&gt;0,Y191,0)+FV('Impact Model_Simple'!X$297,('Impact Model_Simple'!Y$122-'Impact Model_Simple'!X$122),0,-'Impact Model_Simple'!X199))*IF(Y$122&gt;$AQ77,0,1)</f>
        <v>0</v>
      </c>
      <c r="Z199" s="10">
        <f>(IF(Z191&gt;0,Z191,0)+FV('Impact Model_Simple'!Y$297,('Impact Model_Simple'!Z$122-'Impact Model_Simple'!Y$122),0,-'Impact Model_Simple'!Y199))*IF(Z$122&gt;$AQ77,0,1)</f>
        <v>0</v>
      </c>
      <c r="AA199" s="10">
        <f>(IF(AA191&gt;0,AA191,0)+FV('Impact Model_Simple'!Z$297,('Impact Model_Simple'!AA$122-'Impact Model_Simple'!Z$122),0,-'Impact Model_Simple'!Z199))*IF(AA$122&gt;$AQ77,0,1)</f>
        <v>0</v>
      </c>
      <c r="AB199" s="10">
        <f>(IF(AB191&gt;0,AB191,0)+FV('Impact Model_Simple'!AA$297,('Impact Model_Simple'!AB$122-'Impact Model_Simple'!AA$122),0,-'Impact Model_Simple'!AA199))*IF(AB$122&gt;$AQ77,0,1)</f>
        <v>0</v>
      </c>
      <c r="AC199" s="10">
        <f>(IF(AC191&gt;0,AC191,0)+FV('Impact Model_Simple'!AB$297,('Impact Model_Simple'!AC$122-'Impact Model_Simple'!AB$122),0,-'Impact Model_Simple'!AB199))*IF(AC$122&gt;$AQ77,0,1)</f>
        <v>0</v>
      </c>
      <c r="AD199" s="10">
        <f>(IF(AD191&gt;0,AD191,0)+FV('Impact Model_Simple'!AC$297,('Impact Model_Simple'!AD$122-'Impact Model_Simple'!AC$122),0,-'Impact Model_Simple'!AC199))*IF(AD$122&gt;$AQ77,0,1)</f>
        <v>0</v>
      </c>
      <c r="AE199" s="10">
        <f>(IF(AE191&gt;0,AE191,0)+FV('Impact Model_Simple'!AD$297,('Impact Model_Simple'!AE$122-'Impact Model_Simple'!AD$122),0,-'Impact Model_Simple'!AD199))*IF(AE$122&gt;$AQ77,0,1)</f>
        <v>0</v>
      </c>
      <c r="AF199" s="10">
        <f>(IF(AF191&gt;0,AF191,0)+FV('Impact Model_Simple'!AE$297,('Impact Model_Simple'!AF$122-'Impact Model_Simple'!AE$122),0,-'Impact Model_Simple'!AE199))*IF(AF$122&gt;$AQ77,0,1)</f>
        <v>0</v>
      </c>
      <c r="AG199" s="10">
        <f>(IF(AG191&gt;0,AG191,0)+FV('Impact Model_Simple'!AF$297,('Impact Model_Simple'!AG$122-'Impact Model_Simple'!AF$122),0,-'Impact Model_Simple'!AF199))*IF(AG$122&gt;$AQ77,0,1)</f>
        <v>0</v>
      </c>
      <c r="AH199" s="10">
        <f>(IF(AH191&gt;0,AH191,0)+FV('Impact Model_Simple'!AG$297,('Impact Model_Simple'!AH$122-'Impact Model_Simple'!AG$122),0,-'Impact Model_Simple'!AG199))*IF(AH$122&gt;$AQ77,0,1)</f>
        <v>0</v>
      </c>
      <c r="AI199" s="10">
        <f>(IF(AI191&gt;0,AI191,0)+FV('Impact Model_Simple'!AH$297,('Impact Model_Simple'!AI$122-'Impact Model_Simple'!AH$122),0,-'Impact Model_Simple'!AH199))*IF(AI$122&gt;$AQ77,0,1)</f>
        <v>0</v>
      </c>
      <c r="AJ199" s="10">
        <f>(IF(AJ191&gt;0,AJ191,0)+FV('Impact Model_Simple'!AI$297,('Impact Model_Simple'!AJ$122-'Impact Model_Simple'!AI$122),0,-'Impact Model_Simple'!AI199))*IF(AJ$122&gt;$AQ77,0,1)</f>
        <v>0</v>
      </c>
      <c r="AK199" s="10">
        <f>(IF(AK191&gt;0,AK191,0)+FV('Impact Model_Simple'!AJ$297,('Impact Model_Simple'!AK$122-'Impact Model_Simple'!AJ$122),0,-'Impact Model_Simple'!AJ199))*IF(AK$122&gt;$AQ77,0,1)</f>
        <v>0</v>
      </c>
      <c r="AL199" s="10">
        <f>(IF(AL191&gt;0,AL191,0)+FV('Impact Model_Simple'!AK$297,('Impact Model_Simple'!AL$122-'Impact Model_Simple'!AK$122),0,-'Impact Model_Simple'!AK199))*IF(AL$122&gt;$AQ77,0,1)</f>
        <v>0</v>
      </c>
      <c r="AM199" s="10">
        <f>(IF(AM191&gt;0,AM191,0)+FV('Impact Model_Simple'!AL$297,('Impact Model_Simple'!AM$122-'Impact Model_Simple'!AL$122),0,-'Impact Model_Simple'!AL199))*IF(AM$122&gt;$AQ77,0,1)</f>
        <v>0</v>
      </c>
      <c r="AN199" s="10">
        <f>(IF(AN191&gt;0,AN191,0)+FV('Impact Model_Simple'!AM$297,('Impact Model_Simple'!AN$122-'Impact Model_Simple'!AM$122),0,-'Impact Model_Simple'!AM199))*IF(AN$122&gt;$AQ77,0,1)</f>
        <v>0</v>
      </c>
      <c r="AO199" s="10">
        <f>(IF(AO191&gt;0,AO191,0)+FV('Impact Model_Simple'!AN$297,('Impact Model_Simple'!AO$122-'Impact Model_Simple'!AN$122),0,-'Impact Model_Simple'!AN199))*IF(AO$122&gt;$AQ77,0,1)</f>
        <v>0</v>
      </c>
      <c r="AP199" s="10">
        <f>(IF(AP191&gt;0,AP191,0)+FV('Impact Model_Simple'!AO$297,('Impact Model_Simple'!AP$122-'Impact Model_Simple'!AO$122),0,-'Impact Model_Simple'!AO199))*IF(AP$122&gt;$AQ77,0,1)</f>
        <v>0</v>
      </c>
    </row>
    <row r="200" spans="1:42" hidden="1" outlineLevel="2">
      <c r="A200" s="1">
        <v>3</v>
      </c>
      <c r="B200" s="10"/>
      <c r="D200" s="10">
        <f>(IF(D192&gt;0,D192,0)+FV('Impact Model_Simple'!C$297,('Impact Model_Simple'!D$122-'Impact Model_Simple'!C$122),0,-'Impact Model_Simple'!C200))*IF(D$122&gt;$AQ78,0,1)</f>
        <v>0</v>
      </c>
      <c r="E200" s="10">
        <f>(IF(E192&gt;0,E192,0)+FV('Impact Model_Simple'!D$297,('Impact Model_Simple'!E$122-'Impact Model_Simple'!D$122),0,-'Impact Model_Simple'!D200))*IF(E$122&gt;$AQ78,0,1)</f>
        <v>0</v>
      </c>
      <c r="F200" s="10">
        <f>(IF(F192&gt;0,F192,0)+FV('Impact Model_Simple'!E$297,('Impact Model_Simple'!F$122-'Impact Model_Simple'!E$122),0,-'Impact Model_Simple'!E200))*IF(F$122&gt;$AQ78,0,1)</f>
        <v>0</v>
      </c>
      <c r="G200" s="10">
        <f>(IF(G192&gt;0,G192,0)+FV('Impact Model_Simple'!F$297,('Impact Model_Simple'!G$122-'Impact Model_Simple'!F$122),0,-'Impact Model_Simple'!F200))*IF(G$122&gt;$AQ78,0,1)</f>
        <v>0</v>
      </c>
      <c r="H200" s="10">
        <f>(IF(H192&gt;0,H192,0)+FV('Impact Model_Simple'!G$297,('Impact Model_Simple'!H$122-'Impact Model_Simple'!G$122),0,-'Impact Model_Simple'!G200))*IF(H$122&gt;$AQ78,0,1)</f>
        <v>0</v>
      </c>
      <c r="I200" s="10">
        <f>(IF(I192&gt;0,I192,0)+FV('Impact Model_Simple'!H$297,('Impact Model_Simple'!I$122-'Impact Model_Simple'!H$122),0,-'Impact Model_Simple'!H200))*IF(I$122&gt;$AQ78,0,1)</f>
        <v>0</v>
      </c>
      <c r="J200" s="10">
        <f>(IF(J192&gt;0,J192,0)+FV('Impact Model_Simple'!I$297,('Impact Model_Simple'!J$122-'Impact Model_Simple'!I$122),0,-'Impact Model_Simple'!I200))*IF(J$122&gt;$AQ78,0,1)</f>
        <v>0</v>
      </c>
      <c r="K200" s="10">
        <f>(IF(K192&gt;0,K192,0)+FV('Impact Model_Simple'!J$297,('Impact Model_Simple'!K$122-'Impact Model_Simple'!J$122),0,-'Impact Model_Simple'!J200))*IF(K$122&gt;$AQ78,0,1)</f>
        <v>0</v>
      </c>
      <c r="L200" s="10">
        <f>(IF(L192&gt;0,L192,0)+FV('Impact Model_Simple'!K$297,('Impact Model_Simple'!L$122-'Impact Model_Simple'!K$122),0,-'Impact Model_Simple'!K200))*IF(L$122&gt;$AQ78,0,1)</f>
        <v>0</v>
      </c>
      <c r="M200" s="10">
        <f>(IF(M192&gt;0,M192,0)+FV('Impact Model_Simple'!L$297,('Impact Model_Simple'!M$122-'Impact Model_Simple'!L$122),0,-'Impact Model_Simple'!L200))*IF(M$122&gt;$AQ78,0,1)</f>
        <v>0</v>
      </c>
      <c r="N200" s="10">
        <f>(IF(N192&gt;0,N192,0)+FV('Impact Model_Simple'!M$297,('Impact Model_Simple'!N$122-'Impact Model_Simple'!M$122),0,-'Impact Model_Simple'!M200))*IF(N$122&gt;$AQ78,0,1)</f>
        <v>0</v>
      </c>
      <c r="O200" s="10">
        <f>(IF(O192&gt;0,O192,0)+FV('Impact Model_Simple'!N$297,('Impact Model_Simple'!O$122-'Impact Model_Simple'!N$122),0,-'Impact Model_Simple'!N200))*IF(O$122&gt;$AQ78,0,1)</f>
        <v>0</v>
      </c>
      <c r="P200" s="10">
        <f>(IF(P192&gt;0,P192,0)+FV('Impact Model_Simple'!O$297,('Impact Model_Simple'!P$122-'Impact Model_Simple'!O$122),0,-'Impact Model_Simple'!O200))*IF(P$122&gt;$AQ78,0,1)</f>
        <v>0</v>
      </c>
      <c r="Q200" s="10">
        <f>(IF(Q192&gt;0,Q192,0)+FV('Impact Model_Simple'!P$297,('Impact Model_Simple'!Q$122-'Impact Model_Simple'!P$122),0,-'Impact Model_Simple'!P200))*IF(Q$122&gt;$AQ78,0,1)</f>
        <v>0</v>
      </c>
      <c r="R200" s="10">
        <f>(IF(R192&gt;0,R192,0)+FV('Impact Model_Simple'!Q$297,('Impact Model_Simple'!R$122-'Impact Model_Simple'!Q$122),0,-'Impact Model_Simple'!Q200))*IF(R$122&gt;$AQ78,0,1)</f>
        <v>17122821.299827844</v>
      </c>
      <c r="S200" s="10">
        <f>(IF(S192&gt;0,S192,0)+FV('Impact Model_Simple'!R$297,('Impact Model_Simple'!S$122-'Impact Model_Simple'!R$122),0,-'Impact Model_Simple'!R200))*IF(S$122&gt;$AQ78,0,1)</f>
        <v>18492647.003814071</v>
      </c>
      <c r="T200" s="10">
        <f>(IF(T192&gt;0,T192,0)+FV('Impact Model_Simple'!S$297,('Impact Model_Simple'!T$122-'Impact Model_Simple'!S$122),0,-'Impact Model_Simple'!S200))*IF(T$122&gt;$AQ78,0,1)</f>
        <v>19972058.764119197</v>
      </c>
      <c r="U200" s="10">
        <f>(IF(U192&gt;0,U192,0)+FV('Impact Model_Simple'!T$297,('Impact Model_Simple'!U$122-'Impact Model_Simple'!T$122),0,-'Impact Model_Simple'!T200))*IF(U$122&gt;$AQ78,0,1)</f>
        <v>0</v>
      </c>
      <c r="V200" s="10">
        <f>(IF(V192&gt;0,V192,0)+FV('Impact Model_Simple'!U$297,('Impact Model_Simple'!V$122-'Impact Model_Simple'!U$122),0,-'Impact Model_Simple'!U200))*IF(V$122&gt;$AQ78,0,1)</f>
        <v>0</v>
      </c>
      <c r="W200" s="10">
        <f>(IF(W192&gt;0,W192,0)+FV('Impact Model_Simple'!V$297,('Impact Model_Simple'!W$122-'Impact Model_Simple'!V$122),0,-'Impact Model_Simple'!V200))*IF(W$122&gt;$AQ78,0,1)</f>
        <v>0</v>
      </c>
      <c r="X200" s="10">
        <f>(IF(X192&gt;0,X192,0)+FV('Impact Model_Simple'!W$297,('Impact Model_Simple'!X$122-'Impact Model_Simple'!W$122),0,-'Impact Model_Simple'!W200))*IF(X$122&gt;$AQ78,0,1)</f>
        <v>0</v>
      </c>
      <c r="Y200" s="10">
        <f>(IF(Y192&gt;0,Y192,0)+FV('Impact Model_Simple'!X$297,('Impact Model_Simple'!Y$122-'Impact Model_Simple'!X$122),0,-'Impact Model_Simple'!X200))*IF(Y$122&gt;$AQ78,0,1)</f>
        <v>0</v>
      </c>
      <c r="Z200" s="10">
        <f>(IF(Z192&gt;0,Z192,0)+FV('Impact Model_Simple'!Y$297,('Impact Model_Simple'!Z$122-'Impact Model_Simple'!Y$122),0,-'Impact Model_Simple'!Y200))*IF(Z$122&gt;$AQ78,0,1)</f>
        <v>0</v>
      </c>
      <c r="AA200" s="10">
        <f>(IF(AA192&gt;0,AA192,0)+FV('Impact Model_Simple'!Z$297,('Impact Model_Simple'!AA$122-'Impact Model_Simple'!Z$122),0,-'Impact Model_Simple'!Z200))*IF(AA$122&gt;$AQ78,0,1)</f>
        <v>0</v>
      </c>
      <c r="AB200" s="10">
        <f>(IF(AB192&gt;0,AB192,0)+FV('Impact Model_Simple'!AA$297,('Impact Model_Simple'!AB$122-'Impact Model_Simple'!AA$122),0,-'Impact Model_Simple'!AA200))*IF(AB$122&gt;$AQ78,0,1)</f>
        <v>0</v>
      </c>
      <c r="AC200" s="10">
        <f>(IF(AC192&gt;0,AC192,0)+FV('Impact Model_Simple'!AB$297,('Impact Model_Simple'!AC$122-'Impact Model_Simple'!AB$122),0,-'Impact Model_Simple'!AB200))*IF(AC$122&gt;$AQ78,0,1)</f>
        <v>0</v>
      </c>
      <c r="AD200" s="10">
        <f>(IF(AD192&gt;0,AD192,0)+FV('Impact Model_Simple'!AC$297,('Impact Model_Simple'!AD$122-'Impact Model_Simple'!AC$122),0,-'Impact Model_Simple'!AC200))*IF(AD$122&gt;$AQ78,0,1)</f>
        <v>0</v>
      </c>
      <c r="AE200" s="10">
        <f>(IF(AE192&gt;0,AE192,0)+FV('Impact Model_Simple'!AD$297,('Impact Model_Simple'!AE$122-'Impact Model_Simple'!AD$122),0,-'Impact Model_Simple'!AD200))*IF(AE$122&gt;$AQ78,0,1)</f>
        <v>0</v>
      </c>
      <c r="AF200" s="10">
        <f>(IF(AF192&gt;0,AF192,0)+FV('Impact Model_Simple'!AE$297,('Impact Model_Simple'!AF$122-'Impact Model_Simple'!AE$122),0,-'Impact Model_Simple'!AE200))*IF(AF$122&gt;$AQ78,0,1)</f>
        <v>0</v>
      </c>
      <c r="AG200" s="10">
        <f>(IF(AG192&gt;0,AG192,0)+FV('Impact Model_Simple'!AF$297,('Impact Model_Simple'!AG$122-'Impact Model_Simple'!AF$122),0,-'Impact Model_Simple'!AF200))*IF(AG$122&gt;$AQ78,0,1)</f>
        <v>0</v>
      </c>
      <c r="AH200" s="10">
        <f>(IF(AH192&gt;0,AH192,0)+FV('Impact Model_Simple'!AG$297,('Impact Model_Simple'!AH$122-'Impact Model_Simple'!AG$122),0,-'Impact Model_Simple'!AG200))*IF(AH$122&gt;$AQ78,0,1)</f>
        <v>0</v>
      </c>
      <c r="AI200" s="10">
        <f>(IF(AI192&gt;0,AI192,0)+FV('Impact Model_Simple'!AH$297,('Impact Model_Simple'!AI$122-'Impact Model_Simple'!AH$122),0,-'Impact Model_Simple'!AH200))*IF(AI$122&gt;$AQ78,0,1)</f>
        <v>0</v>
      </c>
      <c r="AJ200" s="10">
        <f>(IF(AJ192&gt;0,AJ192,0)+FV('Impact Model_Simple'!AI$297,('Impact Model_Simple'!AJ$122-'Impact Model_Simple'!AI$122),0,-'Impact Model_Simple'!AI200))*IF(AJ$122&gt;$AQ78,0,1)</f>
        <v>0</v>
      </c>
      <c r="AK200" s="10">
        <f>(IF(AK192&gt;0,AK192,0)+FV('Impact Model_Simple'!AJ$297,('Impact Model_Simple'!AK$122-'Impact Model_Simple'!AJ$122),0,-'Impact Model_Simple'!AJ200))*IF(AK$122&gt;$AQ78,0,1)</f>
        <v>0</v>
      </c>
      <c r="AL200" s="10">
        <f>(IF(AL192&gt;0,AL192,0)+FV('Impact Model_Simple'!AK$297,('Impact Model_Simple'!AL$122-'Impact Model_Simple'!AK$122),0,-'Impact Model_Simple'!AK200))*IF(AL$122&gt;$AQ78,0,1)</f>
        <v>0</v>
      </c>
      <c r="AM200" s="10">
        <f>(IF(AM192&gt;0,AM192,0)+FV('Impact Model_Simple'!AL$297,('Impact Model_Simple'!AM$122-'Impact Model_Simple'!AL$122),0,-'Impact Model_Simple'!AL200))*IF(AM$122&gt;$AQ78,0,1)</f>
        <v>0</v>
      </c>
      <c r="AN200" s="10">
        <f>(IF(AN192&gt;0,AN192,0)+FV('Impact Model_Simple'!AM$297,('Impact Model_Simple'!AN$122-'Impact Model_Simple'!AM$122),0,-'Impact Model_Simple'!AM200))*IF(AN$122&gt;$AQ78,0,1)</f>
        <v>0</v>
      </c>
      <c r="AO200" s="10">
        <f>(IF(AO192&gt;0,AO192,0)+FV('Impact Model_Simple'!AN$297,('Impact Model_Simple'!AO$122-'Impact Model_Simple'!AN$122),0,-'Impact Model_Simple'!AN200))*IF(AO$122&gt;$AQ78,0,1)</f>
        <v>0</v>
      </c>
      <c r="AP200" s="10">
        <f>(IF(AP192&gt;0,AP192,0)+FV('Impact Model_Simple'!AO$297,('Impact Model_Simple'!AP$122-'Impact Model_Simple'!AO$122),0,-'Impact Model_Simple'!AO200))*IF(AP$122&gt;$AQ78,0,1)</f>
        <v>0</v>
      </c>
    </row>
    <row r="201" spans="1:42" hidden="1" outlineLevel="2">
      <c r="A201" s="1">
        <v>4</v>
      </c>
      <c r="B201" s="10"/>
      <c r="D201" s="10">
        <f>(IF(D193&gt;0,D193,0)+FV('Impact Model_Simple'!C$297,('Impact Model_Simple'!D$122-'Impact Model_Simple'!C$122),0,-'Impact Model_Simple'!C201))*IF(D$122&gt;$AQ79,0,1)</f>
        <v>0</v>
      </c>
      <c r="E201" s="10">
        <f>(IF(E193&gt;0,E193,0)+FV('Impact Model_Simple'!D$297,('Impact Model_Simple'!E$122-'Impact Model_Simple'!D$122),0,-'Impact Model_Simple'!D201))*IF(E$122&gt;$AQ79,0,1)</f>
        <v>0</v>
      </c>
      <c r="F201" s="10">
        <f>(IF(F193&gt;0,F193,0)+FV('Impact Model_Simple'!E$297,('Impact Model_Simple'!F$122-'Impact Model_Simple'!E$122),0,-'Impact Model_Simple'!E201))*IF(F$122&gt;$AQ79,0,1)</f>
        <v>0</v>
      </c>
      <c r="G201" s="10">
        <f>(IF(G193&gt;0,G193,0)+FV('Impact Model_Simple'!F$297,('Impact Model_Simple'!G$122-'Impact Model_Simple'!F$122),0,-'Impact Model_Simple'!F201))*IF(G$122&gt;$AQ79,0,1)</f>
        <v>0</v>
      </c>
      <c r="H201" s="10">
        <f>(IF(H193&gt;0,H193,0)+FV('Impact Model_Simple'!G$297,('Impact Model_Simple'!H$122-'Impact Model_Simple'!G$122),0,-'Impact Model_Simple'!G201))*IF(H$122&gt;$AQ79,0,1)</f>
        <v>0</v>
      </c>
      <c r="I201" s="10">
        <f>(IF(I193&gt;0,I193,0)+FV('Impact Model_Simple'!H$297,('Impact Model_Simple'!I$122-'Impact Model_Simple'!H$122),0,-'Impact Model_Simple'!H201))*IF(I$122&gt;$AQ79,0,1)</f>
        <v>0</v>
      </c>
      <c r="J201" s="10">
        <f>(IF(J193&gt;0,J193,0)+FV('Impact Model_Simple'!I$297,('Impact Model_Simple'!J$122-'Impact Model_Simple'!I$122),0,-'Impact Model_Simple'!I201))*IF(J$122&gt;$AQ79,0,1)</f>
        <v>0</v>
      </c>
      <c r="K201" s="10">
        <f>(IF(K193&gt;0,K193,0)+FV('Impact Model_Simple'!J$297,('Impact Model_Simple'!K$122-'Impact Model_Simple'!J$122),0,-'Impact Model_Simple'!J201))*IF(K$122&gt;$AQ79,0,1)</f>
        <v>0</v>
      </c>
      <c r="L201" s="10">
        <f>(IF(L193&gt;0,L193,0)+FV('Impact Model_Simple'!K$297,('Impact Model_Simple'!L$122-'Impact Model_Simple'!K$122),0,-'Impact Model_Simple'!K201))*IF(L$122&gt;$AQ79,0,1)</f>
        <v>0</v>
      </c>
      <c r="M201" s="10">
        <f>(IF(M193&gt;0,M193,0)+FV('Impact Model_Simple'!L$297,('Impact Model_Simple'!M$122-'Impact Model_Simple'!L$122),0,-'Impact Model_Simple'!L201))*IF(M$122&gt;$AQ79,0,1)</f>
        <v>0</v>
      </c>
      <c r="N201" s="10">
        <f>(IF(N193&gt;0,N193,0)+FV('Impact Model_Simple'!M$297,('Impact Model_Simple'!N$122-'Impact Model_Simple'!M$122),0,-'Impact Model_Simple'!M201))*IF(N$122&gt;$AQ79,0,1)</f>
        <v>0</v>
      </c>
      <c r="O201" s="10">
        <f>(IF(O193&gt;0,O193,0)+FV('Impact Model_Simple'!N$297,('Impact Model_Simple'!O$122-'Impact Model_Simple'!N$122),0,-'Impact Model_Simple'!N201))*IF(O$122&gt;$AQ79,0,1)</f>
        <v>0</v>
      </c>
      <c r="P201" s="10">
        <f>(IF(P193&gt;0,P193,0)+FV('Impact Model_Simple'!O$297,('Impact Model_Simple'!P$122-'Impact Model_Simple'!O$122),0,-'Impact Model_Simple'!O201))*IF(P$122&gt;$AQ79,0,1)</f>
        <v>0</v>
      </c>
      <c r="Q201" s="10">
        <f>(IF(Q193&gt;0,Q193,0)+FV('Impact Model_Simple'!P$297,('Impact Model_Simple'!Q$122-'Impact Model_Simple'!P$122),0,-'Impact Model_Simple'!P201))*IF(Q$122&gt;$AQ79,0,1)</f>
        <v>0</v>
      </c>
      <c r="R201" s="10">
        <f>(IF(R193&gt;0,R193,0)+FV('Impact Model_Simple'!Q$297,('Impact Model_Simple'!R$122-'Impact Model_Simple'!Q$122),0,-'Impact Model_Simple'!Q201))*IF(R$122&gt;$AQ79,0,1)</f>
        <v>0</v>
      </c>
      <c r="S201" s="10">
        <f>(IF(S193&gt;0,S193,0)+FV('Impact Model_Simple'!R$297,('Impact Model_Simple'!S$122-'Impact Model_Simple'!R$122),0,-'Impact Model_Simple'!R201))*IF(S$122&gt;$AQ79,0,1)</f>
        <v>0</v>
      </c>
      <c r="T201" s="10">
        <f>(IF(T193&gt;0,T193,0)+FV('Impact Model_Simple'!S$297,('Impact Model_Simple'!T$122-'Impact Model_Simple'!S$122),0,-'Impact Model_Simple'!S201))*IF(T$122&gt;$AQ79,0,1)</f>
        <v>0</v>
      </c>
      <c r="U201" s="10">
        <f>(IF(U193&gt;0,U193,0)+FV('Impact Model_Simple'!T$297,('Impact Model_Simple'!U$122-'Impact Model_Simple'!T$122),0,-'Impact Model_Simple'!T201))*IF(U$122&gt;$AQ79,0,1)</f>
        <v>0</v>
      </c>
      <c r="V201" s="10">
        <f>(IF(V193&gt;0,V193,0)+FV('Impact Model_Simple'!U$297,('Impact Model_Simple'!V$122-'Impact Model_Simple'!U$122),0,-'Impact Model_Simple'!U201))*IF(V$122&gt;$AQ79,0,1)</f>
        <v>0</v>
      </c>
      <c r="W201" s="10">
        <f>(IF(W193&gt;0,W193,0)+FV('Impact Model_Simple'!V$297,('Impact Model_Simple'!W$122-'Impact Model_Simple'!V$122),0,-'Impact Model_Simple'!V201))*IF(W$122&gt;$AQ79,0,1)</f>
        <v>0</v>
      </c>
      <c r="X201" s="10">
        <f>(IF(X193&gt;0,X193,0)+FV('Impact Model_Simple'!W$297,('Impact Model_Simple'!X$122-'Impact Model_Simple'!W$122),0,-'Impact Model_Simple'!W201))*IF(X$122&gt;$AQ79,0,1)</f>
        <v>0</v>
      </c>
      <c r="Y201" s="10">
        <f>(IF(Y193&gt;0,Y193,0)+FV('Impact Model_Simple'!X$297,('Impact Model_Simple'!Y$122-'Impact Model_Simple'!X$122),0,-'Impact Model_Simple'!X201))*IF(Y$122&gt;$AQ79,0,1)</f>
        <v>0</v>
      </c>
      <c r="Z201" s="10">
        <f>(IF(Z193&gt;0,Z193,0)+FV('Impact Model_Simple'!Y$297,('Impact Model_Simple'!Z$122-'Impact Model_Simple'!Y$122),0,-'Impact Model_Simple'!Y201))*IF(Z$122&gt;$AQ79,0,1)</f>
        <v>0</v>
      </c>
      <c r="AA201" s="10">
        <f>(IF(AA193&gt;0,AA193,0)+FV('Impact Model_Simple'!Z$297,('Impact Model_Simple'!AA$122-'Impact Model_Simple'!Z$122),0,-'Impact Model_Simple'!Z201))*IF(AA$122&gt;$AQ79,0,1)</f>
        <v>0</v>
      </c>
      <c r="AB201" s="10">
        <f>(IF(AB193&gt;0,AB193,0)+FV('Impact Model_Simple'!AA$297,('Impact Model_Simple'!AB$122-'Impact Model_Simple'!AA$122),0,-'Impact Model_Simple'!AA201))*IF(AB$122&gt;$AQ79,0,1)</f>
        <v>0</v>
      </c>
      <c r="AC201" s="10">
        <f>(IF(AC193&gt;0,AC193,0)+FV('Impact Model_Simple'!AB$297,('Impact Model_Simple'!AC$122-'Impact Model_Simple'!AB$122),0,-'Impact Model_Simple'!AB201))*IF(AC$122&gt;$AQ79,0,1)</f>
        <v>0</v>
      </c>
      <c r="AD201" s="10">
        <f>(IF(AD193&gt;0,AD193,0)+FV('Impact Model_Simple'!AC$297,('Impact Model_Simple'!AD$122-'Impact Model_Simple'!AC$122),0,-'Impact Model_Simple'!AC201))*IF(AD$122&gt;$AQ79,0,1)</f>
        <v>0</v>
      </c>
      <c r="AE201" s="10">
        <f>(IF(AE193&gt;0,AE193,0)+FV('Impact Model_Simple'!AD$297,('Impact Model_Simple'!AE$122-'Impact Model_Simple'!AD$122),0,-'Impact Model_Simple'!AD201))*IF(AE$122&gt;$AQ79,0,1)</f>
        <v>0</v>
      </c>
      <c r="AF201" s="10">
        <f>(IF(AF193&gt;0,AF193,0)+FV('Impact Model_Simple'!AE$297,('Impact Model_Simple'!AF$122-'Impact Model_Simple'!AE$122),0,-'Impact Model_Simple'!AE201))*IF(AF$122&gt;$AQ79,0,1)</f>
        <v>0</v>
      </c>
      <c r="AG201" s="10">
        <f>(IF(AG193&gt;0,AG193,0)+FV('Impact Model_Simple'!AF$297,('Impact Model_Simple'!AG$122-'Impact Model_Simple'!AF$122),0,-'Impact Model_Simple'!AF201))*IF(AG$122&gt;$AQ79,0,1)</f>
        <v>0</v>
      </c>
      <c r="AH201" s="10">
        <f>(IF(AH193&gt;0,AH193,0)+FV('Impact Model_Simple'!AG$297,('Impact Model_Simple'!AH$122-'Impact Model_Simple'!AG$122),0,-'Impact Model_Simple'!AG201))*IF(AH$122&gt;$AQ79,0,1)</f>
        <v>0</v>
      </c>
      <c r="AI201" s="10">
        <f>(IF(AI193&gt;0,AI193,0)+FV('Impact Model_Simple'!AH$297,('Impact Model_Simple'!AI$122-'Impact Model_Simple'!AH$122),0,-'Impact Model_Simple'!AH201))*IF(AI$122&gt;$AQ79,0,1)</f>
        <v>0</v>
      </c>
      <c r="AJ201" s="10">
        <f>(IF(AJ193&gt;0,AJ193,0)+FV('Impact Model_Simple'!AI$297,('Impact Model_Simple'!AJ$122-'Impact Model_Simple'!AI$122),0,-'Impact Model_Simple'!AI201))*IF(AJ$122&gt;$AQ79,0,1)</f>
        <v>0</v>
      </c>
      <c r="AK201" s="10">
        <f>(IF(AK193&gt;0,AK193,0)+FV('Impact Model_Simple'!AJ$297,('Impact Model_Simple'!AK$122-'Impact Model_Simple'!AJ$122),0,-'Impact Model_Simple'!AJ201))*IF(AK$122&gt;$AQ79,0,1)</f>
        <v>0</v>
      </c>
      <c r="AL201" s="10">
        <f>(IF(AL193&gt;0,AL193,0)+FV('Impact Model_Simple'!AK$297,('Impact Model_Simple'!AL$122-'Impact Model_Simple'!AK$122),0,-'Impact Model_Simple'!AK201))*IF(AL$122&gt;$AQ79,0,1)</f>
        <v>0</v>
      </c>
      <c r="AM201" s="10">
        <f>(IF(AM193&gt;0,AM193,0)+FV('Impact Model_Simple'!AL$297,('Impact Model_Simple'!AM$122-'Impact Model_Simple'!AL$122),0,-'Impact Model_Simple'!AL201))*IF(AM$122&gt;$AQ79,0,1)</f>
        <v>0</v>
      </c>
      <c r="AN201" s="10">
        <f>(IF(AN193&gt;0,AN193,0)+FV('Impact Model_Simple'!AM$297,('Impact Model_Simple'!AN$122-'Impact Model_Simple'!AM$122),0,-'Impact Model_Simple'!AM201))*IF(AN$122&gt;$AQ79,0,1)</f>
        <v>0</v>
      </c>
      <c r="AO201" s="10">
        <f>(IF(AO193&gt;0,AO193,0)+FV('Impact Model_Simple'!AN$297,('Impact Model_Simple'!AO$122-'Impact Model_Simple'!AN$122),0,-'Impact Model_Simple'!AN201))*IF(AO$122&gt;$AQ79,0,1)</f>
        <v>0</v>
      </c>
      <c r="AP201" s="10">
        <f>(IF(AP193&gt;0,AP193,0)+FV('Impact Model_Simple'!AO$297,('Impact Model_Simple'!AP$122-'Impact Model_Simple'!AO$122),0,-'Impact Model_Simple'!AO201))*IF(AP$122&gt;$AQ79,0,1)</f>
        <v>0</v>
      </c>
    </row>
    <row r="202" spans="1:42" hidden="1" outlineLevel="2">
      <c r="A202" s="1">
        <v>5</v>
      </c>
      <c r="B202" s="10"/>
      <c r="D202" s="10">
        <f>(IF(D194&gt;0,D194,0)+FV('Impact Model_Simple'!C$297,('Impact Model_Simple'!D$122-'Impact Model_Simple'!C$122),0,-'Impact Model_Simple'!C202))*IF(D$122&gt;$AQ80,0,1)</f>
        <v>0</v>
      </c>
      <c r="E202" s="10">
        <f>(IF(E194&gt;0,E194,0)+FV('Impact Model_Simple'!D$297,('Impact Model_Simple'!E$122-'Impact Model_Simple'!D$122),0,-'Impact Model_Simple'!D202))*IF(E$122&gt;$AQ80,0,1)</f>
        <v>0</v>
      </c>
      <c r="F202" s="10">
        <f>(IF(F194&gt;0,F194,0)+FV('Impact Model_Simple'!E$297,('Impact Model_Simple'!F$122-'Impact Model_Simple'!E$122),0,-'Impact Model_Simple'!E202))*IF(F$122&gt;$AQ80,0,1)</f>
        <v>0</v>
      </c>
      <c r="G202" s="10">
        <f>(IF(G194&gt;0,G194,0)+FV('Impact Model_Simple'!F$297,('Impact Model_Simple'!G$122-'Impact Model_Simple'!F$122),0,-'Impact Model_Simple'!F202))*IF(G$122&gt;$AQ80,0,1)</f>
        <v>0</v>
      </c>
      <c r="H202" s="10">
        <f>(IF(H194&gt;0,H194,0)+FV('Impact Model_Simple'!G$297,('Impact Model_Simple'!H$122-'Impact Model_Simple'!G$122),0,-'Impact Model_Simple'!G202))*IF(H$122&gt;$AQ80,0,1)</f>
        <v>0</v>
      </c>
      <c r="I202" s="10">
        <f>(IF(I194&gt;0,I194,0)+FV('Impact Model_Simple'!H$297,('Impact Model_Simple'!I$122-'Impact Model_Simple'!H$122),0,-'Impact Model_Simple'!H202))*IF(I$122&gt;$AQ80,0,1)</f>
        <v>0</v>
      </c>
      <c r="J202" s="10">
        <f>(IF(J194&gt;0,J194,0)+FV('Impact Model_Simple'!I$297,('Impact Model_Simple'!J$122-'Impact Model_Simple'!I$122),0,-'Impact Model_Simple'!I202))*IF(J$122&gt;$AQ80,0,1)</f>
        <v>0</v>
      </c>
      <c r="K202" s="10">
        <f>(IF(K194&gt;0,K194,0)+FV('Impact Model_Simple'!J$297,('Impact Model_Simple'!K$122-'Impact Model_Simple'!J$122),0,-'Impact Model_Simple'!J202))*IF(K$122&gt;$AQ80,0,1)</f>
        <v>0</v>
      </c>
      <c r="L202" s="10">
        <f>(IF(L194&gt;0,L194,0)+FV('Impact Model_Simple'!K$297,('Impact Model_Simple'!L$122-'Impact Model_Simple'!K$122),0,-'Impact Model_Simple'!K202))*IF(L$122&gt;$AQ80,0,1)</f>
        <v>0</v>
      </c>
      <c r="M202" s="10">
        <f>(IF(M194&gt;0,M194,0)+FV('Impact Model_Simple'!L$297,('Impact Model_Simple'!M$122-'Impact Model_Simple'!L$122),0,-'Impact Model_Simple'!L202))*IF(M$122&gt;$AQ80,0,1)</f>
        <v>0</v>
      </c>
      <c r="N202" s="10">
        <f>(IF(N194&gt;0,N194,0)+FV('Impact Model_Simple'!M$297,('Impact Model_Simple'!N$122-'Impact Model_Simple'!M$122),0,-'Impact Model_Simple'!M202))*IF(N$122&gt;$AQ80,0,1)</f>
        <v>0</v>
      </c>
      <c r="O202" s="10">
        <f>(IF(O194&gt;0,O194,0)+FV('Impact Model_Simple'!N$297,('Impact Model_Simple'!O$122-'Impact Model_Simple'!N$122),0,-'Impact Model_Simple'!N202))*IF(O$122&gt;$AQ80,0,1)</f>
        <v>0</v>
      </c>
      <c r="P202" s="10">
        <f>(IF(P194&gt;0,P194,0)+FV('Impact Model_Simple'!O$297,('Impact Model_Simple'!P$122-'Impact Model_Simple'!O$122),0,-'Impact Model_Simple'!O202))*IF(P$122&gt;$AQ80,0,1)</f>
        <v>0</v>
      </c>
      <c r="Q202" s="10">
        <f>(IF(Q194&gt;0,Q194,0)+FV('Impact Model_Simple'!P$297,('Impact Model_Simple'!Q$122-'Impact Model_Simple'!P$122),0,-'Impact Model_Simple'!P202))*IF(Q$122&gt;$AQ80,0,1)</f>
        <v>0</v>
      </c>
      <c r="R202" s="10">
        <f>(IF(R194&gt;0,R194,0)+FV('Impact Model_Simple'!Q$297,('Impact Model_Simple'!R$122-'Impact Model_Simple'!Q$122),0,-'Impact Model_Simple'!Q202))*IF(R$122&gt;$AQ80,0,1)</f>
        <v>0</v>
      </c>
      <c r="S202" s="10">
        <f>(IF(S194&gt;0,S194,0)+FV('Impact Model_Simple'!R$297,('Impact Model_Simple'!S$122-'Impact Model_Simple'!R$122),0,-'Impact Model_Simple'!R202))*IF(S$122&gt;$AQ80,0,1)</f>
        <v>0</v>
      </c>
      <c r="T202" s="10">
        <f>(IF(T194&gt;0,T194,0)+FV('Impact Model_Simple'!S$297,('Impact Model_Simple'!T$122-'Impact Model_Simple'!S$122),0,-'Impact Model_Simple'!S202))*IF(T$122&gt;$AQ80,0,1)</f>
        <v>0</v>
      </c>
      <c r="U202" s="10">
        <f>(IF(U194&gt;0,U194,0)+FV('Impact Model_Simple'!T$297,('Impact Model_Simple'!U$122-'Impact Model_Simple'!T$122),0,-'Impact Model_Simple'!T202))*IF(U$122&gt;$AQ80,0,1)</f>
        <v>0</v>
      </c>
      <c r="V202" s="10">
        <f>(IF(V194&gt;0,V194,0)+FV('Impact Model_Simple'!U$297,('Impact Model_Simple'!V$122-'Impact Model_Simple'!U$122),0,-'Impact Model_Simple'!U202))*IF(V$122&gt;$AQ80,0,1)</f>
        <v>0</v>
      </c>
      <c r="W202" s="10">
        <f>(IF(W194&gt;0,W194,0)+FV('Impact Model_Simple'!V$297,('Impact Model_Simple'!W$122-'Impact Model_Simple'!V$122),0,-'Impact Model_Simple'!V202))*IF(W$122&gt;$AQ80,0,1)</f>
        <v>0</v>
      </c>
      <c r="X202" s="10">
        <f>(IF(X194&gt;0,X194,0)+FV('Impact Model_Simple'!W$297,('Impact Model_Simple'!X$122-'Impact Model_Simple'!W$122),0,-'Impact Model_Simple'!W202))*IF(X$122&gt;$AQ80,0,1)</f>
        <v>0</v>
      </c>
      <c r="Y202" s="10">
        <f>(IF(Y194&gt;0,Y194,0)+FV('Impact Model_Simple'!X$297,('Impact Model_Simple'!Y$122-'Impact Model_Simple'!X$122),0,-'Impact Model_Simple'!X202))*IF(Y$122&gt;$AQ80,0,1)</f>
        <v>0</v>
      </c>
      <c r="Z202" s="10">
        <f>(IF(Z194&gt;0,Z194,0)+FV('Impact Model_Simple'!Y$297,('Impact Model_Simple'!Z$122-'Impact Model_Simple'!Y$122),0,-'Impact Model_Simple'!Y202))*IF(Z$122&gt;$AQ80,0,1)</f>
        <v>0</v>
      </c>
      <c r="AA202" s="10">
        <f>(IF(AA194&gt;0,AA194,0)+FV('Impact Model_Simple'!Z$297,('Impact Model_Simple'!AA$122-'Impact Model_Simple'!Z$122),0,-'Impact Model_Simple'!Z202))*IF(AA$122&gt;$AQ80,0,1)</f>
        <v>0</v>
      </c>
      <c r="AB202" s="10">
        <f>(IF(AB194&gt;0,AB194,0)+FV('Impact Model_Simple'!AA$297,('Impact Model_Simple'!AB$122-'Impact Model_Simple'!AA$122),0,-'Impact Model_Simple'!AA202))*IF(AB$122&gt;$AQ80,0,1)</f>
        <v>0</v>
      </c>
      <c r="AC202" s="10">
        <f>(IF(AC194&gt;0,AC194,0)+FV('Impact Model_Simple'!AB$297,('Impact Model_Simple'!AC$122-'Impact Model_Simple'!AB$122),0,-'Impact Model_Simple'!AB202))*IF(AC$122&gt;$AQ80,0,1)</f>
        <v>0</v>
      </c>
      <c r="AD202" s="10">
        <f>(IF(AD194&gt;0,AD194,0)+FV('Impact Model_Simple'!AC$297,('Impact Model_Simple'!AD$122-'Impact Model_Simple'!AC$122),0,-'Impact Model_Simple'!AC202))*IF(AD$122&gt;$AQ80,0,1)</f>
        <v>0</v>
      </c>
      <c r="AE202" s="10">
        <f>(IF(AE194&gt;0,AE194,0)+FV('Impact Model_Simple'!AD$297,('Impact Model_Simple'!AE$122-'Impact Model_Simple'!AD$122),0,-'Impact Model_Simple'!AD202))*IF(AE$122&gt;$AQ80,0,1)</f>
        <v>0</v>
      </c>
      <c r="AF202" s="10">
        <f>(IF(AF194&gt;0,AF194,0)+FV('Impact Model_Simple'!AE$297,('Impact Model_Simple'!AF$122-'Impact Model_Simple'!AE$122),0,-'Impact Model_Simple'!AE202))*IF(AF$122&gt;$AQ80,0,1)</f>
        <v>0</v>
      </c>
      <c r="AG202" s="10">
        <f>(IF(AG194&gt;0,AG194,0)+FV('Impact Model_Simple'!AF$297,('Impact Model_Simple'!AG$122-'Impact Model_Simple'!AF$122),0,-'Impact Model_Simple'!AF202))*IF(AG$122&gt;$AQ80,0,1)</f>
        <v>0</v>
      </c>
      <c r="AH202" s="10">
        <f>(IF(AH194&gt;0,AH194,0)+FV('Impact Model_Simple'!AG$297,('Impact Model_Simple'!AH$122-'Impact Model_Simple'!AG$122),0,-'Impact Model_Simple'!AG202))*IF(AH$122&gt;$AQ80,0,1)</f>
        <v>0</v>
      </c>
      <c r="AI202" s="10">
        <f>(IF(AI194&gt;0,AI194,0)+FV('Impact Model_Simple'!AH$297,('Impact Model_Simple'!AI$122-'Impact Model_Simple'!AH$122),0,-'Impact Model_Simple'!AH202))*IF(AI$122&gt;$AQ80,0,1)</f>
        <v>0</v>
      </c>
      <c r="AJ202" s="10">
        <f>(IF(AJ194&gt;0,AJ194,0)+FV('Impact Model_Simple'!AI$297,('Impact Model_Simple'!AJ$122-'Impact Model_Simple'!AI$122),0,-'Impact Model_Simple'!AI202))*IF(AJ$122&gt;$AQ80,0,1)</f>
        <v>0</v>
      </c>
      <c r="AK202" s="10">
        <f>(IF(AK194&gt;0,AK194,0)+FV('Impact Model_Simple'!AJ$297,('Impact Model_Simple'!AK$122-'Impact Model_Simple'!AJ$122),0,-'Impact Model_Simple'!AJ202))*IF(AK$122&gt;$AQ80,0,1)</f>
        <v>0</v>
      </c>
      <c r="AL202" s="10">
        <f>(IF(AL194&gt;0,AL194,0)+FV('Impact Model_Simple'!AK$297,('Impact Model_Simple'!AL$122-'Impact Model_Simple'!AK$122),0,-'Impact Model_Simple'!AK202))*IF(AL$122&gt;$AQ80,0,1)</f>
        <v>0</v>
      </c>
      <c r="AM202" s="10">
        <f>(IF(AM194&gt;0,AM194,0)+FV('Impact Model_Simple'!AL$297,('Impact Model_Simple'!AM$122-'Impact Model_Simple'!AL$122),0,-'Impact Model_Simple'!AL202))*IF(AM$122&gt;$AQ80,0,1)</f>
        <v>0</v>
      </c>
      <c r="AN202" s="10">
        <f>(IF(AN194&gt;0,AN194,0)+FV('Impact Model_Simple'!AM$297,('Impact Model_Simple'!AN$122-'Impact Model_Simple'!AM$122),0,-'Impact Model_Simple'!AM202))*IF(AN$122&gt;$AQ80,0,1)</f>
        <v>0</v>
      </c>
      <c r="AO202" s="10">
        <f>(IF(AO194&gt;0,AO194,0)+FV('Impact Model_Simple'!AN$297,('Impact Model_Simple'!AO$122-'Impact Model_Simple'!AN$122),0,-'Impact Model_Simple'!AN202))*IF(AO$122&gt;$AQ80,0,1)</f>
        <v>0</v>
      </c>
      <c r="AP202" s="10">
        <f>(IF(AP194&gt;0,AP194,0)+FV('Impact Model_Simple'!AO$297,('Impact Model_Simple'!AP$122-'Impact Model_Simple'!AO$122),0,-'Impact Model_Simple'!AO202))*IF(AP$122&gt;$AQ80,0,1)</f>
        <v>0</v>
      </c>
    </row>
    <row r="203" spans="1:42" ht="15.5" hidden="1" outlineLevel="2" thickBot="1">
      <c r="A203" s="6" t="s">
        <v>7</v>
      </c>
      <c r="B203" s="13"/>
      <c r="C203" s="6"/>
      <c r="D203" s="13">
        <f>SUM(D198:D202)</f>
        <v>0</v>
      </c>
      <c r="E203" s="13">
        <f t="shared" ref="E203:AP203" si="290">SUM(E198:E202)</f>
        <v>0</v>
      </c>
      <c r="F203" s="13">
        <f t="shared" si="290"/>
        <v>0</v>
      </c>
      <c r="G203" s="13">
        <f t="shared" si="290"/>
        <v>0</v>
      </c>
      <c r="H203" s="13">
        <f t="shared" si="290"/>
        <v>0</v>
      </c>
      <c r="I203" s="13">
        <f t="shared" si="290"/>
        <v>0</v>
      </c>
      <c r="J203" s="13">
        <f t="shared" si="290"/>
        <v>0</v>
      </c>
      <c r="K203" s="13">
        <f t="shared" si="290"/>
        <v>0</v>
      </c>
      <c r="L203" s="13">
        <f t="shared" si="290"/>
        <v>0</v>
      </c>
      <c r="M203" s="13">
        <f t="shared" si="290"/>
        <v>0</v>
      </c>
      <c r="N203" s="13">
        <f t="shared" si="290"/>
        <v>0</v>
      </c>
      <c r="O203" s="13">
        <f t="shared" si="290"/>
        <v>0</v>
      </c>
      <c r="P203" s="13">
        <f t="shared" si="290"/>
        <v>0</v>
      </c>
      <c r="Q203" s="13">
        <f t="shared" si="290"/>
        <v>0</v>
      </c>
      <c r="R203" s="13">
        <f t="shared" si="290"/>
        <v>51887337.272205591</v>
      </c>
      <c r="S203" s="13">
        <f t="shared" si="290"/>
        <v>56038324.253982037</v>
      </c>
      <c r="T203" s="13">
        <f t="shared" si="290"/>
        <v>60521390.194300592</v>
      </c>
      <c r="U203" s="13">
        <f t="shared" si="290"/>
        <v>0</v>
      </c>
      <c r="V203" s="13">
        <f t="shared" si="290"/>
        <v>0</v>
      </c>
      <c r="W203" s="13">
        <f t="shared" si="290"/>
        <v>0</v>
      </c>
      <c r="X203" s="13">
        <f t="shared" si="290"/>
        <v>0</v>
      </c>
      <c r="Y203" s="13">
        <f t="shared" si="290"/>
        <v>0</v>
      </c>
      <c r="Z203" s="13">
        <f t="shared" si="290"/>
        <v>0</v>
      </c>
      <c r="AA203" s="13">
        <f t="shared" si="290"/>
        <v>0</v>
      </c>
      <c r="AB203" s="13">
        <f t="shared" si="290"/>
        <v>0</v>
      </c>
      <c r="AC203" s="13">
        <f t="shared" si="290"/>
        <v>0</v>
      </c>
      <c r="AD203" s="13">
        <f t="shared" si="290"/>
        <v>0</v>
      </c>
      <c r="AE203" s="13">
        <f t="shared" si="290"/>
        <v>0</v>
      </c>
      <c r="AF203" s="13">
        <f t="shared" si="290"/>
        <v>0</v>
      </c>
      <c r="AG203" s="13">
        <f t="shared" si="290"/>
        <v>0</v>
      </c>
      <c r="AH203" s="13">
        <f t="shared" si="290"/>
        <v>0</v>
      </c>
      <c r="AI203" s="13">
        <f t="shared" si="290"/>
        <v>0</v>
      </c>
      <c r="AJ203" s="13">
        <f t="shared" si="290"/>
        <v>0</v>
      </c>
      <c r="AK203" s="13">
        <f t="shared" si="290"/>
        <v>0</v>
      </c>
      <c r="AL203" s="13">
        <f t="shared" si="290"/>
        <v>0</v>
      </c>
      <c r="AM203" s="13">
        <f t="shared" si="290"/>
        <v>0</v>
      </c>
      <c r="AN203" s="13">
        <f t="shared" si="290"/>
        <v>0</v>
      </c>
      <c r="AO203" s="13">
        <f t="shared" si="290"/>
        <v>0</v>
      </c>
      <c r="AP203" s="13">
        <f t="shared" si="290"/>
        <v>0</v>
      </c>
    </row>
    <row r="204" spans="1:42" hidden="1" outlineLevel="2"/>
    <row r="205" spans="1:42" hidden="1" outlineLevel="2">
      <c r="A205" s="11" t="s">
        <v>89</v>
      </c>
      <c r="B205" s="12"/>
      <c r="C205" s="11"/>
      <c r="D205" s="11">
        <f>D$84</f>
        <v>2022</v>
      </c>
      <c r="E205" s="11">
        <f t="shared" ref="E205:AP205" si="291">E$84</f>
        <v>2023</v>
      </c>
      <c r="F205" s="11">
        <f t="shared" si="291"/>
        <v>2024</v>
      </c>
      <c r="G205" s="11">
        <f t="shared" si="291"/>
        <v>2025</v>
      </c>
      <c r="H205" s="11">
        <f t="shared" si="291"/>
        <v>2026</v>
      </c>
      <c r="I205" s="11">
        <f t="shared" si="291"/>
        <v>2027</v>
      </c>
      <c r="J205" s="11">
        <f t="shared" si="291"/>
        <v>2028</v>
      </c>
      <c r="K205" s="11">
        <f t="shared" si="291"/>
        <v>2029</v>
      </c>
      <c r="L205" s="11">
        <f t="shared" si="291"/>
        <v>2030</v>
      </c>
      <c r="M205" s="11">
        <f t="shared" si="291"/>
        <v>2031</v>
      </c>
      <c r="N205" s="11">
        <f t="shared" si="291"/>
        <v>2032</v>
      </c>
      <c r="O205" s="11">
        <f t="shared" si="291"/>
        <v>2033</v>
      </c>
      <c r="P205" s="11">
        <f t="shared" si="291"/>
        <v>2034</v>
      </c>
      <c r="Q205" s="11">
        <f t="shared" si="291"/>
        <v>2035</v>
      </c>
      <c r="R205" s="11">
        <f t="shared" si="291"/>
        <v>2036</v>
      </c>
      <c r="S205" s="11">
        <f t="shared" si="291"/>
        <v>2037</v>
      </c>
      <c r="T205" s="11">
        <f t="shared" si="291"/>
        <v>2038</v>
      </c>
      <c r="U205" s="11">
        <f t="shared" si="291"/>
        <v>2039</v>
      </c>
      <c r="V205" s="11">
        <f t="shared" si="291"/>
        <v>2040</v>
      </c>
      <c r="W205" s="11">
        <f t="shared" si="291"/>
        <v>2041</v>
      </c>
      <c r="X205" s="11">
        <f t="shared" si="291"/>
        <v>2042</v>
      </c>
      <c r="Y205" s="11">
        <f t="shared" si="291"/>
        <v>2043</v>
      </c>
      <c r="Z205" s="11">
        <f t="shared" si="291"/>
        <v>2044</v>
      </c>
      <c r="AA205" s="11">
        <f t="shared" si="291"/>
        <v>2045</v>
      </c>
      <c r="AB205" s="11">
        <f t="shared" si="291"/>
        <v>2046</v>
      </c>
      <c r="AC205" s="11">
        <f t="shared" si="291"/>
        <v>2047</v>
      </c>
      <c r="AD205" s="11">
        <f t="shared" si="291"/>
        <v>2048</v>
      </c>
      <c r="AE205" s="11">
        <f t="shared" si="291"/>
        <v>2049</v>
      </c>
      <c r="AF205" s="11">
        <f t="shared" si="291"/>
        <v>2050</v>
      </c>
      <c r="AG205" s="11">
        <f t="shared" si="291"/>
        <v>2051</v>
      </c>
      <c r="AH205" s="11">
        <f t="shared" si="291"/>
        <v>2052</v>
      </c>
      <c r="AI205" s="11">
        <f t="shared" si="291"/>
        <v>2053</v>
      </c>
      <c r="AJ205" s="11">
        <f t="shared" si="291"/>
        <v>2054</v>
      </c>
      <c r="AK205" s="11">
        <f t="shared" si="291"/>
        <v>2055</v>
      </c>
      <c r="AL205" s="11">
        <f t="shared" si="291"/>
        <v>2056</v>
      </c>
      <c r="AM205" s="11">
        <f t="shared" si="291"/>
        <v>2057</v>
      </c>
      <c r="AN205" s="11">
        <f t="shared" si="291"/>
        <v>2058</v>
      </c>
      <c r="AO205" s="11">
        <f t="shared" si="291"/>
        <v>2059</v>
      </c>
      <c r="AP205" s="11">
        <f t="shared" si="291"/>
        <v>2060</v>
      </c>
    </row>
    <row r="206" spans="1:42" hidden="1" outlineLevel="2">
      <c r="A206" s="1">
        <v>1</v>
      </c>
      <c r="B206" s="10">
        <f t="shared" ref="B206:B211" si="292">SUM(D206:AP206)</f>
        <v>18519545.399455987</v>
      </c>
      <c r="D206" s="10">
        <f t="shared" ref="D206:AP206" si="293">IF(D$130=$AQ76,D198*$AR76,0)</f>
        <v>0</v>
      </c>
      <c r="E206" s="10">
        <f t="shared" si="293"/>
        <v>0</v>
      </c>
      <c r="F206" s="10">
        <f t="shared" si="293"/>
        <v>0</v>
      </c>
      <c r="G206" s="10">
        <f t="shared" si="293"/>
        <v>0</v>
      </c>
      <c r="H206" s="10">
        <f t="shared" si="293"/>
        <v>0</v>
      </c>
      <c r="I206" s="10">
        <f t="shared" si="293"/>
        <v>0</v>
      </c>
      <c r="J206" s="10">
        <f t="shared" si="293"/>
        <v>0</v>
      </c>
      <c r="K206" s="10">
        <f t="shared" si="293"/>
        <v>0</v>
      </c>
      <c r="L206" s="10">
        <f t="shared" si="293"/>
        <v>0</v>
      </c>
      <c r="M206" s="10">
        <f t="shared" si="293"/>
        <v>0</v>
      </c>
      <c r="N206" s="10">
        <f t="shared" si="293"/>
        <v>0</v>
      </c>
      <c r="O206" s="10">
        <f t="shared" si="293"/>
        <v>0</v>
      </c>
      <c r="P206" s="10">
        <f t="shared" si="293"/>
        <v>0</v>
      </c>
      <c r="Q206" s="10">
        <f t="shared" si="293"/>
        <v>0</v>
      </c>
      <c r="R206" s="10">
        <f t="shared" si="293"/>
        <v>0</v>
      </c>
      <c r="S206" s="10">
        <f t="shared" si="293"/>
        <v>0</v>
      </c>
      <c r="T206" s="10">
        <f t="shared" si="293"/>
        <v>18519545.399455987</v>
      </c>
      <c r="U206" s="10">
        <f t="shared" si="293"/>
        <v>0</v>
      </c>
      <c r="V206" s="10">
        <f t="shared" si="293"/>
        <v>0</v>
      </c>
      <c r="W206" s="10">
        <f t="shared" si="293"/>
        <v>0</v>
      </c>
      <c r="X206" s="10">
        <f t="shared" si="293"/>
        <v>0</v>
      </c>
      <c r="Y206" s="10">
        <f t="shared" si="293"/>
        <v>0</v>
      </c>
      <c r="Z206" s="10">
        <f t="shared" si="293"/>
        <v>0</v>
      </c>
      <c r="AA206" s="10">
        <f t="shared" si="293"/>
        <v>0</v>
      </c>
      <c r="AB206" s="10">
        <f t="shared" si="293"/>
        <v>0</v>
      </c>
      <c r="AC206" s="10">
        <f t="shared" si="293"/>
        <v>0</v>
      </c>
      <c r="AD206" s="10">
        <f t="shared" si="293"/>
        <v>0</v>
      </c>
      <c r="AE206" s="10">
        <f t="shared" si="293"/>
        <v>0</v>
      </c>
      <c r="AF206" s="10">
        <f t="shared" si="293"/>
        <v>0</v>
      </c>
      <c r="AG206" s="10">
        <f t="shared" si="293"/>
        <v>0</v>
      </c>
      <c r="AH206" s="10">
        <f t="shared" si="293"/>
        <v>0</v>
      </c>
      <c r="AI206" s="10">
        <f t="shared" si="293"/>
        <v>0</v>
      </c>
      <c r="AJ206" s="10">
        <f t="shared" si="293"/>
        <v>0</v>
      </c>
      <c r="AK206" s="10">
        <f t="shared" si="293"/>
        <v>0</v>
      </c>
      <c r="AL206" s="10">
        <f t="shared" si="293"/>
        <v>0</v>
      </c>
      <c r="AM206" s="10">
        <f t="shared" si="293"/>
        <v>0</v>
      </c>
      <c r="AN206" s="10">
        <f t="shared" si="293"/>
        <v>0</v>
      </c>
      <c r="AO206" s="10">
        <f t="shared" si="293"/>
        <v>0</v>
      </c>
      <c r="AP206" s="10">
        <f t="shared" si="293"/>
        <v>0</v>
      </c>
    </row>
    <row r="207" spans="1:42" hidden="1" outlineLevel="2">
      <c r="A207" s="1">
        <v>2</v>
      </c>
      <c r="B207" s="10">
        <f t="shared" si="292"/>
        <v>17974852.887707278</v>
      </c>
      <c r="D207" s="10">
        <f t="shared" ref="D207:AP207" si="294">IF(D$130=$AQ77,D199*$AR77,0)</f>
        <v>0</v>
      </c>
      <c r="E207" s="10">
        <f t="shared" si="294"/>
        <v>0</v>
      </c>
      <c r="F207" s="10">
        <f t="shared" si="294"/>
        <v>0</v>
      </c>
      <c r="G207" s="10">
        <f t="shared" si="294"/>
        <v>0</v>
      </c>
      <c r="H207" s="10">
        <f t="shared" si="294"/>
        <v>0</v>
      </c>
      <c r="I207" s="10">
        <f t="shared" si="294"/>
        <v>0</v>
      </c>
      <c r="J207" s="10">
        <f t="shared" si="294"/>
        <v>0</v>
      </c>
      <c r="K207" s="10">
        <f t="shared" si="294"/>
        <v>0</v>
      </c>
      <c r="L207" s="10">
        <f t="shared" si="294"/>
        <v>0</v>
      </c>
      <c r="M207" s="10">
        <f t="shared" si="294"/>
        <v>0</v>
      </c>
      <c r="N207" s="10">
        <f t="shared" si="294"/>
        <v>0</v>
      </c>
      <c r="O207" s="10">
        <f t="shared" si="294"/>
        <v>0</v>
      </c>
      <c r="P207" s="10">
        <f t="shared" si="294"/>
        <v>0</v>
      </c>
      <c r="Q207" s="10">
        <f t="shared" si="294"/>
        <v>0</v>
      </c>
      <c r="R207" s="10">
        <f t="shared" si="294"/>
        <v>0</v>
      </c>
      <c r="S207" s="10">
        <f t="shared" si="294"/>
        <v>0</v>
      </c>
      <c r="T207" s="10">
        <f t="shared" si="294"/>
        <v>17974852.887707278</v>
      </c>
      <c r="U207" s="10">
        <f t="shared" si="294"/>
        <v>0</v>
      </c>
      <c r="V207" s="10">
        <f t="shared" si="294"/>
        <v>0</v>
      </c>
      <c r="W207" s="10">
        <f t="shared" si="294"/>
        <v>0</v>
      </c>
      <c r="X207" s="10">
        <f t="shared" si="294"/>
        <v>0</v>
      </c>
      <c r="Y207" s="10">
        <f t="shared" si="294"/>
        <v>0</v>
      </c>
      <c r="Z207" s="10">
        <f t="shared" si="294"/>
        <v>0</v>
      </c>
      <c r="AA207" s="10">
        <f t="shared" si="294"/>
        <v>0</v>
      </c>
      <c r="AB207" s="10">
        <f t="shared" si="294"/>
        <v>0</v>
      </c>
      <c r="AC207" s="10">
        <f t="shared" si="294"/>
        <v>0</v>
      </c>
      <c r="AD207" s="10">
        <f t="shared" si="294"/>
        <v>0</v>
      </c>
      <c r="AE207" s="10">
        <f t="shared" si="294"/>
        <v>0</v>
      </c>
      <c r="AF207" s="10">
        <f t="shared" si="294"/>
        <v>0</v>
      </c>
      <c r="AG207" s="10">
        <f t="shared" si="294"/>
        <v>0</v>
      </c>
      <c r="AH207" s="10">
        <f t="shared" si="294"/>
        <v>0</v>
      </c>
      <c r="AI207" s="10">
        <f t="shared" si="294"/>
        <v>0</v>
      </c>
      <c r="AJ207" s="10">
        <f t="shared" si="294"/>
        <v>0</v>
      </c>
      <c r="AK207" s="10">
        <f t="shared" si="294"/>
        <v>0</v>
      </c>
      <c r="AL207" s="10">
        <f t="shared" si="294"/>
        <v>0</v>
      </c>
      <c r="AM207" s="10">
        <f t="shared" si="294"/>
        <v>0</v>
      </c>
      <c r="AN207" s="10">
        <f t="shared" si="294"/>
        <v>0</v>
      </c>
      <c r="AO207" s="10">
        <f t="shared" si="294"/>
        <v>0</v>
      </c>
      <c r="AP207" s="10">
        <f t="shared" si="294"/>
        <v>0</v>
      </c>
    </row>
    <row r="208" spans="1:42" hidden="1" outlineLevel="2">
      <c r="A208" s="1">
        <v>3</v>
      </c>
      <c r="B208" s="10">
        <f t="shared" si="292"/>
        <v>19972058.764119197</v>
      </c>
      <c r="D208" s="10">
        <f t="shared" ref="D208:AP208" si="295">IF(D$130=$AQ78,D200*$AR78,0)</f>
        <v>0</v>
      </c>
      <c r="E208" s="10">
        <f t="shared" si="295"/>
        <v>0</v>
      </c>
      <c r="F208" s="10">
        <f t="shared" si="295"/>
        <v>0</v>
      </c>
      <c r="G208" s="10">
        <f t="shared" si="295"/>
        <v>0</v>
      </c>
      <c r="H208" s="10">
        <f t="shared" si="295"/>
        <v>0</v>
      </c>
      <c r="I208" s="10">
        <f t="shared" si="295"/>
        <v>0</v>
      </c>
      <c r="J208" s="10">
        <f t="shared" si="295"/>
        <v>0</v>
      </c>
      <c r="K208" s="10">
        <f t="shared" si="295"/>
        <v>0</v>
      </c>
      <c r="L208" s="10">
        <f t="shared" si="295"/>
        <v>0</v>
      </c>
      <c r="M208" s="10">
        <f t="shared" si="295"/>
        <v>0</v>
      </c>
      <c r="N208" s="10">
        <f t="shared" si="295"/>
        <v>0</v>
      </c>
      <c r="O208" s="10">
        <f t="shared" si="295"/>
        <v>0</v>
      </c>
      <c r="P208" s="10">
        <f t="shared" si="295"/>
        <v>0</v>
      </c>
      <c r="Q208" s="10">
        <f t="shared" si="295"/>
        <v>0</v>
      </c>
      <c r="R208" s="10">
        <f t="shared" si="295"/>
        <v>0</v>
      </c>
      <c r="S208" s="10">
        <f t="shared" si="295"/>
        <v>0</v>
      </c>
      <c r="T208" s="10">
        <f t="shared" si="295"/>
        <v>19972058.764119197</v>
      </c>
      <c r="U208" s="10">
        <f t="shared" si="295"/>
        <v>0</v>
      </c>
      <c r="V208" s="10">
        <f t="shared" si="295"/>
        <v>0</v>
      </c>
      <c r="W208" s="10">
        <f t="shared" si="295"/>
        <v>0</v>
      </c>
      <c r="X208" s="10">
        <f t="shared" si="295"/>
        <v>0</v>
      </c>
      <c r="Y208" s="10">
        <f t="shared" si="295"/>
        <v>0</v>
      </c>
      <c r="Z208" s="10">
        <f t="shared" si="295"/>
        <v>0</v>
      </c>
      <c r="AA208" s="10">
        <f t="shared" si="295"/>
        <v>0</v>
      </c>
      <c r="AB208" s="10">
        <f t="shared" si="295"/>
        <v>0</v>
      </c>
      <c r="AC208" s="10">
        <f t="shared" si="295"/>
        <v>0</v>
      </c>
      <c r="AD208" s="10">
        <f t="shared" si="295"/>
        <v>0</v>
      </c>
      <c r="AE208" s="10">
        <f t="shared" si="295"/>
        <v>0</v>
      </c>
      <c r="AF208" s="10">
        <f t="shared" si="295"/>
        <v>0</v>
      </c>
      <c r="AG208" s="10">
        <f t="shared" si="295"/>
        <v>0</v>
      </c>
      <c r="AH208" s="10">
        <f t="shared" si="295"/>
        <v>0</v>
      </c>
      <c r="AI208" s="10">
        <f t="shared" si="295"/>
        <v>0</v>
      </c>
      <c r="AJ208" s="10">
        <f t="shared" si="295"/>
        <v>0</v>
      </c>
      <c r="AK208" s="10">
        <f t="shared" si="295"/>
        <v>0</v>
      </c>
      <c r="AL208" s="10">
        <f t="shared" si="295"/>
        <v>0</v>
      </c>
      <c r="AM208" s="10">
        <f t="shared" si="295"/>
        <v>0</v>
      </c>
      <c r="AN208" s="10">
        <f t="shared" si="295"/>
        <v>0</v>
      </c>
      <c r="AO208" s="10">
        <f t="shared" si="295"/>
        <v>0</v>
      </c>
      <c r="AP208" s="10">
        <f t="shared" si="295"/>
        <v>0</v>
      </c>
    </row>
    <row r="209" spans="1:42" hidden="1" outlineLevel="2">
      <c r="A209" s="1">
        <v>4</v>
      </c>
      <c r="B209" s="10">
        <f t="shared" si="292"/>
        <v>0</v>
      </c>
      <c r="D209" s="10">
        <f t="shared" ref="D209:AP209" si="296">IF(D$130=$AQ79,D201*$AR79,0)</f>
        <v>0</v>
      </c>
      <c r="E209" s="10">
        <f t="shared" si="296"/>
        <v>0</v>
      </c>
      <c r="F209" s="10">
        <f t="shared" si="296"/>
        <v>0</v>
      </c>
      <c r="G209" s="10">
        <f t="shared" si="296"/>
        <v>0</v>
      </c>
      <c r="H209" s="10">
        <f t="shared" si="296"/>
        <v>0</v>
      </c>
      <c r="I209" s="10">
        <f t="shared" si="296"/>
        <v>0</v>
      </c>
      <c r="J209" s="10">
        <f t="shared" si="296"/>
        <v>0</v>
      </c>
      <c r="K209" s="10">
        <f t="shared" si="296"/>
        <v>0</v>
      </c>
      <c r="L209" s="10">
        <f t="shared" si="296"/>
        <v>0</v>
      </c>
      <c r="M209" s="10">
        <f t="shared" si="296"/>
        <v>0</v>
      </c>
      <c r="N209" s="10">
        <f t="shared" si="296"/>
        <v>0</v>
      </c>
      <c r="O209" s="10">
        <f t="shared" si="296"/>
        <v>0</v>
      </c>
      <c r="P209" s="10">
        <f t="shared" si="296"/>
        <v>0</v>
      </c>
      <c r="Q209" s="10">
        <f t="shared" si="296"/>
        <v>0</v>
      </c>
      <c r="R209" s="10">
        <f t="shared" si="296"/>
        <v>0</v>
      </c>
      <c r="S209" s="10">
        <f t="shared" si="296"/>
        <v>0</v>
      </c>
      <c r="T209" s="10">
        <f t="shared" si="296"/>
        <v>0</v>
      </c>
      <c r="U209" s="10">
        <f t="shared" si="296"/>
        <v>0</v>
      </c>
      <c r="V209" s="10">
        <f t="shared" si="296"/>
        <v>0</v>
      </c>
      <c r="W209" s="10">
        <f t="shared" si="296"/>
        <v>0</v>
      </c>
      <c r="X209" s="10">
        <f t="shared" si="296"/>
        <v>0</v>
      </c>
      <c r="Y209" s="10">
        <f t="shared" si="296"/>
        <v>0</v>
      </c>
      <c r="Z209" s="10">
        <f t="shared" si="296"/>
        <v>0</v>
      </c>
      <c r="AA209" s="10">
        <f t="shared" si="296"/>
        <v>0</v>
      </c>
      <c r="AB209" s="10">
        <f t="shared" si="296"/>
        <v>0</v>
      </c>
      <c r="AC209" s="10">
        <f t="shared" si="296"/>
        <v>0</v>
      </c>
      <c r="AD209" s="10">
        <f t="shared" si="296"/>
        <v>0</v>
      </c>
      <c r="AE209" s="10">
        <f t="shared" si="296"/>
        <v>0</v>
      </c>
      <c r="AF209" s="10">
        <f t="shared" si="296"/>
        <v>0</v>
      </c>
      <c r="AG209" s="10">
        <f t="shared" si="296"/>
        <v>0</v>
      </c>
      <c r="AH209" s="10">
        <f t="shared" si="296"/>
        <v>0</v>
      </c>
      <c r="AI209" s="10">
        <f t="shared" si="296"/>
        <v>0</v>
      </c>
      <c r="AJ209" s="10">
        <f t="shared" si="296"/>
        <v>0</v>
      </c>
      <c r="AK209" s="10">
        <f t="shared" si="296"/>
        <v>0</v>
      </c>
      <c r="AL209" s="10">
        <f t="shared" si="296"/>
        <v>0</v>
      </c>
      <c r="AM209" s="10">
        <f t="shared" si="296"/>
        <v>0</v>
      </c>
      <c r="AN209" s="10">
        <f t="shared" si="296"/>
        <v>0</v>
      </c>
      <c r="AO209" s="10">
        <f t="shared" si="296"/>
        <v>0</v>
      </c>
      <c r="AP209" s="10">
        <f t="shared" si="296"/>
        <v>0</v>
      </c>
    </row>
    <row r="210" spans="1:42" hidden="1" outlineLevel="2">
      <c r="A210" s="1">
        <v>5</v>
      </c>
      <c r="B210" s="10">
        <f t="shared" si="292"/>
        <v>0</v>
      </c>
      <c r="D210" s="10">
        <f t="shared" ref="D210:AP210" si="297">IF(D$130=$AQ80,D202*$AR80,0)</f>
        <v>0</v>
      </c>
      <c r="E210" s="10">
        <f t="shared" si="297"/>
        <v>0</v>
      </c>
      <c r="F210" s="10">
        <f t="shared" si="297"/>
        <v>0</v>
      </c>
      <c r="G210" s="10">
        <f t="shared" si="297"/>
        <v>0</v>
      </c>
      <c r="H210" s="10">
        <f t="shared" si="297"/>
        <v>0</v>
      </c>
      <c r="I210" s="10">
        <f t="shared" si="297"/>
        <v>0</v>
      </c>
      <c r="J210" s="10">
        <f t="shared" si="297"/>
        <v>0</v>
      </c>
      <c r="K210" s="10">
        <f t="shared" si="297"/>
        <v>0</v>
      </c>
      <c r="L210" s="10">
        <f t="shared" si="297"/>
        <v>0</v>
      </c>
      <c r="M210" s="10">
        <f t="shared" si="297"/>
        <v>0</v>
      </c>
      <c r="N210" s="10">
        <f t="shared" si="297"/>
        <v>0</v>
      </c>
      <c r="O210" s="10">
        <f t="shared" si="297"/>
        <v>0</v>
      </c>
      <c r="P210" s="10">
        <f t="shared" si="297"/>
        <v>0</v>
      </c>
      <c r="Q210" s="10">
        <f t="shared" si="297"/>
        <v>0</v>
      </c>
      <c r="R210" s="10">
        <f t="shared" si="297"/>
        <v>0</v>
      </c>
      <c r="S210" s="10">
        <f t="shared" si="297"/>
        <v>0</v>
      </c>
      <c r="T210" s="10">
        <f t="shared" si="297"/>
        <v>0</v>
      </c>
      <c r="U210" s="10">
        <f t="shared" si="297"/>
        <v>0</v>
      </c>
      <c r="V210" s="10">
        <f t="shared" si="297"/>
        <v>0</v>
      </c>
      <c r="W210" s="10">
        <f t="shared" si="297"/>
        <v>0</v>
      </c>
      <c r="X210" s="10">
        <f t="shared" si="297"/>
        <v>0</v>
      </c>
      <c r="Y210" s="10">
        <f t="shared" si="297"/>
        <v>0</v>
      </c>
      <c r="Z210" s="10">
        <f t="shared" si="297"/>
        <v>0</v>
      </c>
      <c r="AA210" s="10">
        <f t="shared" si="297"/>
        <v>0</v>
      </c>
      <c r="AB210" s="10">
        <f t="shared" si="297"/>
        <v>0</v>
      </c>
      <c r="AC210" s="10">
        <f t="shared" si="297"/>
        <v>0</v>
      </c>
      <c r="AD210" s="10">
        <f t="shared" si="297"/>
        <v>0</v>
      </c>
      <c r="AE210" s="10">
        <f t="shared" si="297"/>
        <v>0</v>
      </c>
      <c r="AF210" s="10">
        <f t="shared" si="297"/>
        <v>0</v>
      </c>
      <c r="AG210" s="10">
        <f t="shared" si="297"/>
        <v>0</v>
      </c>
      <c r="AH210" s="10">
        <f t="shared" si="297"/>
        <v>0</v>
      </c>
      <c r="AI210" s="10">
        <f t="shared" si="297"/>
        <v>0</v>
      </c>
      <c r="AJ210" s="10">
        <f t="shared" si="297"/>
        <v>0</v>
      </c>
      <c r="AK210" s="10">
        <f t="shared" si="297"/>
        <v>0</v>
      </c>
      <c r="AL210" s="10">
        <f t="shared" si="297"/>
        <v>0</v>
      </c>
      <c r="AM210" s="10">
        <f t="shared" si="297"/>
        <v>0</v>
      </c>
      <c r="AN210" s="10">
        <f t="shared" si="297"/>
        <v>0</v>
      </c>
      <c r="AO210" s="10">
        <f t="shared" si="297"/>
        <v>0</v>
      </c>
      <c r="AP210" s="10">
        <f t="shared" si="297"/>
        <v>0</v>
      </c>
    </row>
    <row r="211" spans="1:42" ht="15.5" hidden="1" outlineLevel="2" thickBot="1">
      <c r="A211" s="6" t="s">
        <v>7</v>
      </c>
      <c r="B211" s="13">
        <f t="shared" si="292"/>
        <v>56466457.051282465</v>
      </c>
      <c r="C211" s="6"/>
      <c r="D211" s="13">
        <f>SUM(D206:D210)</f>
        <v>0</v>
      </c>
      <c r="E211" s="13">
        <f t="shared" ref="E211:AP211" si="298">SUM(E206:E210)</f>
        <v>0</v>
      </c>
      <c r="F211" s="13">
        <f t="shared" si="298"/>
        <v>0</v>
      </c>
      <c r="G211" s="13">
        <f t="shared" si="298"/>
        <v>0</v>
      </c>
      <c r="H211" s="13">
        <f t="shared" si="298"/>
        <v>0</v>
      </c>
      <c r="I211" s="13">
        <f t="shared" si="298"/>
        <v>0</v>
      </c>
      <c r="J211" s="13">
        <f t="shared" si="298"/>
        <v>0</v>
      </c>
      <c r="K211" s="13">
        <f t="shared" si="298"/>
        <v>0</v>
      </c>
      <c r="L211" s="13">
        <f t="shared" si="298"/>
        <v>0</v>
      </c>
      <c r="M211" s="13">
        <f t="shared" si="298"/>
        <v>0</v>
      </c>
      <c r="N211" s="13">
        <f t="shared" si="298"/>
        <v>0</v>
      </c>
      <c r="O211" s="13">
        <f t="shared" si="298"/>
        <v>0</v>
      </c>
      <c r="P211" s="13">
        <f t="shared" si="298"/>
        <v>0</v>
      </c>
      <c r="Q211" s="13">
        <f t="shared" si="298"/>
        <v>0</v>
      </c>
      <c r="R211" s="13">
        <f t="shared" si="298"/>
        <v>0</v>
      </c>
      <c r="S211" s="13">
        <f t="shared" si="298"/>
        <v>0</v>
      </c>
      <c r="T211" s="13">
        <f t="shared" si="298"/>
        <v>56466457.051282465</v>
      </c>
      <c r="U211" s="13">
        <f t="shared" si="298"/>
        <v>0</v>
      </c>
      <c r="V211" s="13">
        <f t="shared" si="298"/>
        <v>0</v>
      </c>
      <c r="W211" s="13">
        <f t="shared" si="298"/>
        <v>0</v>
      </c>
      <c r="X211" s="13">
        <f t="shared" si="298"/>
        <v>0</v>
      </c>
      <c r="Y211" s="13">
        <f t="shared" si="298"/>
        <v>0</v>
      </c>
      <c r="Z211" s="13">
        <f t="shared" si="298"/>
        <v>0</v>
      </c>
      <c r="AA211" s="13">
        <f t="shared" si="298"/>
        <v>0</v>
      </c>
      <c r="AB211" s="13">
        <f t="shared" si="298"/>
        <v>0</v>
      </c>
      <c r="AC211" s="13">
        <f t="shared" si="298"/>
        <v>0</v>
      </c>
      <c r="AD211" s="13">
        <f t="shared" si="298"/>
        <v>0</v>
      </c>
      <c r="AE211" s="13">
        <f t="shared" si="298"/>
        <v>0</v>
      </c>
      <c r="AF211" s="13">
        <f t="shared" si="298"/>
        <v>0</v>
      </c>
      <c r="AG211" s="13">
        <f t="shared" si="298"/>
        <v>0</v>
      </c>
      <c r="AH211" s="13">
        <f t="shared" si="298"/>
        <v>0</v>
      </c>
      <c r="AI211" s="13">
        <f t="shared" si="298"/>
        <v>0</v>
      </c>
      <c r="AJ211" s="13">
        <f t="shared" si="298"/>
        <v>0</v>
      </c>
      <c r="AK211" s="13">
        <f t="shared" si="298"/>
        <v>0</v>
      </c>
      <c r="AL211" s="13">
        <f t="shared" si="298"/>
        <v>0</v>
      </c>
      <c r="AM211" s="13">
        <f t="shared" si="298"/>
        <v>0</v>
      </c>
      <c r="AN211" s="13">
        <f t="shared" si="298"/>
        <v>0</v>
      </c>
      <c r="AO211" s="13">
        <f t="shared" si="298"/>
        <v>0</v>
      </c>
      <c r="AP211" s="13">
        <f t="shared" si="298"/>
        <v>0</v>
      </c>
    </row>
    <row r="212" spans="1:42" hidden="1" outlineLevel="2"/>
    <row r="213" spans="1:42" hidden="1" outlineLevel="2">
      <c r="A213" s="16" t="s">
        <v>86</v>
      </c>
      <c r="B213" s="14"/>
      <c r="C213" s="14"/>
      <c r="D213" s="15"/>
      <c r="E213" s="15"/>
      <c r="F213" s="15"/>
      <c r="G213" s="15"/>
      <c r="H213" s="15"/>
      <c r="I213" s="15"/>
      <c r="J213" s="15"/>
      <c r="K213" s="15"/>
      <c r="L213" s="15"/>
      <c r="M213" s="15"/>
      <c r="N213" s="15"/>
      <c r="O213" s="15"/>
      <c r="P213" s="15"/>
      <c r="Q213" s="15"/>
      <c r="R213" s="15"/>
      <c r="S213" s="15"/>
      <c r="T213" s="15"/>
      <c r="U213" s="15"/>
      <c r="V213" s="15"/>
      <c r="W213" s="15"/>
      <c r="X213" s="15"/>
      <c r="Y213" s="15"/>
      <c r="Z213" s="15"/>
      <c r="AA213" s="15"/>
      <c r="AB213" s="15"/>
      <c r="AC213" s="15"/>
      <c r="AD213" s="15"/>
      <c r="AE213" s="15"/>
      <c r="AF213" s="15"/>
      <c r="AG213" s="15"/>
      <c r="AH213" s="15"/>
      <c r="AI213" s="15"/>
      <c r="AJ213" s="15"/>
      <c r="AK213" s="15"/>
      <c r="AL213" s="15"/>
      <c r="AM213" s="15"/>
      <c r="AN213" s="15"/>
      <c r="AO213" s="15"/>
      <c r="AP213" s="15"/>
    </row>
    <row r="214" spans="1:42" hidden="1" outlineLevel="2">
      <c r="A214" s="11" t="s">
        <v>52</v>
      </c>
      <c r="B214" s="12"/>
      <c r="C214" s="11"/>
      <c r="D214" s="11">
        <f>D$84</f>
        <v>2022</v>
      </c>
      <c r="E214" s="11">
        <f t="shared" ref="E214:AP214" si="299">E$84</f>
        <v>2023</v>
      </c>
      <c r="F214" s="11">
        <f t="shared" si="299"/>
        <v>2024</v>
      </c>
      <c r="G214" s="11">
        <f t="shared" si="299"/>
        <v>2025</v>
      </c>
      <c r="H214" s="11">
        <f t="shared" si="299"/>
        <v>2026</v>
      </c>
      <c r="I214" s="11">
        <f t="shared" si="299"/>
        <v>2027</v>
      </c>
      <c r="J214" s="11">
        <f t="shared" si="299"/>
        <v>2028</v>
      </c>
      <c r="K214" s="11">
        <f t="shared" si="299"/>
        <v>2029</v>
      </c>
      <c r="L214" s="11">
        <f t="shared" si="299"/>
        <v>2030</v>
      </c>
      <c r="M214" s="11">
        <f t="shared" si="299"/>
        <v>2031</v>
      </c>
      <c r="N214" s="11">
        <f t="shared" si="299"/>
        <v>2032</v>
      </c>
      <c r="O214" s="11">
        <f t="shared" si="299"/>
        <v>2033</v>
      </c>
      <c r="P214" s="11">
        <f t="shared" si="299"/>
        <v>2034</v>
      </c>
      <c r="Q214" s="11">
        <f t="shared" si="299"/>
        <v>2035</v>
      </c>
      <c r="R214" s="11">
        <f t="shared" si="299"/>
        <v>2036</v>
      </c>
      <c r="S214" s="11">
        <f t="shared" si="299"/>
        <v>2037</v>
      </c>
      <c r="T214" s="11">
        <f t="shared" si="299"/>
        <v>2038</v>
      </c>
      <c r="U214" s="11">
        <f t="shared" si="299"/>
        <v>2039</v>
      </c>
      <c r="V214" s="11">
        <f t="shared" si="299"/>
        <v>2040</v>
      </c>
      <c r="W214" s="11">
        <f t="shared" si="299"/>
        <v>2041</v>
      </c>
      <c r="X214" s="11">
        <f t="shared" si="299"/>
        <v>2042</v>
      </c>
      <c r="Y214" s="11">
        <f t="shared" si="299"/>
        <v>2043</v>
      </c>
      <c r="Z214" s="11">
        <f t="shared" si="299"/>
        <v>2044</v>
      </c>
      <c r="AA214" s="11">
        <f t="shared" si="299"/>
        <v>2045</v>
      </c>
      <c r="AB214" s="11">
        <f t="shared" si="299"/>
        <v>2046</v>
      </c>
      <c r="AC214" s="11">
        <f t="shared" si="299"/>
        <v>2047</v>
      </c>
      <c r="AD214" s="11">
        <f t="shared" si="299"/>
        <v>2048</v>
      </c>
      <c r="AE214" s="11">
        <f t="shared" si="299"/>
        <v>2049</v>
      </c>
      <c r="AF214" s="11">
        <f t="shared" si="299"/>
        <v>2050</v>
      </c>
      <c r="AG214" s="11">
        <f t="shared" si="299"/>
        <v>2051</v>
      </c>
      <c r="AH214" s="11">
        <f t="shared" si="299"/>
        <v>2052</v>
      </c>
      <c r="AI214" s="11">
        <f t="shared" si="299"/>
        <v>2053</v>
      </c>
      <c r="AJ214" s="11">
        <f t="shared" si="299"/>
        <v>2054</v>
      </c>
      <c r="AK214" s="11">
        <f t="shared" si="299"/>
        <v>2055</v>
      </c>
      <c r="AL214" s="11">
        <f t="shared" si="299"/>
        <v>2056</v>
      </c>
      <c r="AM214" s="11">
        <f t="shared" si="299"/>
        <v>2057</v>
      </c>
      <c r="AN214" s="11">
        <f t="shared" si="299"/>
        <v>2058</v>
      </c>
      <c r="AO214" s="11">
        <f t="shared" si="299"/>
        <v>2059</v>
      </c>
      <c r="AP214" s="11">
        <f t="shared" si="299"/>
        <v>2060</v>
      </c>
    </row>
    <row r="215" spans="1:42" hidden="1" outlineLevel="2">
      <c r="A215" s="1">
        <v>1</v>
      </c>
      <c r="B215" s="10">
        <f t="shared" ref="B215:B220" si="300">SUM(D215:AP215)</f>
        <v>0</v>
      </c>
      <c r="D215" s="10">
        <f t="shared" ref="D215:AP215" si="301">IF(D$214=$AX76,$AU$69*$AU76,0)</f>
        <v>0</v>
      </c>
      <c r="E215" s="10">
        <f t="shared" si="301"/>
        <v>0</v>
      </c>
      <c r="F215" s="10">
        <f t="shared" si="301"/>
        <v>0</v>
      </c>
      <c r="G215" s="10">
        <f t="shared" si="301"/>
        <v>0</v>
      </c>
      <c r="H215" s="10">
        <f t="shared" si="301"/>
        <v>0</v>
      </c>
      <c r="I215" s="10">
        <f t="shared" si="301"/>
        <v>0</v>
      </c>
      <c r="J215" s="10">
        <f t="shared" si="301"/>
        <v>0</v>
      </c>
      <c r="K215" s="10">
        <f t="shared" si="301"/>
        <v>0</v>
      </c>
      <c r="L215" s="10">
        <f t="shared" si="301"/>
        <v>0</v>
      </c>
      <c r="M215" s="10">
        <f t="shared" si="301"/>
        <v>0</v>
      </c>
      <c r="N215" s="10">
        <f t="shared" si="301"/>
        <v>0</v>
      </c>
      <c r="O215" s="10">
        <f t="shared" si="301"/>
        <v>0</v>
      </c>
      <c r="P215" s="10">
        <f t="shared" si="301"/>
        <v>0</v>
      </c>
      <c r="Q215" s="10">
        <f t="shared" si="301"/>
        <v>0</v>
      </c>
      <c r="R215" s="10">
        <f t="shared" si="301"/>
        <v>0</v>
      </c>
      <c r="S215" s="10">
        <f t="shared" si="301"/>
        <v>0</v>
      </c>
      <c r="T215" s="10">
        <f t="shared" si="301"/>
        <v>0</v>
      </c>
      <c r="U215" s="10">
        <f t="shared" si="301"/>
        <v>0</v>
      </c>
      <c r="V215" s="10">
        <f t="shared" si="301"/>
        <v>0</v>
      </c>
      <c r="W215" s="10">
        <f t="shared" si="301"/>
        <v>0</v>
      </c>
      <c r="X215" s="10">
        <f t="shared" si="301"/>
        <v>0</v>
      </c>
      <c r="Y215" s="10">
        <f t="shared" si="301"/>
        <v>0</v>
      </c>
      <c r="Z215" s="10">
        <f t="shared" si="301"/>
        <v>0</v>
      </c>
      <c r="AA215" s="10">
        <f t="shared" si="301"/>
        <v>0</v>
      </c>
      <c r="AB215" s="10">
        <f t="shared" si="301"/>
        <v>0</v>
      </c>
      <c r="AC215" s="10">
        <f t="shared" si="301"/>
        <v>0</v>
      </c>
      <c r="AD215" s="10">
        <f t="shared" si="301"/>
        <v>0</v>
      </c>
      <c r="AE215" s="10">
        <f t="shared" si="301"/>
        <v>0</v>
      </c>
      <c r="AF215" s="10">
        <f t="shared" si="301"/>
        <v>0</v>
      </c>
      <c r="AG215" s="10">
        <f t="shared" si="301"/>
        <v>0</v>
      </c>
      <c r="AH215" s="10">
        <f t="shared" si="301"/>
        <v>0</v>
      </c>
      <c r="AI215" s="10">
        <f t="shared" si="301"/>
        <v>0</v>
      </c>
      <c r="AJ215" s="10">
        <f t="shared" si="301"/>
        <v>0</v>
      </c>
      <c r="AK215" s="10">
        <f t="shared" si="301"/>
        <v>0</v>
      </c>
      <c r="AL215" s="10">
        <f t="shared" si="301"/>
        <v>0</v>
      </c>
      <c r="AM215" s="10">
        <f t="shared" si="301"/>
        <v>0</v>
      </c>
      <c r="AN215" s="10">
        <f t="shared" si="301"/>
        <v>0</v>
      </c>
      <c r="AO215" s="10">
        <f t="shared" si="301"/>
        <v>0</v>
      </c>
      <c r="AP215" s="10">
        <f t="shared" si="301"/>
        <v>0</v>
      </c>
    </row>
    <row r="216" spans="1:42" hidden="1" outlineLevel="2">
      <c r="A216" s="1">
        <v>2</v>
      </c>
      <c r="B216" s="10">
        <f t="shared" si="300"/>
        <v>0</v>
      </c>
      <c r="D216" s="10">
        <f t="shared" ref="D216:AP216" si="302">IF(D$214=$AX77,$AU$69*$AU77,0)</f>
        <v>0</v>
      </c>
      <c r="E216" s="10">
        <f t="shared" si="302"/>
        <v>0</v>
      </c>
      <c r="F216" s="10">
        <f t="shared" si="302"/>
        <v>0</v>
      </c>
      <c r="G216" s="10">
        <f t="shared" si="302"/>
        <v>0</v>
      </c>
      <c r="H216" s="10">
        <f t="shared" si="302"/>
        <v>0</v>
      </c>
      <c r="I216" s="10">
        <f t="shared" si="302"/>
        <v>0</v>
      </c>
      <c r="J216" s="10">
        <f t="shared" si="302"/>
        <v>0</v>
      </c>
      <c r="K216" s="10">
        <f t="shared" si="302"/>
        <v>0</v>
      </c>
      <c r="L216" s="10">
        <f t="shared" si="302"/>
        <v>0</v>
      </c>
      <c r="M216" s="10">
        <f t="shared" si="302"/>
        <v>0</v>
      </c>
      <c r="N216" s="10">
        <f t="shared" si="302"/>
        <v>0</v>
      </c>
      <c r="O216" s="10">
        <f t="shared" si="302"/>
        <v>0</v>
      </c>
      <c r="P216" s="10">
        <f t="shared" si="302"/>
        <v>0</v>
      </c>
      <c r="Q216" s="10">
        <f t="shared" si="302"/>
        <v>0</v>
      </c>
      <c r="R216" s="10">
        <f t="shared" si="302"/>
        <v>0</v>
      </c>
      <c r="S216" s="10">
        <f t="shared" si="302"/>
        <v>0</v>
      </c>
      <c r="T216" s="10">
        <f t="shared" si="302"/>
        <v>0</v>
      </c>
      <c r="U216" s="10">
        <f t="shared" si="302"/>
        <v>0</v>
      </c>
      <c r="V216" s="10">
        <f t="shared" si="302"/>
        <v>0</v>
      </c>
      <c r="W216" s="10">
        <f t="shared" si="302"/>
        <v>0</v>
      </c>
      <c r="X216" s="10">
        <f t="shared" si="302"/>
        <v>0</v>
      </c>
      <c r="Y216" s="10">
        <f t="shared" si="302"/>
        <v>0</v>
      </c>
      <c r="Z216" s="10">
        <f t="shared" si="302"/>
        <v>0</v>
      </c>
      <c r="AA216" s="10">
        <f t="shared" si="302"/>
        <v>0</v>
      </c>
      <c r="AB216" s="10">
        <f t="shared" si="302"/>
        <v>0</v>
      </c>
      <c r="AC216" s="10">
        <f t="shared" si="302"/>
        <v>0</v>
      </c>
      <c r="AD216" s="10">
        <f t="shared" si="302"/>
        <v>0</v>
      </c>
      <c r="AE216" s="10">
        <f t="shared" si="302"/>
        <v>0</v>
      </c>
      <c r="AF216" s="10">
        <f t="shared" si="302"/>
        <v>0</v>
      </c>
      <c r="AG216" s="10">
        <f t="shared" si="302"/>
        <v>0</v>
      </c>
      <c r="AH216" s="10">
        <f t="shared" si="302"/>
        <v>0</v>
      </c>
      <c r="AI216" s="10">
        <f t="shared" si="302"/>
        <v>0</v>
      </c>
      <c r="AJ216" s="10">
        <f t="shared" si="302"/>
        <v>0</v>
      </c>
      <c r="AK216" s="10">
        <f t="shared" si="302"/>
        <v>0</v>
      </c>
      <c r="AL216" s="10">
        <f t="shared" si="302"/>
        <v>0</v>
      </c>
      <c r="AM216" s="10">
        <f t="shared" si="302"/>
        <v>0</v>
      </c>
      <c r="AN216" s="10">
        <f t="shared" si="302"/>
        <v>0</v>
      </c>
      <c r="AO216" s="10">
        <f t="shared" si="302"/>
        <v>0</v>
      </c>
      <c r="AP216" s="10">
        <f t="shared" si="302"/>
        <v>0</v>
      </c>
    </row>
    <row r="217" spans="1:42" hidden="1" outlineLevel="2">
      <c r="A217" s="1">
        <v>3</v>
      </c>
      <c r="B217" s="10">
        <f t="shared" si="300"/>
        <v>0</v>
      </c>
      <c r="D217" s="10">
        <f t="shared" ref="D217:AP217" si="303">IF(D$214=$AX78,$AU$69*$AU78,0)</f>
        <v>0</v>
      </c>
      <c r="E217" s="10">
        <f t="shared" si="303"/>
        <v>0</v>
      </c>
      <c r="F217" s="10">
        <f t="shared" si="303"/>
        <v>0</v>
      </c>
      <c r="G217" s="10">
        <f t="shared" si="303"/>
        <v>0</v>
      </c>
      <c r="H217" s="10">
        <f t="shared" si="303"/>
        <v>0</v>
      </c>
      <c r="I217" s="10">
        <f t="shared" si="303"/>
        <v>0</v>
      </c>
      <c r="J217" s="10">
        <f t="shared" si="303"/>
        <v>0</v>
      </c>
      <c r="K217" s="10">
        <f t="shared" si="303"/>
        <v>0</v>
      </c>
      <c r="L217" s="10">
        <f t="shared" si="303"/>
        <v>0</v>
      </c>
      <c r="M217" s="10">
        <f t="shared" si="303"/>
        <v>0</v>
      </c>
      <c r="N217" s="10">
        <f t="shared" si="303"/>
        <v>0</v>
      </c>
      <c r="O217" s="10">
        <f t="shared" si="303"/>
        <v>0</v>
      </c>
      <c r="P217" s="10">
        <f t="shared" si="303"/>
        <v>0</v>
      </c>
      <c r="Q217" s="10">
        <f t="shared" si="303"/>
        <v>0</v>
      </c>
      <c r="R217" s="10">
        <f t="shared" si="303"/>
        <v>0</v>
      </c>
      <c r="S217" s="10">
        <f t="shared" si="303"/>
        <v>0</v>
      </c>
      <c r="T217" s="10">
        <f t="shared" si="303"/>
        <v>0</v>
      </c>
      <c r="U217" s="10">
        <f t="shared" si="303"/>
        <v>0</v>
      </c>
      <c r="V217" s="10">
        <f t="shared" si="303"/>
        <v>0</v>
      </c>
      <c r="W217" s="10">
        <f t="shared" si="303"/>
        <v>0</v>
      </c>
      <c r="X217" s="10">
        <f t="shared" si="303"/>
        <v>0</v>
      </c>
      <c r="Y217" s="10">
        <f t="shared" si="303"/>
        <v>0</v>
      </c>
      <c r="Z217" s="10">
        <f t="shared" si="303"/>
        <v>0</v>
      </c>
      <c r="AA217" s="10">
        <f t="shared" si="303"/>
        <v>0</v>
      </c>
      <c r="AB217" s="10">
        <f t="shared" si="303"/>
        <v>0</v>
      </c>
      <c r="AC217" s="10">
        <f t="shared" si="303"/>
        <v>0</v>
      </c>
      <c r="AD217" s="10">
        <f t="shared" si="303"/>
        <v>0</v>
      </c>
      <c r="AE217" s="10">
        <f t="shared" si="303"/>
        <v>0</v>
      </c>
      <c r="AF217" s="10">
        <f t="shared" si="303"/>
        <v>0</v>
      </c>
      <c r="AG217" s="10">
        <f t="shared" si="303"/>
        <v>0</v>
      </c>
      <c r="AH217" s="10">
        <f t="shared" si="303"/>
        <v>0</v>
      </c>
      <c r="AI217" s="10">
        <f t="shared" si="303"/>
        <v>0</v>
      </c>
      <c r="AJ217" s="10">
        <f t="shared" si="303"/>
        <v>0</v>
      </c>
      <c r="AK217" s="10">
        <f t="shared" si="303"/>
        <v>0</v>
      </c>
      <c r="AL217" s="10">
        <f t="shared" si="303"/>
        <v>0</v>
      </c>
      <c r="AM217" s="10">
        <f t="shared" si="303"/>
        <v>0</v>
      </c>
      <c r="AN217" s="10">
        <f t="shared" si="303"/>
        <v>0</v>
      </c>
      <c r="AO217" s="10">
        <f t="shared" si="303"/>
        <v>0</v>
      </c>
      <c r="AP217" s="10">
        <f t="shared" si="303"/>
        <v>0</v>
      </c>
    </row>
    <row r="218" spans="1:42" hidden="1" outlineLevel="2">
      <c r="A218" s="1">
        <v>4</v>
      </c>
      <c r="B218" s="10">
        <f t="shared" si="300"/>
        <v>0</v>
      </c>
      <c r="D218" s="10">
        <f t="shared" ref="D218:AP218" si="304">IF(D$214=$AX79,$AU$69*$AU79,0)</f>
        <v>0</v>
      </c>
      <c r="E218" s="10">
        <f t="shared" si="304"/>
        <v>0</v>
      </c>
      <c r="F218" s="10">
        <f t="shared" si="304"/>
        <v>0</v>
      </c>
      <c r="G218" s="10">
        <f t="shared" si="304"/>
        <v>0</v>
      </c>
      <c r="H218" s="10">
        <f t="shared" si="304"/>
        <v>0</v>
      </c>
      <c r="I218" s="10">
        <f t="shared" si="304"/>
        <v>0</v>
      </c>
      <c r="J218" s="10">
        <f t="shared" si="304"/>
        <v>0</v>
      </c>
      <c r="K218" s="10">
        <f t="shared" si="304"/>
        <v>0</v>
      </c>
      <c r="L218" s="10">
        <f t="shared" si="304"/>
        <v>0</v>
      </c>
      <c r="M218" s="10">
        <f t="shared" si="304"/>
        <v>0</v>
      </c>
      <c r="N218" s="10">
        <f t="shared" si="304"/>
        <v>0</v>
      </c>
      <c r="O218" s="10">
        <f t="shared" si="304"/>
        <v>0</v>
      </c>
      <c r="P218" s="10">
        <f t="shared" si="304"/>
        <v>0</v>
      </c>
      <c r="Q218" s="10">
        <f t="shared" si="304"/>
        <v>0</v>
      </c>
      <c r="R218" s="10">
        <f t="shared" si="304"/>
        <v>0</v>
      </c>
      <c r="S218" s="10">
        <f t="shared" si="304"/>
        <v>0</v>
      </c>
      <c r="T218" s="10">
        <f t="shared" si="304"/>
        <v>0</v>
      </c>
      <c r="U218" s="10">
        <f t="shared" si="304"/>
        <v>0</v>
      </c>
      <c r="V218" s="10">
        <f t="shared" si="304"/>
        <v>0</v>
      </c>
      <c r="W218" s="10">
        <f t="shared" si="304"/>
        <v>0</v>
      </c>
      <c r="X218" s="10">
        <f t="shared" si="304"/>
        <v>0</v>
      </c>
      <c r="Y218" s="10">
        <f t="shared" si="304"/>
        <v>0</v>
      </c>
      <c r="Z218" s="10">
        <f t="shared" si="304"/>
        <v>0</v>
      </c>
      <c r="AA218" s="10">
        <f t="shared" si="304"/>
        <v>0</v>
      </c>
      <c r="AB218" s="10">
        <f t="shared" si="304"/>
        <v>0</v>
      </c>
      <c r="AC218" s="10">
        <f t="shared" si="304"/>
        <v>0</v>
      </c>
      <c r="AD218" s="10">
        <f t="shared" si="304"/>
        <v>0</v>
      </c>
      <c r="AE218" s="10">
        <f t="shared" si="304"/>
        <v>0</v>
      </c>
      <c r="AF218" s="10">
        <f t="shared" si="304"/>
        <v>0</v>
      </c>
      <c r="AG218" s="10">
        <f t="shared" si="304"/>
        <v>0</v>
      </c>
      <c r="AH218" s="10">
        <f t="shared" si="304"/>
        <v>0</v>
      </c>
      <c r="AI218" s="10">
        <f t="shared" si="304"/>
        <v>0</v>
      </c>
      <c r="AJ218" s="10">
        <f t="shared" si="304"/>
        <v>0</v>
      </c>
      <c r="AK218" s="10">
        <f t="shared" si="304"/>
        <v>0</v>
      </c>
      <c r="AL218" s="10">
        <f t="shared" si="304"/>
        <v>0</v>
      </c>
      <c r="AM218" s="10">
        <f t="shared" si="304"/>
        <v>0</v>
      </c>
      <c r="AN218" s="10">
        <f t="shared" si="304"/>
        <v>0</v>
      </c>
      <c r="AO218" s="10">
        <f t="shared" si="304"/>
        <v>0</v>
      </c>
      <c r="AP218" s="10">
        <f t="shared" si="304"/>
        <v>0</v>
      </c>
    </row>
    <row r="219" spans="1:42" hidden="1" outlineLevel="2">
      <c r="A219" s="1">
        <v>5</v>
      </c>
      <c r="B219" s="10">
        <f t="shared" si="300"/>
        <v>0</v>
      </c>
      <c r="D219" s="10">
        <f t="shared" ref="D219:AP219" si="305">IF(D$214=$AX80,$AU$69*$AU80,0)</f>
        <v>0</v>
      </c>
      <c r="E219" s="10">
        <f t="shared" si="305"/>
        <v>0</v>
      </c>
      <c r="F219" s="10">
        <f t="shared" si="305"/>
        <v>0</v>
      </c>
      <c r="G219" s="10">
        <f t="shared" si="305"/>
        <v>0</v>
      </c>
      <c r="H219" s="10">
        <f t="shared" si="305"/>
        <v>0</v>
      </c>
      <c r="I219" s="10">
        <f t="shared" si="305"/>
        <v>0</v>
      </c>
      <c r="J219" s="10">
        <f t="shared" si="305"/>
        <v>0</v>
      </c>
      <c r="K219" s="10">
        <f t="shared" si="305"/>
        <v>0</v>
      </c>
      <c r="L219" s="10">
        <f t="shared" si="305"/>
        <v>0</v>
      </c>
      <c r="M219" s="10">
        <f t="shared" si="305"/>
        <v>0</v>
      </c>
      <c r="N219" s="10">
        <f t="shared" si="305"/>
        <v>0</v>
      </c>
      <c r="O219" s="10">
        <f t="shared" si="305"/>
        <v>0</v>
      </c>
      <c r="P219" s="10">
        <f t="shared" si="305"/>
        <v>0</v>
      </c>
      <c r="Q219" s="10">
        <f t="shared" si="305"/>
        <v>0</v>
      </c>
      <c r="R219" s="10">
        <f t="shared" si="305"/>
        <v>0</v>
      </c>
      <c r="S219" s="10">
        <f t="shared" si="305"/>
        <v>0</v>
      </c>
      <c r="T219" s="10">
        <f t="shared" si="305"/>
        <v>0</v>
      </c>
      <c r="U219" s="10">
        <f t="shared" si="305"/>
        <v>0</v>
      </c>
      <c r="V219" s="10">
        <f t="shared" si="305"/>
        <v>0</v>
      </c>
      <c r="W219" s="10">
        <f t="shared" si="305"/>
        <v>0</v>
      </c>
      <c r="X219" s="10">
        <f t="shared" si="305"/>
        <v>0</v>
      </c>
      <c r="Y219" s="10">
        <f t="shared" si="305"/>
        <v>0</v>
      </c>
      <c r="Z219" s="10">
        <f t="shared" si="305"/>
        <v>0</v>
      </c>
      <c r="AA219" s="10">
        <f t="shared" si="305"/>
        <v>0</v>
      </c>
      <c r="AB219" s="10">
        <f t="shared" si="305"/>
        <v>0</v>
      </c>
      <c r="AC219" s="10">
        <f t="shared" si="305"/>
        <v>0</v>
      </c>
      <c r="AD219" s="10">
        <f t="shared" si="305"/>
        <v>0</v>
      </c>
      <c r="AE219" s="10">
        <f t="shared" si="305"/>
        <v>0</v>
      </c>
      <c r="AF219" s="10">
        <f t="shared" si="305"/>
        <v>0</v>
      </c>
      <c r="AG219" s="10">
        <f t="shared" si="305"/>
        <v>0</v>
      </c>
      <c r="AH219" s="10">
        <f t="shared" si="305"/>
        <v>0</v>
      </c>
      <c r="AI219" s="10">
        <f t="shared" si="305"/>
        <v>0</v>
      </c>
      <c r="AJ219" s="10">
        <f t="shared" si="305"/>
        <v>0</v>
      </c>
      <c r="AK219" s="10">
        <f t="shared" si="305"/>
        <v>0</v>
      </c>
      <c r="AL219" s="10">
        <f t="shared" si="305"/>
        <v>0</v>
      </c>
      <c r="AM219" s="10">
        <f t="shared" si="305"/>
        <v>0</v>
      </c>
      <c r="AN219" s="10">
        <f t="shared" si="305"/>
        <v>0</v>
      </c>
      <c r="AO219" s="10">
        <f t="shared" si="305"/>
        <v>0</v>
      </c>
      <c r="AP219" s="10">
        <f t="shared" si="305"/>
        <v>0</v>
      </c>
    </row>
    <row r="220" spans="1:42" ht="15.5" hidden="1" outlineLevel="2" thickBot="1">
      <c r="A220" s="6" t="s">
        <v>7</v>
      </c>
      <c r="B220" s="13">
        <f t="shared" si="300"/>
        <v>0</v>
      </c>
      <c r="C220" s="6"/>
      <c r="D220" s="13">
        <f>SUM(D215:D219)</f>
        <v>0</v>
      </c>
      <c r="E220" s="13">
        <f t="shared" ref="E220:AP220" si="306">SUM(E215:E219)</f>
        <v>0</v>
      </c>
      <c r="F220" s="13">
        <f t="shared" si="306"/>
        <v>0</v>
      </c>
      <c r="G220" s="13">
        <f t="shared" si="306"/>
        <v>0</v>
      </c>
      <c r="H220" s="13">
        <f t="shared" si="306"/>
        <v>0</v>
      </c>
      <c r="I220" s="13">
        <f t="shared" si="306"/>
        <v>0</v>
      </c>
      <c r="J220" s="13">
        <f t="shared" si="306"/>
        <v>0</v>
      </c>
      <c r="K220" s="13">
        <f t="shared" si="306"/>
        <v>0</v>
      </c>
      <c r="L220" s="13">
        <f t="shared" si="306"/>
        <v>0</v>
      </c>
      <c r="M220" s="13">
        <f t="shared" si="306"/>
        <v>0</v>
      </c>
      <c r="N220" s="13">
        <f t="shared" si="306"/>
        <v>0</v>
      </c>
      <c r="O220" s="13">
        <f t="shared" si="306"/>
        <v>0</v>
      </c>
      <c r="P220" s="13">
        <f t="shared" si="306"/>
        <v>0</v>
      </c>
      <c r="Q220" s="13">
        <f t="shared" si="306"/>
        <v>0</v>
      </c>
      <c r="R220" s="13">
        <f t="shared" si="306"/>
        <v>0</v>
      </c>
      <c r="S220" s="13">
        <f t="shared" si="306"/>
        <v>0</v>
      </c>
      <c r="T220" s="13">
        <f t="shared" si="306"/>
        <v>0</v>
      </c>
      <c r="U220" s="13">
        <f t="shared" si="306"/>
        <v>0</v>
      </c>
      <c r="V220" s="13">
        <f t="shared" si="306"/>
        <v>0</v>
      </c>
      <c r="W220" s="13">
        <f t="shared" si="306"/>
        <v>0</v>
      </c>
      <c r="X220" s="13">
        <f t="shared" si="306"/>
        <v>0</v>
      </c>
      <c r="Y220" s="13">
        <f t="shared" si="306"/>
        <v>0</v>
      </c>
      <c r="Z220" s="13">
        <f t="shared" si="306"/>
        <v>0</v>
      </c>
      <c r="AA220" s="13">
        <f t="shared" si="306"/>
        <v>0</v>
      </c>
      <c r="AB220" s="13">
        <f t="shared" si="306"/>
        <v>0</v>
      </c>
      <c r="AC220" s="13">
        <f t="shared" si="306"/>
        <v>0</v>
      </c>
      <c r="AD220" s="13">
        <f t="shared" si="306"/>
        <v>0</v>
      </c>
      <c r="AE220" s="13">
        <f t="shared" si="306"/>
        <v>0</v>
      </c>
      <c r="AF220" s="13">
        <f t="shared" si="306"/>
        <v>0</v>
      </c>
      <c r="AG220" s="13">
        <f t="shared" si="306"/>
        <v>0</v>
      </c>
      <c r="AH220" s="13">
        <f t="shared" si="306"/>
        <v>0</v>
      </c>
      <c r="AI220" s="13">
        <f t="shared" si="306"/>
        <v>0</v>
      </c>
      <c r="AJ220" s="13">
        <f t="shared" si="306"/>
        <v>0</v>
      </c>
      <c r="AK220" s="13">
        <f t="shared" si="306"/>
        <v>0</v>
      </c>
      <c r="AL220" s="13">
        <f t="shared" si="306"/>
        <v>0</v>
      </c>
      <c r="AM220" s="13">
        <f t="shared" si="306"/>
        <v>0</v>
      </c>
      <c r="AN220" s="13">
        <f t="shared" si="306"/>
        <v>0</v>
      </c>
      <c r="AO220" s="13">
        <f t="shared" si="306"/>
        <v>0</v>
      </c>
      <c r="AP220" s="13">
        <f t="shared" si="306"/>
        <v>0</v>
      </c>
    </row>
    <row r="221" spans="1:42" hidden="1" outlineLevel="1"/>
    <row r="222" spans="1:42" hidden="1" outlineLevel="1"/>
    <row r="223" spans="1:42" hidden="1" outlineLevel="1"/>
    <row r="224" spans="1:42" hidden="1" outlineLevel="1">
      <c r="A224" s="18" t="s">
        <v>19</v>
      </c>
      <c r="B224" s="18"/>
      <c r="C224" s="17"/>
      <c r="D224" s="17"/>
      <c r="E224" s="17"/>
      <c r="F224" s="17"/>
      <c r="G224" s="17"/>
      <c r="H224" s="17"/>
      <c r="I224" s="17"/>
      <c r="J224" s="17"/>
      <c r="K224" s="17"/>
      <c r="L224" s="17"/>
      <c r="M224" s="17"/>
      <c r="N224" s="17"/>
      <c r="O224" s="17"/>
      <c r="P224" s="17"/>
      <c r="Q224" s="17"/>
      <c r="R224" s="17"/>
      <c r="S224" s="17"/>
      <c r="T224" s="17"/>
      <c r="U224" s="17"/>
      <c r="V224" s="17"/>
      <c r="W224" s="17"/>
      <c r="X224" s="17"/>
      <c r="Y224" s="17"/>
      <c r="Z224" s="17"/>
      <c r="AA224" s="17"/>
      <c r="AB224" s="17"/>
      <c r="AC224" s="17"/>
      <c r="AD224" s="17"/>
      <c r="AE224" s="17"/>
      <c r="AF224" s="17"/>
      <c r="AG224" s="17"/>
      <c r="AH224" s="17"/>
      <c r="AI224" s="17"/>
      <c r="AJ224" s="17"/>
      <c r="AK224" s="17"/>
      <c r="AL224" s="17"/>
      <c r="AM224" s="17"/>
      <c r="AN224" s="17"/>
      <c r="AO224" s="17"/>
      <c r="AP224" s="17"/>
    </row>
    <row r="225" spans="1:42" hidden="1" outlineLevel="1">
      <c r="A225" s="18" t="s">
        <v>12</v>
      </c>
      <c r="B225" s="18" t="s">
        <v>45</v>
      </c>
      <c r="C225" s="18" t="s">
        <v>55</v>
      </c>
      <c r="D225" s="17"/>
      <c r="E225" s="17"/>
      <c r="F225" s="17"/>
      <c r="G225" s="17"/>
      <c r="H225" s="17"/>
      <c r="I225" s="17"/>
      <c r="J225" s="17"/>
      <c r="K225" s="17"/>
      <c r="L225" s="17"/>
      <c r="M225" s="17"/>
      <c r="N225" s="17"/>
      <c r="O225" s="17"/>
      <c r="P225" s="17"/>
      <c r="Q225" s="17"/>
      <c r="R225" s="17"/>
      <c r="S225" s="17"/>
      <c r="T225" s="17"/>
      <c r="U225" s="17"/>
      <c r="V225" s="17"/>
      <c r="W225" s="17"/>
      <c r="X225" s="17"/>
      <c r="Y225" s="17"/>
      <c r="Z225" s="17"/>
      <c r="AA225" s="17"/>
      <c r="AB225" s="17"/>
      <c r="AC225" s="17"/>
      <c r="AD225" s="17"/>
      <c r="AE225" s="17"/>
      <c r="AF225" s="17"/>
      <c r="AG225" s="17"/>
      <c r="AH225" s="17"/>
      <c r="AI225" s="17"/>
      <c r="AJ225" s="17"/>
      <c r="AK225" s="17"/>
      <c r="AL225" s="17"/>
      <c r="AM225" s="17"/>
      <c r="AN225" s="17"/>
      <c r="AO225" s="17"/>
      <c r="AP225" s="17"/>
    </row>
    <row r="226" spans="1:42" hidden="1" outlineLevel="2">
      <c r="A226" s="11"/>
      <c r="B226" s="12"/>
      <c r="C226" s="11"/>
      <c r="D226" s="26">
        <f>D$84+D78</f>
        <v>2024</v>
      </c>
      <c r="E226" s="26">
        <f>D226+1</f>
        <v>2025</v>
      </c>
      <c r="F226" s="26">
        <f t="shared" ref="F226:AP226" si="307">E226+1</f>
        <v>2026</v>
      </c>
      <c r="G226" s="26">
        <f t="shared" si="307"/>
        <v>2027</v>
      </c>
      <c r="H226" s="26">
        <f t="shared" si="307"/>
        <v>2028</v>
      </c>
      <c r="I226" s="26">
        <f t="shared" si="307"/>
        <v>2029</v>
      </c>
      <c r="J226" s="26">
        <f>I226+1</f>
        <v>2030</v>
      </c>
      <c r="K226" s="26">
        <f>J226+1</f>
        <v>2031</v>
      </c>
      <c r="L226" s="26">
        <f t="shared" si="307"/>
        <v>2032</v>
      </c>
      <c r="M226" s="26">
        <f t="shared" si="307"/>
        <v>2033</v>
      </c>
      <c r="N226" s="26">
        <f t="shared" si="307"/>
        <v>2034</v>
      </c>
      <c r="O226" s="26">
        <f t="shared" si="307"/>
        <v>2035</v>
      </c>
      <c r="P226" s="26">
        <f t="shared" si="307"/>
        <v>2036</v>
      </c>
      <c r="Q226" s="26">
        <f t="shared" si="307"/>
        <v>2037</v>
      </c>
      <c r="R226" s="26">
        <f t="shared" si="307"/>
        <v>2038</v>
      </c>
      <c r="S226" s="26">
        <f t="shared" si="307"/>
        <v>2039</v>
      </c>
      <c r="T226" s="26">
        <f t="shared" si="307"/>
        <v>2040</v>
      </c>
      <c r="U226" s="26">
        <f t="shared" si="307"/>
        <v>2041</v>
      </c>
      <c r="V226" s="26">
        <f t="shared" si="307"/>
        <v>2042</v>
      </c>
      <c r="W226" s="26">
        <f t="shared" si="307"/>
        <v>2043</v>
      </c>
      <c r="X226" s="26">
        <f t="shared" si="307"/>
        <v>2044</v>
      </c>
      <c r="Y226" s="26">
        <f t="shared" si="307"/>
        <v>2045</v>
      </c>
      <c r="Z226" s="26">
        <f t="shared" si="307"/>
        <v>2046</v>
      </c>
      <c r="AA226" s="26">
        <f t="shared" si="307"/>
        <v>2047</v>
      </c>
      <c r="AB226" s="26">
        <f t="shared" si="307"/>
        <v>2048</v>
      </c>
      <c r="AC226" s="26">
        <f t="shared" si="307"/>
        <v>2049</v>
      </c>
      <c r="AD226" s="26">
        <f t="shared" si="307"/>
        <v>2050</v>
      </c>
      <c r="AE226" s="26">
        <f t="shared" si="307"/>
        <v>2051</v>
      </c>
      <c r="AF226" s="26">
        <f t="shared" si="307"/>
        <v>2052</v>
      </c>
      <c r="AG226" s="26">
        <f t="shared" si="307"/>
        <v>2053</v>
      </c>
      <c r="AH226" s="26">
        <f t="shared" si="307"/>
        <v>2054</v>
      </c>
      <c r="AI226" s="26">
        <f t="shared" si="307"/>
        <v>2055</v>
      </c>
      <c r="AJ226" s="26">
        <f t="shared" si="307"/>
        <v>2056</v>
      </c>
      <c r="AK226" s="26">
        <f t="shared" si="307"/>
        <v>2057</v>
      </c>
      <c r="AL226" s="26">
        <f t="shared" si="307"/>
        <v>2058</v>
      </c>
      <c r="AM226" s="26">
        <f t="shared" si="307"/>
        <v>2059</v>
      </c>
      <c r="AN226" s="26">
        <f t="shared" si="307"/>
        <v>2060</v>
      </c>
      <c r="AO226" s="26">
        <f t="shared" si="307"/>
        <v>2061</v>
      </c>
      <c r="AP226" s="26">
        <f t="shared" si="307"/>
        <v>2062</v>
      </c>
    </row>
    <row r="227" spans="1:42" hidden="1" outlineLevel="2">
      <c r="A227" s="1">
        <v>1</v>
      </c>
      <c r="B227" s="1" t="s">
        <v>20</v>
      </c>
      <c r="C227" s="4">
        <f>SUM(D227:AP227)</f>
        <v>1586.9830003935967</v>
      </c>
      <c r="D227" s="4">
        <f>IFERROR((((D115+D140+D165+D190+D215)/'Impact Model_Simple'!C300)/$D$79)*$L69,0)</f>
        <v>0</v>
      </c>
      <c r="E227" s="4">
        <f>IFERROR((((E115+E140+E165+E190+E215)/'Impact Model_Simple'!D300)/$D$79)*$L69,0)</f>
        <v>519.58530979509999</v>
      </c>
      <c r="F227" s="4">
        <f>IFERROR((((F115+F140+F165+F190+F215)/'Impact Model_Simple'!E300)/$D$79)*$L69,0)</f>
        <v>0</v>
      </c>
      <c r="G227" s="4">
        <f>IFERROR((((G115+G140+G165+G190+G215)/'Impact Model_Simple'!F300)/$D$79)*$L69,0)</f>
        <v>0</v>
      </c>
      <c r="H227" s="4">
        <f>IFERROR((((H115+H140+H165+H190+H215)/'Impact Model_Simple'!G300)/$D$79)*$L69,0)</f>
        <v>0</v>
      </c>
      <c r="I227" s="4">
        <f>IFERROR((((I115+I140+I165+I190+I215)/'Impact Model_Simple'!H300)/$D$79)*$L69,0)</f>
        <v>0</v>
      </c>
      <c r="J227" s="4">
        <f>IFERROR((((J115+J140+J165+J190+J215)/'Impact Model_Simple'!I300)/$D$79)*$L69,0)</f>
        <v>448.3958256035703</v>
      </c>
      <c r="K227" s="4">
        <f>IFERROR((((K115+K140+K165+K190+K215)/'Impact Model_Simple'!J300)/$D$79)*$L69,0)</f>
        <v>0</v>
      </c>
      <c r="L227" s="4">
        <f>IFERROR((((L115+L140+L165+L190+L215)/'Impact Model_Simple'!K300)/$D$79)*$L69,0)</f>
        <v>0</v>
      </c>
      <c r="M227" s="4">
        <f>IFERROR((((M115+M140+M165+M190+M215)/'Impact Model_Simple'!L300)/$D$79)*$L69,0)</f>
        <v>0</v>
      </c>
      <c r="N227" s="4">
        <f>IFERROR((((N115+N140+N165+N190+N215)/'Impact Model_Simple'!M300)/$D$79)*$L69,0)</f>
        <v>0</v>
      </c>
      <c r="O227" s="4">
        <f>IFERROR((((O115+O140+O165+O190+O215)/'Impact Model_Simple'!N300)/$D$79)*$L69,0)</f>
        <v>332.10234187507228</v>
      </c>
      <c r="P227" s="4">
        <f>IFERROR((((P115+P140+P165+P190+P215)/'Impact Model_Simple'!O300)/$D$79)*$L69,0)</f>
        <v>0</v>
      </c>
      <c r="Q227" s="4">
        <f>IFERROR((((Q115+Q140+Q165+Q190+Q215)/'Impact Model_Simple'!P300)/$D$79)*$L69,0)</f>
        <v>0</v>
      </c>
      <c r="R227" s="4">
        <f>IFERROR((((R115+R140+R165+R190+R215)/'Impact Model_Simple'!Q300)/$D$79)*$L69,0)</f>
        <v>286.89952311985417</v>
      </c>
      <c r="S227" s="4">
        <f>IFERROR((((S115+S140+S165+S190+S215)/'Impact Model_Simple'!R300)/$D$79)*$L69,0)</f>
        <v>0</v>
      </c>
      <c r="T227" s="4">
        <f>IFERROR((((T115+T140+T165+T190+T215)/'Impact Model_Simple'!S300)/$D$79)*$L69,0)</f>
        <v>0</v>
      </c>
      <c r="U227" s="4">
        <f>IFERROR((((U115+U140+U165+U190+U215)/'Impact Model_Simple'!T300)/$D$79)*$L69,0)</f>
        <v>0</v>
      </c>
      <c r="V227" s="4">
        <f>IFERROR((((V115+V140+V165+V190+V215)/'Impact Model_Simple'!U300)/$D$79)*$L69,0)</f>
        <v>0</v>
      </c>
      <c r="W227" s="4">
        <f>IFERROR((((W115+W140+W165+W190+W215)/'Impact Model_Simple'!V300)/$D$79)*$L69,0)</f>
        <v>0</v>
      </c>
      <c r="X227" s="4">
        <f>IFERROR((((X115+X140+X165+X190+X215)/'Impact Model_Simple'!W300)/$D$79)*$L69,0)</f>
        <v>0</v>
      </c>
      <c r="Y227" s="4">
        <f>IFERROR((((Y115+Y140+Y165+Y190+Y215)/'Impact Model_Simple'!X300)/$D$79)*$L69,0)</f>
        <v>0</v>
      </c>
      <c r="Z227" s="4">
        <f>IFERROR((((Z115+Z140+Z165+Z190+Z215)/'Impact Model_Simple'!Y300)/$D$79)*$L69,0)</f>
        <v>0</v>
      </c>
      <c r="AA227" s="4">
        <f>IFERROR((((AA115+AA140+AA165+AA190+AA215)/'Impact Model_Simple'!Z300)/$D$79)*$L69,0)</f>
        <v>0</v>
      </c>
      <c r="AB227" s="4">
        <f>IFERROR((((AB115+AB140+AB165+AB190+AB215)/'Impact Model_Simple'!AA300)/$D$79)*$L69,0)</f>
        <v>0</v>
      </c>
      <c r="AC227" s="4">
        <f>IFERROR((((AC115+AC140+AC165+AC190+AC215)/'Impact Model_Simple'!AB300)/$D$79)*$L69,0)</f>
        <v>0</v>
      </c>
      <c r="AD227" s="4">
        <f>IFERROR((((AD115+AD140+AD165+AD190+AD215)/'Impact Model_Simple'!AC300)/$D$79)*$L69,0)</f>
        <v>0</v>
      </c>
      <c r="AE227" s="4">
        <f>IFERROR((((AE115+AE140+AE165+AE190+AE215)/'Impact Model_Simple'!AD300)/$D$79)*$L69,0)</f>
        <v>0</v>
      </c>
      <c r="AF227" s="4">
        <f>IFERROR((((AF115+AF140+AF165+AF190+AF215)/'Impact Model_Simple'!AE300)/$D$79)*$L69,0)</f>
        <v>0</v>
      </c>
      <c r="AG227" s="4">
        <f>IFERROR((((AG115+AG140+AG165+AG190+AG215)/'Impact Model_Simple'!AF300)/$D$79)*$L69,0)</f>
        <v>0</v>
      </c>
      <c r="AH227" s="4">
        <f>IFERROR((((AH115+AH140+AH165+AH190+AH215)/'Impact Model_Simple'!AG300)/$D$79)*$L69,0)</f>
        <v>0</v>
      </c>
      <c r="AI227" s="4">
        <f>IFERROR((((AI115+AI140+AI165+AI190+AI215)/'Impact Model_Simple'!AH300)/$D$79)*$L69,0)</f>
        <v>0</v>
      </c>
      <c r="AJ227" s="4">
        <f>IFERROR((((AJ115+AJ140+AJ165+AJ190+AJ215)/'Impact Model_Simple'!AI300)/$D$79)*$L69,0)</f>
        <v>0</v>
      </c>
      <c r="AK227" s="4">
        <f>IFERROR((((AK115+AK140+AK165+AK190+AK215)/'Impact Model_Simple'!AJ300)/$D$79)*$L69,0)</f>
        <v>0</v>
      </c>
      <c r="AL227" s="4">
        <f>IFERROR((((AL115+AL140+AL165+AL190+AL215)/'Impact Model_Simple'!AK300)/$D$79)*$L69,0)</f>
        <v>0</v>
      </c>
      <c r="AM227" s="4">
        <f>IFERROR((((AM115+AM140+AM165+AM190+AM215)/'Impact Model_Simple'!AL300)/$D$79)*$L69,0)</f>
        <v>0</v>
      </c>
      <c r="AN227" s="4">
        <f>IFERROR((((AN115+AN140+AN165+AN190+AN215)/'Impact Model_Simple'!AM300)/$D$79)*$L69,0)</f>
        <v>0</v>
      </c>
      <c r="AO227" s="4">
        <f>IFERROR((((AO115+AO140+AO165+AO190+AO215)/'Impact Model_Simple'!AN300)/$D$79)*$L69,0)</f>
        <v>0</v>
      </c>
      <c r="AP227" s="4">
        <f>IFERROR((((AP115+AP140+AP165+AP190+AP215)/'Impact Model_Simple'!AO300)/$D$79)*$L69,0)</f>
        <v>0</v>
      </c>
    </row>
    <row r="228" spans="1:42" hidden="1" outlineLevel="2">
      <c r="A228" s="1">
        <v>2</v>
      </c>
      <c r="B228" s="1" t="s">
        <v>21</v>
      </c>
      <c r="C228" s="4">
        <f>SUM(D228:AP228)</f>
        <v>1540.307029793785</v>
      </c>
      <c r="D228" s="4">
        <f>IFERROR((((D116+D141+D166+D191+D216)/'Impact Model_Simple'!C301)/$D$79)*$L70,0)</f>
        <v>0</v>
      </c>
      <c r="E228" s="4">
        <f>IFERROR((((E116+E141+E166+E191+E216)/'Impact Model_Simple'!D301)/$D$79)*$L70,0)</f>
        <v>504.30338891877346</v>
      </c>
      <c r="F228" s="4">
        <f>IFERROR((((F116+F141+F166+F191+F216)/'Impact Model_Simple'!E301)/$D$79)*$L70,0)</f>
        <v>0</v>
      </c>
      <c r="G228" s="4">
        <f>IFERROR((((G116+G141+G166+G191+G216)/'Impact Model_Simple'!F301)/$D$79)*$L70,0)</f>
        <v>0</v>
      </c>
      <c r="H228" s="4">
        <f>IFERROR((((H116+H141+H166+H191+H216)/'Impact Model_Simple'!G301)/$D$79)*$L70,0)</f>
        <v>0</v>
      </c>
      <c r="I228" s="4">
        <f>IFERROR((((I116+I141+I166+I191+I216)/'Impact Model_Simple'!H301)/$D$79)*$L70,0)</f>
        <v>0</v>
      </c>
      <c r="J228" s="4">
        <f>IFERROR((((J116+J141+J166+J191+J216)/'Impact Model_Simple'!I301)/$D$79)*$L70,0)</f>
        <v>435.20771308581823</v>
      </c>
      <c r="K228" s="4">
        <f>IFERROR((((K116+K141+K166+K191+K216)/'Impact Model_Simple'!J301)/$D$79)*$L70,0)</f>
        <v>0</v>
      </c>
      <c r="L228" s="4">
        <f>IFERROR((((L116+L141+L166+L191+L216)/'Impact Model_Simple'!K301)/$D$79)*$L70,0)</f>
        <v>0</v>
      </c>
      <c r="M228" s="4">
        <f>IFERROR((((M116+M141+M166+M191+M216)/'Impact Model_Simple'!L301)/$D$79)*$L70,0)</f>
        <v>0</v>
      </c>
      <c r="N228" s="4">
        <f>IFERROR((((N116+N141+N166+N191+N216)/'Impact Model_Simple'!M301)/$D$79)*$L70,0)</f>
        <v>0</v>
      </c>
      <c r="O228" s="4">
        <f>IFERROR((((O116+O141+O166+O191+O216)/'Impact Model_Simple'!N301)/$D$79)*$L70,0)</f>
        <v>322.33462593757014</v>
      </c>
      <c r="P228" s="4">
        <f>IFERROR((((P116+P141+P166+P191+P216)/'Impact Model_Simple'!O301)/$D$79)*$L70,0)</f>
        <v>0</v>
      </c>
      <c r="Q228" s="4">
        <f>IFERROR((((Q116+Q141+Q166+Q191+Q216)/'Impact Model_Simple'!P301)/$D$79)*$L70,0)</f>
        <v>0</v>
      </c>
      <c r="R228" s="4">
        <f>IFERROR((((R116+R141+R166+R191+R216)/'Impact Model_Simple'!Q301)/$D$79)*$L70,0)</f>
        <v>278.46130185162315</v>
      </c>
      <c r="S228" s="4">
        <f>IFERROR((((S116+S141+S166+S191+S216)/'Impact Model_Simple'!R301)/$D$79)*$L70,0)</f>
        <v>0</v>
      </c>
      <c r="T228" s="4">
        <f>IFERROR((((T116+T141+T166+T191+T216)/'Impact Model_Simple'!S301)/$D$79)*$L70,0)</f>
        <v>0</v>
      </c>
      <c r="U228" s="4">
        <f>IFERROR((((U116+U141+U166+U191+U216)/'Impact Model_Simple'!T301)/$D$79)*$L70,0)</f>
        <v>0</v>
      </c>
      <c r="V228" s="4">
        <f>IFERROR((((V116+V141+V166+V191+V216)/'Impact Model_Simple'!U301)/$D$79)*$L70,0)</f>
        <v>0</v>
      </c>
      <c r="W228" s="4">
        <f>IFERROR((((W116+W141+W166+W191+W216)/'Impact Model_Simple'!V301)/$D$79)*$L70,0)</f>
        <v>0</v>
      </c>
      <c r="X228" s="4">
        <f>IFERROR((((X116+X141+X166+X191+X216)/'Impact Model_Simple'!W301)/$D$79)*$L70,0)</f>
        <v>0</v>
      </c>
      <c r="Y228" s="4">
        <f>IFERROR((((Y116+Y141+Y166+Y191+Y216)/'Impact Model_Simple'!X301)/$D$79)*$L70,0)</f>
        <v>0</v>
      </c>
      <c r="Z228" s="4">
        <f>IFERROR((((Z116+Z141+Z166+Z191+Z216)/'Impact Model_Simple'!Y301)/$D$79)*$L70,0)</f>
        <v>0</v>
      </c>
      <c r="AA228" s="4">
        <f>IFERROR((((AA116+AA141+AA166+AA191+AA216)/'Impact Model_Simple'!Z301)/$D$79)*$L70,0)</f>
        <v>0</v>
      </c>
      <c r="AB228" s="4">
        <f>IFERROR((((AB116+AB141+AB166+AB191+AB216)/'Impact Model_Simple'!AA301)/$D$79)*$L70,0)</f>
        <v>0</v>
      </c>
      <c r="AC228" s="4">
        <f>IFERROR((((AC116+AC141+AC166+AC191+AC216)/'Impact Model_Simple'!AB301)/$D$79)*$L70,0)</f>
        <v>0</v>
      </c>
      <c r="AD228" s="4">
        <f>IFERROR((((AD116+AD141+AD166+AD191+AD216)/'Impact Model_Simple'!AC301)/$D$79)*$L70,0)</f>
        <v>0</v>
      </c>
      <c r="AE228" s="4">
        <f>IFERROR((((AE116+AE141+AE166+AE191+AE216)/'Impact Model_Simple'!AD301)/$D$79)*$L70,0)</f>
        <v>0</v>
      </c>
      <c r="AF228" s="4">
        <f>IFERROR((((AF116+AF141+AF166+AF191+AF216)/'Impact Model_Simple'!AE301)/$D$79)*$L70,0)</f>
        <v>0</v>
      </c>
      <c r="AG228" s="4">
        <f>IFERROR((((AG116+AG141+AG166+AG191+AG216)/'Impact Model_Simple'!AF301)/$D$79)*$L70,0)</f>
        <v>0</v>
      </c>
      <c r="AH228" s="4">
        <f>IFERROR((((AH116+AH141+AH166+AH191+AH216)/'Impact Model_Simple'!AG301)/$D$79)*$L70,0)</f>
        <v>0</v>
      </c>
      <c r="AI228" s="4">
        <f>IFERROR((((AI116+AI141+AI166+AI191+AI216)/'Impact Model_Simple'!AH301)/$D$79)*$L70,0)</f>
        <v>0</v>
      </c>
      <c r="AJ228" s="4">
        <f>IFERROR((((AJ116+AJ141+AJ166+AJ191+AJ216)/'Impact Model_Simple'!AI301)/$D$79)*$L70,0)</f>
        <v>0</v>
      </c>
      <c r="AK228" s="4">
        <f>IFERROR((((AK116+AK141+AK166+AK191+AK216)/'Impact Model_Simple'!AJ301)/$D$79)*$L70,0)</f>
        <v>0</v>
      </c>
      <c r="AL228" s="4">
        <f>IFERROR((((AL116+AL141+AL166+AL191+AL216)/'Impact Model_Simple'!AK301)/$D$79)*$L70,0)</f>
        <v>0</v>
      </c>
      <c r="AM228" s="4">
        <f>IFERROR((((AM116+AM141+AM166+AM191+AM216)/'Impact Model_Simple'!AL301)/$D$79)*$L70,0)</f>
        <v>0</v>
      </c>
      <c r="AN228" s="4">
        <f>IFERROR((((AN116+AN141+AN166+AN191+AN216)/'Impact Model_Simple'!AM301)/$D$79)*$L70,0)</f>
        <v>0</v>
      </c>
      <c r="AO228" s="4">
        <f>IFERROR((((AO116+AO141+AO166+AO191+AO216)/'Impact Model_Simple'!AN301)/$D$79)*$L70,0)</f>
        <v>0</v>
      </c>
      <c r="AP228" s="4">
        <f>IFERROR((((AP116+AP141+AP166+AP191+AP216)/'Impact Model_Simple'!AO301)/$D$79)*$L70,0)</f>
        <v>0</v>
      </c>
    </row>
    <row r="229" spans="1:42" hidden="1" outlineLevel="2">
      <c r="A229" s="1">
        <v>3</v>
      </c>
      <c r="B229" s="1" t="s">
        <v>22</v>
      </c>
      <c r="C229" s="4">
        <f>SUM(D229:AP229)</f>
        <v>1555.5889506701114</v>
      </c>
      <c r="D229" s="4">
        <f>IFERROR((((D117+D142+D167+D192+D217)/'Impact Model_Simple'!C302)/$D$79)*$L71,0)</f>
        <v>0</v>
      </c>
      <c r="E229" s="4">
        <f>IFERROR((((E117+E142+E167+E192+E217)/'Impact Model_Simple'!D302)/$D$79)*$L71,0)</f>
        <v>519.58530979509999</v>
      </c>
      <c r="F229" s="4">
        <f>IFERROR((((F117+F142+F167+F192+F217)/'Impact Model_Simple'!E302)/$D$79)*$L71,0)</f>
        <v>0</v>
      </c>
      <c r="G229" s="4">
        <f>IFERROR((((G117+G142+G167+G192+G217)/'Impact Model_Simple'!F302)/$D$79)*$L71,0)</f>
        <v>0</v>
      </c>
      <c r="H229" s="4">
        <f>IFERROR((((H117+H142+H167+H192+H217)/'Impact Model_Simple'!G302)/$D$79)*$L71,0)</f>
        <v>0</v>
      </c>
      <c r="I229" s="4">
        <f>IFERROR((((I117+I142+I167+I192+I217)/'Impact Model_Simple'!H302)/$D$79)*$L71,0)</f>
        <v>0</v>
      </c>
      <c r="J229" s="4">
        <f>IFERROR((((J117+J142+J167+J192+J217)/'Impact Model_Simple'!I302)/$D$79)*$L71,0)</f>
        <v>435.20771308581823</v>
      </c>
      <c r="K229" s="4">
        <f>IFERROR((((K117+K142+K167+K192+K217)/'Impact Model_Simple'!J302)/$D$79)*$L71,0)</f>
        <v>0</v>
      </c>
      <c r="L229" s="4">
        <f>IFERROR((((L117+L142+L167+L192+L217)/'Impact Model_Simple'!K302)/$D$79)*$L71,0)</f>
        <v>0</v>
      </c>
      <c r="M229" s="4">
        <f>IFERROR((((M117+M142+M167+M192+M217)/'Impact Model_Simple'!L302)/$D$79)*$L71,0)</f>
        <v>0</v>
      </c>
      <c r="N229" s="4">
        <f>IFERROR((((N117+N142+N167+N192+N217)/'Impact Model_Simple'!M302)/$D$79)*$L71,0)</f>
        <v>0</v>
      </c>
      <c r="O229" s="4">
        <f>IFERROR((((O117+O142+O167+O192+O217)/'Impact Model_Simple'!N302)/$D$79)*$L71,0)</f>
        <v>322.33462593757014</v>
      </c>
      <c r="P229" s="4">
        <f>IFERROR((((P117+P142+P167+P192+P217)/'Impact Model_Simple'!O302)/$D$79)*$L71,0)</f>
        <v>0</v>
      </c>
      <c r="Q229" s="4">
        <f>IFERROR((((Q117+Q142+Q167+Q192+Q217)/'Impact Model_Simple'!P302)/$D$79)*$L71,0)</f>
        <v>0</v>
      </c>
      <c r="R229" s="4">
        <f>IFERROR((((R117+R142+R167+R192+R217)/'Impact Model_Simple'!Q302)/$D$79)*$L71,0)</f>
        <v>278.46130185162315</v>
      </c>
      <c r="S229" s="4">
        <f>IFERROR((((S117+S142+S167+S192+S217)/'Impact Model_Simple'!R302)/$D$79)*$L71,0)</f>
        <v>0</v>
      </c>
      <c r="T229" s="4">
        <f>IFERROR((((T117+T142+T167+T192+T217)/'Impact Model_Simple'!S302)/$D$79)*$L71,0)</f>
        <v>0</v>
      </c>
      <c r="U229" s="4">
        <f>IFERROR((((U117+U142+U167+U192+U217)/'Impact Model_Simple'!T302)/$D$79)*$L71,0)</f>
        <v>0</v>
      </c>
      <c r="V229" s="4">
        <f>IFERROR((((V117+V142+V167+V192+V217)/'Impact Model_Simple'!U302)/$D$79)*$L71,0)</f>
        <v>0</v>
      </c>
      <c r="W229" s="4">
        <f>IFERROR((((W117+W142+W167+W192+W217)/'Impact Model_Simple'!V302)/$D$79)*$L71,0)</f>
        <v>0</v>
      </c>
      <c r="X229" s="4">
        <f>IFERROR((((X117+X142+X167+X192+X217)/'Impact Model_Simple'!W302)/$D$79)*$L71,0)</f>
        <v>0</v>
      </c>
      <c r="Y229" s="4">
        <f>IFERROR((((Y117+Y142+Y167+Y192+Y217)/'Impact Model_Simple'!X302)/$D$79)*$L71,0)</f>
        <v>0</v>
      </c>
      <c r="Z229" s="4">
        <f>IFERROR((((Z117+Z142+Z167+Z192+Z217)/'Impact Model_Simple'!Y302)/$D$79)*$L71,0)</f>
        <v>0</v>
      </c>
      <c r="AA229" s="4">
        <f>IFERROR((((AA117+AA142+AA167+AA192+AA217)/'Impact Model_Simple'!Z302)/$D$79)*$L71,0)</f>
        <v>0</v>
      </c>
      <c r="AB229" s="4">
        <f>IFERROR((((AB117+AB142+AB167+AB192+AB217)/'Impact Model_Simple'!AA302)/$D$79)*$L71,0)</f>
        <v>0</v>
      </c>
      <c r="AC229" s="4">
        <f>IFERROR((((AC117+AC142+AC167+AC192+AC217)/'Impact Model_Simple'!AB302)/$D$79)*$L71,0)</f>
        <v>0</v>
      </c>
      <c r="AD229" s="4">
        <f>IFERROR((((AD117+AD142+AD167+AD192+AD217)/'Impact Model_Simple'!AC302)/$D$79)*$L71,0)</f>
        <v>0</v>
      </c>
      <c r="AE229" s="4">
        <f>IFERROR((((AE117+AE142+AE167+AE192+AE217)/'Impact Model_Simple'!AD302)/$D$79)*$L71,0)</f>
        <v>0</v>
      </c>
      <c r="AF229" s="4">
        <f>IFERROR((((AF117+AF142+AF167+AF192+AF217)/'Impact Model_Simple'!AE302)/$D$79)*$L71,0)</f>
        <v>0</v>
      </c>
      <c r="AG229" s="4">
        <f>IFERROR((((AG117+AG142+AG167+AG192+AG217)/'Impact Model_Simple'!AF302)/$D$79)*$L71,0)</f>
        <v>0</v>
      </c>
      <c r="AH229" s="4">
        <f>IFERROR((((AH117+AH142+AH167+AH192+AH217)/'Impact Model_Simple'!AG302)/$D$79)*$L71,0)</f>
        <v>0</v>
      </c>
      <c r="AI229" s="4">
        <f>IFERROR((((AI117+AI142+AI167+AI192+AI217)/'Impact Model_Simple'!AH302)/$D$79)*$L71,0)</f>
        <v>0</v>
      </c>
      <c r="AJ229" s="4">
        <f>IFERROR((((AJ117+AJ142+AJ167+AJ192+AJ217)/'Impact Model_Simple'!AI302)/$D$79)*$L71,0)</f>
        <v>0</v>
      </c>
      <c r="AK229" s="4">
        <f>IFERROR((((AK117+AK142+AK167+AK192+AK217)/'Impact Model_Simple'!AJ302)/$D$79)*$L71,0)</f>
        <v>0</v>
      </c>
      <c r="AL229" s="4">
        <f>IFERROR((((AL117+AL142+AL167+AL192+AL217)/'Impact Model_Simple'!AK302)/$D$79)*$L71,0)</f>
        <v>0</v>
      </c>
      <c r="AM229" s="4">
        <f>IFERROR((((AM117+AM142+AM167+AM192+AM217)/'Impact Model_Simple'!AL302)/$D$79)*$L71,0)</f>
        <v>0</v>
      </c>
      <c r="AN229" s="4">
        <f>IFERROR((((AN117+AN142+AN167+AN192+AN217)/'Impact Model_Simple'!AM302)/$D$79)*$L71,0)</f>
        <v>0</v>
      </c>
      <c r="AO229" s="4">
        <f>IFERROR((((AO117+AO142+AO167+AO192+AO217)/'Impact Model_Simple'!AN302)/$D$79)*$L71,0)</f>
        <v>0</v>
      </c>
      <c r="AP229" s="4">
        <f>IFERROR((((AP117+AP142+AP167+AP192+AP217)/'Impact Model_Simple'!AO302)/$D$79)*$L71,0)</f>
        <v>0</v>
      </c>
    </row>
    <row r="230" spans="1:42" hidden="1" outlineLevel="2">
      <c r="A230" s="1">
        <v>4</v>
      </c>
      <c r="B230" s="1" t="s">
        <v>15</v>
      </c>
      <c r="C230" s="4">
        <f>SUM(D230:AP230)</f>
        <v>0</v>
      </c>
      <c r="D230" s="4">
        <f>IFERROR((((D118+D143+D168+D193+D218)/'Impact Model_Simple'!C303)/$D$79)*$L72,0)</f>
        <v>0</v>
      </c>
      <c r="E230" s="4">
        <f>IFERROR((((E118+E143+E168+E193+E218)/'Impact Model_Simple'!D303)/$D$79)*$L72,0)</f>
        <v>0</v>
      </c>
      <c r="F230" s="4">
        <f>IFERROR((((F118+F143+F168+F193+F218)/'Impact Model_Simple'!E303)/$D$79)*$L72,0)</f>
        <v>0</v>
      </c>
      <c r="G230" s="4">
        <f>IFERROR((((G118+G143+G168+G193+G218)/'Impact Model_Simple'!F303)/$D$79)*$L72,0)</f>
        <v>0</v>
      </c>
      <c r="H230" s="4">
        <f>IFERROR((((H118+H143+H168+H193+H218)/'Impact Model_Simple'!G303)/$D$79)*$L72,0)</f>
        <v>0</v>
      </c>
      <c r="I230" s="4">
        <f>IFERROR((((I118+I143+I168+I193+I218)/'Impact Model_Simple'!H303)/$D$79)*$L72,0)</f>
        <v>0</v>
      </c>
      <c r="J230" s="4">
        <f>IFERROR((((J118+J143+J168+J193+J218)/'Impact Model_Simple'!I303)/$D$79)*$L72,0)</f>
        <v>0</v>
      </c>
      <c r="K230" s="4">
        <f>IFERROR((((K118+K143+K168+K193+K218)/'Impact Model_Simple'!J303)/$D$79)*$L72,0)</f>
        <v>0</v>
      </c>
      <c r="L230" s="4">
        <f>IFERROR((((L118+L143+L168+L193+L218)/'Impact Model_Simple'!K303)/$D$79)*$L72,0)</f>
        <v>0</v>
      </c>
      <c r="M230" s="4">
        <f>IFERROR((((M118+M143+M168+M193+M218)/'Impact Model_Simple'!L303)/$D$79)*$L72,0)</f>
        <v>0</v>
      </c>
      <c r="N230" s="4">
        <f>IFERROR((((N118+N143+N168+N193+N218)/'Impact Model_Simple'!M303)/$D$79)*$L72,0)</f>
        <v>0</v>
      </c>
      <c r="O230" s="4">
        <f>IFERROR((((O118+O143+O168+O193+O218)/'Impact Model_Simple'!N303)/$D$79)*$L72,0)</f>
        <v>0</v>
      </c>
      <c r="P230" s="4">
        <f>IFERROR((((P118+P143+P168+P193+P218)/'Impact Model_Simple'!O303)/$D$79)*$L72,0)</f>
        <v>0</v>
      </c>
      <c r="Q230" s="4">
        <f>IFERROR((((Q118+Q143+Q168+Q193+Q218)/'Impact Model_Simple'!P303)/$D$79)*$L72,0)</f>
        <v>0</v>
      </c>
      <c r="R230" s="4">
        <f>IFERROR((((R118+R143+R168+R193+R218)/'Impact Model_Simple'!Q303)/$D$79)*$L72,0)</f>
        <v>0</v>
      </c>
      <c r="S230" s="4">
        <f>IFERROR((((S118+S143+S168+S193+S218)/'Impact Model_Simple'!R303)/$D$79)*$L72,0)</f>
        <v>0</v>
      </c>
      <c r="T230" s="4">
        <f>IFERROR((((T118+T143+T168+T193+T218)/'Impact Model_Simple'!S303)/$D$79)*$L72,0)</f>
        <v>0</v>
      </c>
      <c r="U230" s="4">
        <f>IFERROR((((U118+U143+U168+U193+U218)/'Impact Model_Simple'!T303)/$D$79)*$L72,0)</f>
        <v>0</v>
      </c>
      <c r="V230" s="4">
        <f>IFERROR((((V118+V143+V168+V193+V218)/'Impact Model_Simple'!U303)/$D$79)*$L72,0)</f>
        <v>0</v>
      </c>
      <c r="W230" s="4">
        <f>IFERROR((((W118+W143+W168+W193+W218)/'Impact Model_Simple'!V303)/$D$79)*$L72,0)</f>
        <v>0</v>
      </c>
      <c r="X230" s="4">
        <f>IFERROR((((X118+X143+X168+X193+X218)/'Impact Model_Simple'!W303)/$D$79)*$L72,0)</f>
        <v>0</v>
      </c>
      <c r="Y230" s="4">
        <f>IFERROR((((Y118+Y143+Y168+Y193+Y218)/'Impact Model_Simple'!X303)/$D$79)*$L72,0)</f>
        <v>0</v>
      </c>
      <c r="Z230" s="4">
        <f>IFERROR((((Z118+Z143+Z168+Z193+Z218)/'Impact Model_Simple'!Y303)/$D$79)*$L72,0)</f>
        <v>0</v>
      </c>
      <c r="AA230" s="4">
        <f>IFERROR((((AA118+AA143+AA168+AA193+AA218)/'Impact Model_Simple'!Z303)/$D$79)*$L72,0)</f>
        <v>0</v>
      </c>
      <c r="AB230" s="4">
        <f>IFERROR((((AB118+AB143+AB168+AB193+AB218)/'Impact Model_Simple'!AA303)/$D$79)*$L72,0)</f>
        <v>0</v>
      </c>
      <c r="AC230" s="4">
        <f>IFERROR((((AC118+AC143+AC168+AC193+AC218)/'Impact Model_Simple'!AB303)/$D$79)*$L72,0)</f>
        <v>0</v>
      </c>
      <c r="AD230" s="4">
        <f>IFERROR((((AD118+AD143+AD168+AD193+AD218)/'Impact Model_Simple'!AC303)/$D$79)*$L72,0)</f>
        <v>0</v>
      </c>
      <c r="AE230" s="4">
        <f>IFERROR((((AE118+AE143+AE168+AE193+AE218)/'Impact Model_Simple'!AD303)/$D$79)*$L72,0)</f>
        <v>0</v>
      </c>
      <c r="AF230" s="4">
        <f>IFERROR((((AF118+AF143+AF168+AF193+AF218)/'Impact Model_Simple'!AE303)/$D$79)*$L72,0)</f>
        <v>0</v>
      </c>
      <c r="AG230" s="4">
        <f>IFERROR((((AG118+AG143+AG168+AG193+AG218)/'Impact Model_Simple'!AF303)/$D$79)*$L72,0)</f>
        <v>0</v>
      </c>
      <c r="AH230" s="4">
        <f>IFERROR((((AH118+AH143+AH168+AH193+AH218)/'Impact Model_Simple'!AG303)/$D$79)*$L72,0)</f>
        <v>0</v>
      </c>
      <c r="AI230" s="4">
        <f>IFERROR((((AI118+AI143+AI168+AI193+AI218)/'Impact Model_Simple'!AH303)/$D$79)*$L72,0)</f>
        <v>0</v>
      </c>
      <c r="AJ230" s="4">
        <f>IFERROR((((AJ118+AJ143+AJ168+AJ193+AJ218)/'Impact Model_Simple'!AI303)/$D$79)*$L72,0)</f>
        <v>0</v>
      </c>
      <c r="AK230" s="4">
        <f>IFERROR((((AK118+AK143+AK168+AK193+AK218)/'Impact Model_Simple'!AJ303)/$D$79)*$L72,0)</f>
        <v>0</v>
      </c>
      <c r="AL230" s="4">
        <f>IFERROR((((AL118+AL143+AL168+AL193+AL218)/'Impact Model_Simple'!AK303)/$D$79)*$L72,0)</f>
        <v>0</v>
      </c>
      <c r="AM230" s="4">
        <f>IFERROR((((AM118+AM143+AM168+AM193+AM218)/'Impact Model_Simple'!AL303)/$D$79)*$L72,0)</f>
        <v>0</v>
      </c>
      <c r="AN230" s="4">
        <f>IFERROR((((AN118+AN143+AN168+AN193+AN218)/'Impact Model_Simple'!AM303)/$D$79)*$L72,0)</f>
        <v>0</v>
      </c>
      <c r="AO230" s="4">
        <f>IFERROR((((AO118+AO143+AO168+AO193+AO218)/'Impact Model_Simple'!AN303)/$D$79)*$L72,0)</f>
        <v>0</v>
      </c>
      <c r="AP230" s="4">
        <f>IFERROR((((AP118+AP143+AP168+AP193+AP218)/'Impact Model_Simple'!AO303)/$D$79)*$L72,0)</f>
        <v>0</v>
      </c>
    </row>
    <row r="231" spans="1:42" hidden="1" outlineLevel="2">
      <c r="A231" s="1">
        <v>5</v>
      </c>
      <c r="B231" s="1" t="s">
        <v>15</v>
      </c>
      <c r="C231" s="4">
        <f>SUM(D231:AP231)</f>
        <v>0</v>
      </c>
      <c r="D231" s="4">
        <f>IFERROR((((D119+D144+D169+D194+D219)/'Impact Model_Simple'!C304)/$D$79)*$L73,0)</f>
        <v>0</v>
      </c>
      <c r="E231" s="4">
        <f>IFERROR((((E119+E144+E169+E194+E219)/'Impact Model_Simple'!D304)/$D$79)*$L73,0)</f>
        <v>0</v>
      </c>
      <c r="F231" s="4">
        <f>IFERROR((((F119+F144+F169+F194+F219)/'Impact Model_Simple'!E304)/$D$79)*$L73,0)</f>
        <v>0</v>
      </c>
      <c r="G231" s="4">
        <f>IFERROR((((G119+G144+G169+G194+G219)/'Impact Model_Simple'!F304)/$D$79)*$L73,0)</f>
        <v>0</v>
      </c>
      <c r="H231" s="4">
        <f>IFERROR((((H119+H144+H169+H194+H219)/'Impact Model_Simple'!G304)/$D$79)*$L73,0)</f>
        <v>0</v>
      </c>
      <c r="I231" s="4">
        <f>IFERROR((((I119+I144+I169+I194+I219)/'Impact Model_Simple'!H304)/$D$79)*$L73,0)</f>
        <v>0</v>
      </c>
      <c r="J231" s="4">
        <f>IFERROR((((J119+J144+J169+J194+J219)/'Impact Model_Simple'!I304)/$D$79)*$L73,0)</f>
        <v>0</v>
      </c>
      <c r="K231" s="4">
        <f>IFERROR((((K119+K144+K169+K194+K219)/'Impact Model_Simple'!J304)/$D$79)*$L73,0)</f>
        <v>0</v>
      </c>
      <c r="L231" s="4">
        <f>IFERROR((((L119+L144+L169+L194+L219)/'Impact Model_Simple'!K304)/$D$79)*$L73,0)</f>
        <v>0</v>
      </c>
      <c r="M231" s="4">
        <f>IFERROR((((M119+M144+M169+M194+M219)/'Impact Model_Simple'!L304)/$D$79)*$L73,0)</f>
        <v>0</v>
      </c>
      <c r="N231" s="4">
        <f>IFERROR((((N119+N144+N169+N194+N219)/'Impact Model_Simple'!M304)/$D$79)*$L73,0)</f>
        <v>0</v>
      </c>
      <c r="O231" s="4">
        <f>IFERROR((((O119+O144+O169+O194+O219)/'Impact Model_Simple'!N304)/$D$79)*$L73,0)</f>
        <v>0</v>
      </c>
      <c r="P231" s="4">
        <f>IFERROR((((P119+P144+P169+P194+P219)/'Impact Model_Simple'!O304)/$D$79)*$L73,0)</f>
        <v>0</v>
      </c>
      <c r="Q231" s="4">
        <f>IFERROR((((Q119+Q144+Q169+Q194+Q219)/'Impact Model_Simple'!P304)/$D$79)*$L73,0)</f>
        <v>0</v>
      </c>
      <c r="R231" s="4">
        <f>IFERROR((((R119+R144+R169+R194+R219)/'Impact Model_Simple'!Q304)/$D$79)*$L73,0)</f>
        <v>0</v>
      </c>
      <c r="S231" s="4">
        <f>IFERROR((((S119+S144+S169+S194+S219)/'Impact Model_Simple'!R304)/$D$79)*$L73,0)</f>
        <v>0</v>
      </c>
      <c r="T231" s="4">
        <f>IFERROR((((T119+T144+T169+T194+T219)/'Impact Model_Simple'!S304)/$D$79)*$L73,0)</f>
        <v>0</v>
      </c>
      <c r="U231" s="4">
        <f>IFERROR((((U119+U144+U169+U194+U219)/'Impact Model_Simple'!T304)/$D$79)*$L73,0)</f>
        <v>0</v>
      </c>
      <c r="V231" s="4">
        <f>IFERROR((((V119+V144+V169+V194+V219)/'Impact Model_Simple'!U304)/$D$79)*$L73,0)</f>
        <v>0</v>
      </c>
      <c r="W231" s="4">
        <f>IFERROR((((W119+W144+W169+W194+W219)/'Impact Model_Simple'!V304)/$D$79)*$L73,0)</f>
        <v>0</v>
      </c>
      <c r="X231" s="4">
        <f>IFERROR((((X119+X144+X169+X194+X219)/'Impact Model_Simple'!W304)/$D$79)*$L73,0)</f>
        <v>0</v>
      </c>
      <c r="Y231" s="4">
        <f>IFERROR((((Y119+Y144+Y169+Y194+Y219)/'Impact Model_Simple'!X304)/$D$79)*$L73,0)</f>
        <v>0</v>
      </c>
      <c r="Z231" s="4">
        <f>IFERROR((((Z119+Z144+Z169+Z194+Z219)/'Impact Model_Simple'!Y304)/$D$79)*$L73,0)</f>
        <v>0</v>
      </c>
      <c r="AA231" s="4">
        <f>IFERROR((((AA119+AA144+AA169+AA194+AA219)/'Impact Model_Simple'!Z304)/$D$79)*$L73,0)</f>
        <v>0</v>
      </c>
      <c r="AB231" s="4">
        <f>IFERROR((((AB119+AB144+AB169+AB194+AB219)/'Impact Model_Simple'!AA304)/$D$79)*$L73,0)</f>
        <v>0</v>
      </c>
      <c r="AC231" s="4">
        <f>IFERROR((((AC119+AC144+AC169+AC194+AC219)/'Impact Model_Simple'!AB304)/$D$79)*$L73,0)</f>
        <v>0</v>
      </c>
      <c r="AD231" s="4">
        <f>IFERROR((((AD119+AD144+AD169+AD194+AD219)/'Impact Model_Simple'!AC304)/$D$79)*$L73,0)</f>
        <v>0</v>
      </c>
      <c r="AE231" s="4">
        <f>IFERROR((((AE119+AE144+AE169+AE194+AE219)/'Impact Model_Simple'!AD304)/$D$79)*$L73,0)</f>
        <v>0</v>
      </c>
      <c r="AF231" s="4">
        <f>IFERROR((((AF119+AF144+AF169+AF194+AF219)/'Impact Model_Simple'!AE304)/$D$79)*$L73,0)</f>
        <v>0</v>
      </c>
      <c r="AG231" s="4">
        <f>IFERROR((((AG119+AG144+AG169+AG194+AG219)/'Impact Model_Simple'!AF304)/$D$79)*$L73,0)</f>
        <v>0</v>
      </c>
      <c r="AH231" s="4">
        <f>IFERROR((((AH119+AH144+AH169+AH194+AH219)/'Impact Model_Simple'!AG304)/$D$79)*$L73,0)</f>
        <v>0</v>
      </c>
      <c r="AI231" s="4">
        <f>IFERROR((((AI119+AI144+AI169+AI194+AI219)/'Impact Model_Simple'!AH304)/$D$79)*$L73,0)</f>
        <v>0</v>
      </c>
      <c r="AJ231" s="4">
        <f>IFERROR((((AJ119+AJ144+AJ169+AJ194+AJ219)/'Impact Model_Simple'!AI304)/$D$79)*$L73,0)</f>
        <v>0</v>
      </c>
      <c r="AK231" s="4">
        <f>IFERROR((((AK119+AK144+AK169+AK194+AK219)/'Impact Model_Simple'!AJ304)/$D$79)*$L73,0)</f>
        <v>0</v>
      </c>
      <c r="AL231" s="4">
        <f>IFERROR((((AL119+AL144+AL169+AL194+AL219)/'Impact Model_Simple'!AK304)/$D$79)*$L73,0)</f>
        <v>0</v>
      </c>
      <c r="AM231" s="4">
        <f>IFERROR((((AM119+AM144+AM169+AM194+AM219)/'Impact Model_Simple'!AL304)/$D$79)*$L73,0)</f>
        <v>0</v>
      </c>
      <c r="AN231" s="4">
        <f>IFERROR((((AN119+AN144+AN169+AN194+AN219)/'Impact Model_Simple'!AM304)/$D$79)*$L73,0)</f>
        <v>0</v>
      </c>
      <c r="AO231" s="4">
        <f>IFERROR((((AO119+AO144+AO169+AO194+AO219)/'Impact Model_Simple'!AN304)/$D$79)*$L73,0)</f>
        <v>0</v>
      </c>
      <c r="AP231" s="4">
        <f>IFERROR((((AP119+AP144+AP169+AP194+AP219)/'Impact Model_Simple'!AO304)/$D$79)*$L73,0)</f>
        <v>0</v>
      </c>
    </row>
    <row r="232" spans="1:42" hidden="1" outlineLevel="1">
      <c r="C232" s="4"/>
      <c r="D232" s="4"/>
      <c r="E232" s="4"/>
      <c r="F232" s="4"/>
      <c r="G232" s="4"/>
      <c r="H232" s="4"/>
      <c r="I232" s="4"/>
      <c r="J232" s="4"/>
      <c r="K232" s="4"/>
      <c r="L232" s="4"/>
      <c r="M232" s="4"/>
      <c r="N232" s="4"/>
      <c r="O232" s="4"/>
      <c r="P232" s="4"/>
      <c r="Q232" s="4"/>
      <c r="R232" s="4"/>
      <c r="S232" s="4"/>
      <c r="T232" s="4"/>
      <c r="U232" s="4"/>
      <c r="V232" s="4"/>
      <c r="W232" s="4"/>
      <c r="X232" s="4"/>
      <c r="Y232" s="4"/>
      <c r="Z232" s="4"/>
      <c r="AA232" s="4"/>
      <c r="AB232" s="4"/>
      <c r="AC232" s="4"/>
      <c r="AD232" s="4"/>
      <c r="AE232" s="4"/>
      <c r="AF232" s="4"/>
      <c r="AG232" s="4"/>
      <c r="AH232" s="4"/>
      <c r="AI232" s="4"/>
      <c r="AJ232" s="4"/>
      <c r="AK232" s="4"/>
      <c r="AL232" s="4"/>
      <c r="AM232" s="4"/>
      <c r="AN232" s="4"/>
      <c r="AO232" s="4"/>
      <c r="AP232" s="4"/>
    </row>
    <row r="233" spans="1:42" hidden="1" outlineLevel="1">
      <c r="A233" s="18" t="s">
        <v>19</v>
      </c>
      <c r="B233" s="18"/>
      <c r="C233" s="17"/>
      <c r="D233" s="17"/>
      <c r="E233" s="17"/>
      <c r="F233" s="17"/>
      <c r="G233" s="17"/>
      <c r="H233" s="17"/>
      <c r="I233" s="17"/>
      <c r="J233" s="17"/>
      <c r="K233" s="17"/>
      <c r="L233" s="17"/>
      <c r="M233" s="17"/>
      <c r="N233" s="17"/>
      <c r="O233" s="17"/>
      <c r="P233" s="17"/>
      <c r="Q233" s="17"/>
      <c r="R233" s="17"/>
      <c r="S233" s="17"/>
      <c r="T233" s="17"/>
      <c r="U233" s="17"/>
      <c r="V233" s="17"/>
      <c r="W233" s="17"/>
      <c r="X233" s="17"/>
      <c r="Y233" s="17"/>
      <c r="Z233" s="17"/>
      <c r="AA233" s="17"/>
      <c r="AB233" s="17"/>
      <c r="AC233" s="17"/>
      <c r="AD233" s="17"/>
      <c r="AE233" s="17"/>
      <c r="AF233" s="17"/>
      <c r="AG233" s="17"/>
      <c r="AH233" s="17"/>
      <c r="AI233" s="17"/>
      <c r="AJ233" s="17"/>
      <c r="AK233" s="17"/>
      <c r="AL233" s="17"/>
      <c r="AM233" s="17"/>
      <c r="AN233" s="17"/>
      <c r="AO233" s="17"/>
      <c r="AP233" s="17"/>
    </row>
    <row r="234" spans="1:42" hidden="1" outlineLevel="1">
      <c r="A234" s="18" t="s">
        <v>12</v>
      </c>
      <c r="B234" s="18" t="s">
        <v>45</v>
      </c>
      <c r="C234" s="18" t="s">
        <v>60</v>
      </c>
      <c r="D234" s="17"/>
      <c r="E234" s="17"/>
      <c r="F234" s="17"/>
      <c r="G234" s="17"/>
      <c r="H234" s="17"/>
      <c r="I234" s="17"/>
      <c r="J234" s="17"/>
      <c r="K234" s="17"/>
      <c r="L234" s="17"/>
      <c r="M234" s="17"/>
      <c r="N234" s="17"/>
      <c r="O234" s="17"/>
      <c r="P234" s="17"/>
      <c r="Q234" s="17"/>
      <c r="R234" s="17"/>
      <c r="S234" s="17"/>
      <c r="T234" s="17"/>
      <c r="U234" s="17"/>
      <c r="V234" s="17"/>
      <c r="W234" s="17"/>
      <c r="X234" s="17"/>
      <c r="Y234" s="17"/>
      <c r="Z234" s="17"/>
      <c r="AA234" s="17"/>
      <c r="AB234" s="17"/>
      <c r="AC234" s="17"/>
      <c r="AD234" s="17"/>
      <c r="AE234" s="17"/>
      <c r="AF234" s="17"/>
      <c r="AG234" s="17"/>
      <c r="AH234" s="17"/>
      <c r="AI234" s="17"/>
      <c r="AJ234" s="17"/>
      <c r="AK234" s="17"/>
      <c r="AL234" s="17"/>
      <c r="AM234" s="17"/>
      <c r="AN234" s="17"/>
      <c r="AO234" s="17"/>
      <c r="AP234" s="17"/>
    </row>
    <row r="235" spans="1:42" hidden="1" outlineLevel="2">
      <c r="A235" s="11"/>
      <c r="B235" s="12"/>
      <c r="C235" s="11"/>
      <c r="D235" s="26">
        <f>D$84+D88</f>
        <v>2022</v>
      </c>
      <c r="E235" s="26">
        <f>D235+1</f>
        <v>2023</v>
      </c>
      <c r="F235" s="26">
        <f t="shared" ref="F235:AP235" si="308">E235+1</f>
        <v>2024</v>
      </c>
      <c r="G235" s="26">
        <f t="shared" si="308"/>
        <v>2025</v>
      </c>
      <c r="H235" s="26">
        <f t="shared" si="308"/>
        <v>2026</v>
      </c>
      <c r="I235" s="26">
        <f t="shared" si="308"/>
        <v>2027</v>
      </c>
      <c r="J235" s="26">
        <f>I235+1</f>
        <v>2028</v>
      </c>
      <c r="K235" s="26">
        <f>J235+1</f>
        <v>2029</v>
      </c>
      <c r="L235" s="26">
        <f t="shared" si="308"/>
        <v>2030</v>
      </c>
      <c r="M235" s="26">
        <f t="shared" si="308"/>
        <v>2031</v>
      </c>
      <c r="N235" s="26">
        <f t="shared" si="308"/>
        <v>2032</v>
      </c>
      <c r="O235" s="26">
        <f t="shared" si="308"/>
        <v>2033</v>
      </c>
      <c r="P235" s="26">
        <f t="shared" si="308"/>
        <v>2034</v>
      </c>
      <c r="Q235" s="26">
        <f t="shared" si="308"/>
        <v>2035</v>
      </c>
      <c r="R235" s="26">
        <f t="shared" si="308"/>
        <v>2036</v>
      </c>
      <c r="S235" s="26">
        <f t="shared" si="308"/>
        <v>2037</v>
      </c>
      <c r="T235" s="26">
        <f t="shared" si="308"/>
        <v>2038</v>
      </c>
      <c r="U235" s="26">
        <f t="shared" si="308"/>
        <v>2039</v>
      </c>
      <c r="V235" s="26">
        <f t="shared" si="308"/>
        <v>2040</v>
      </c>
      <c r="W235" s="26">
        <f t="shared" si="308"/>
        <v>2041</v>
      </c>
      <c r="X235" s="26">
        <f t="shared" si="308"/>
        <v>2042</v>
      </c>
      <c r="Y235" s="26">
        <f t="shared" si="308"/>
        <v>2043</v>
      </c>
      <c r="Z235" s="26">
        <f t="shared" si="308"/>
        <v>2044</v>
      </c>
      <c r="AA235" s="26">
        <f t="shared" si="308"/>
        <v>2045</v>
      </c>
      <c r="AB235" s="26">
        <f t="shared" si="308"/>
        <v>2046</v>
      </c>
      <c r="AC235" s="26">
        <f t="shared" si="308"/>
        <v>2047</v>
      </c>
      <c r="AD235" s="26">
        <f t="shared" si="308"/>
        <v>2048</v>
      </c>
      <c r="AE235" s="26">
        <f t="shared" si="308"/>
        <v>2049</v>
      </c>
      <c r="AF235" s="26">
        <f t="shared" si="308"/>
        <v>2050</v>
      </c>
      <c r="AG235" s="26">
        <f t="shared" si="308"/>
        <v>2051</v>
      </c>
      <c r="AH235" s="26">
        <f t="shared" si="308"/>
        <v>2052</v>
      </c>
      <c r="AI235" s="26">
        <f t="shared" si="308"/>
        <v>2053</v>
      </c>
      <c r="AJ235" s="26">
        <f t="shared" si="308"/>
        <v>2054</v>
      </c>
      <c r="AK235" s="26">
        <f t="shared" si="308"/>
        <v>2055</v>
      </c>
      <c r="AL235" s="26">
        <f t="shared" si="308"/>
        <v>2056</v>
      </c>
      <c r="AM235" s="26">
        <f t="shared" si="308"/>
        <v>2057</v>
      </c>
      <c r="AN235" s="26">
        <f t="shared" si="308"/>
        <v>2058</v>
      </c>
      <c r="AO235" s="26">
        <f t="shared" si="308"/>
        <v>2059</v>
      </c>
      <c r="AP235" s="26">
        <f t="shared" si="308"/>
        <v>2060</v>
      </c>
    </row>
    <row r="236" spans="1:42" hidden="1" outlineLevel="2">
      <c r="A236" s="1">
        <v>1</v>
      </c>
      <c r="B236" s="1" t="s">
        <v>20</v>
      </c>
      <c r="C236" s="4"/>
      <c r="D236" s="4">
        <f>SUM($D227:D227)</f>
        <v>0</v>
      </c>
      <c r="E236" s="4">
        <f>SUM($D227:E227)</f>
        <v>519.58530979509999</v>
      </c>
      <c r="F236" s="4">
        <f>SUM($D227:F227)</f>
        <v>519.58530979509999</v>
      </c>
      <c r="G236" s="4">
        <f>SUM($D227:G227)</f>
        <v>519.58530979509999</v>
      </c>
      <c r="H236" s="4">
        <f>SUM($D227:H227)</f>
        <v>519.58530979509999</v>
      </c>
      <c r="I236" s="4">
        <f>SUM($D227:I227)</f>
        <v>519.58530979509999</v>
      </c>
      <c r="J236" s="4">
        <f>SUM($D227:J227)</f>
        <v>967.98113539867029</v>
      </c>
      <c r="K236" s="4">
        <f>SUM($D227:K227)</f>
        <v>967.98113539867029</v>
      </c>
      <c r="L236" s="4">
        <f>SUM($D227:L227)</f>
        <v>967.98113539867029</v>
      </c>
      <c r="M236" s="4">
        <f>SUM($D227:M227)</f>
        <v>967.98113539867029</v>
      </c>
      <c r="N236" s="4">
        <f>SUM($D227:N227)</f>
        <v>967.98113539867029</v>
      </c>
      <c r="O236" s="4">
        <f>SUM($D227:O227)</f>
        <v>1300.0834772737426</v>
      </c>
      <c r="P236" s="4">
        <f>SUM($D227:P227)</f>
        <v>1300.0834772737426</v>
      </c>
      <c r="Q236" s="4">
        <f>SUM($D227:Q227)</f>
        <v>1300.0834772737426</v>
      </c>
      <c r="R236" s="4">
        <f>SUM($D227:R227)</f>
        <v>1586.9830003935967</v>
      </c>
      <c r="S236" s="4">
        <f>SUM($D227:S227)</f>
        <v>1586.9830003935967</v>
      </c>
      <c r="T236" s="4">
        <f>SUM($D227:T227)</f>
        <v>1586.9830003935967</v>
      </c>
      <c r="U236" s="4">
        <f>SUM($D227:U227)</f>
        <v>1586.9830003935967</v>
      </c>
      <c r="V236" s="4">
        <f>SUM($D227:V227)</f>
        <v>1586.9830003935967</v>
      </c>
      <c r="W236" s="4">
        <f>SUM($D227:W227)</f>
        <v>1586.9830003935967</v>
      </c>
      <c r="X236" s="4">
        <f>SUM($D227:X227)</f>
        <v>1586.9830003935967</v>
      </c>
      <c r="Y236" s="4">
        <f>SUM($D227:Y227)</f>
        <v>1586.9830003935967</v>
      </c>
      <c r="Z236" s="4">
        <f>SUM($D227:Z227)</f>
        <v>1586.9830003935967</v>
      </c>
      <c r="AA236" s="4">
        <f>SUM($D227:AA227)</f>
        <v>1586.9830003935967</v>
      </c>
      <c r="AB236" s="4">
        <f>SUM($D227:AB227)</f>
        <v>1586.9830003935967</v>
      </c>
      <c r="AC236" s="4">
        <f>SUM($D227:AC227)</f>
        <v>1586.9830003935967</v>
      </c>
      <c r="AD236" s="4">
        <f>SUM($D227:AD227)</f>
        <v>1586.9830003935967</v>
      </c>
      <c r="AE236" s="4">
        <f>SUM($D227:AE227)</f>
        <v>1586.9830003935967</v>
      </c>
      <c r="AF236" s="4">
        <f>SUM($D227:AF227)</f>
        <v>1586.9830003935967</v>
      </c>
      <c r="AG236" s="4">
        <f>SUM($D227:AG227)</f>
        <v>1586.9830003935967</v>
      </c>
      <c r="AH236" s="4">
        <f>SUM($D227:AH227)</f>
        <v>1586.9830003935967</v>
      </c>
      <c r="AI236" s="4">
        <f>SUM($D227:AI227)</f>
        <v>1586.9830003935967</v>
      </c>
      <c r="AJ236" s="4">
        <f>SUM($D227:AJ227)</f>
        <v>1586.9830003935967</v>
      </c>
      <c r="AK236" s="4">
        <f>SUM($D227:AK227)</f>
        <v>1586.9830003935967</v>
      </c>
      <c r="AL236" s="4">
        <f>SUM($D227:AL227)</f>
        <v>1586.9830003935967</v>
      </c>
      <c r="AM236" s="4">
        <f>SUM($D227:AM227)</f>
        <v>1586.9830003935967</v>
      </c>
      <c r="AN236" s="4">
        <f>SUM($D227:AN227)</f>
        <v>1586.9830003935967</v>
      </c>
      <c r="AO236" s="4">
        <f>SUM($D227:AO227)</f>
        <v>1586.9830003935967</v>
      </c>
      <c r="AP236" s="4">
        <f>SUM($D227:AP227)</f>
        <v>1586.9830003935967</v>
      </c>
    </row>
    <row r="237" spans="1:42" hidden="1" outlineLevel="2">
      <c r="A237" s="1">
        <v>2</v>
      </c>
      <c r="B237" s="1" t="s">
        <v>21</v>
      </c>
      <c r="C237" s="4"/>
      <c r="D237" s="4">
        <f>SUM($D228:D228)</f>
        <v>0</v>
      </c>
      <c r="E237" s="4">
        <f>SUM($D228:E228)</f>
        <v>504.30338891877346</v>
      </c>
      <c r="F237" s="4">
        <f>SUM($D228:F228)</f>
        <v>504.30338891877346</v>
      </c>
      <c r="G237" s="4">
        <f>SUM($D228:G228)</f>
        <v>504.30338891877346</v>
      </c>
      <c r="H237" s="4">
        <f>SUM($D228:H228)</f>
        <v>504.30338891877346</v>
      </c>
      <c r="I237" s="4">
        <f>SUM($D228:I228)</f>
        <v>504.30338891877346</v>
      </c>
      <c r="J237" s="4">
        <f>SUM($D228:J228)</f>
        <v>939.51110200459175</v>
      </c>
      <c r="K237" s="4">
        <f>SUM($D228:K228)</f>
        <v>939.51110200459175</v>
      </c>
      <c r="L237" s="4">
        <f>SUM($D228:L228)</f>
        <v>939.51110200459175</v>
      </c>
      <c r="M237" s="4">
        <f>SUM($D228:M228)</f>
        <v>939.51110200459175</v>
      </c>
      <c r="N237" s="4">
        <f>SUM($D228:N228)</f>
        <v>939.51110200459175</v>
      </c>
      <c r="O237" s="4">
        <f>SUM($D228:O228)</f>
        <v>1261.8457279421618</v>
      </c>
      <c r="P237" s="4">
        <f>SUM($D228:P228)</f>
        <v>1261.8457279421618</v>
      </c>
      <c r="Q237" s="4">
        <f>SUM($D228:Q228)</f>
        <v>1261.8457279421618</v>
      </c>
      <c r="R237" s="4">
        <f>SUM($D228:R228)</f>
        <v>1540.307029793785</v>
      </c>
      <c r="S237" s="4">
        <f>SUM($D228:S228)</f>
        <v>1540.307029793785</v>
      </c>
      <c r="T237" s="4">
        <f>SUM($D228:T228)</f>
        <v>1540.307029793785</v>
      </c>
      <c r="U237" s="4">
        <f>SUM($D228:U228)</f>
        <v>1540.307029793785</v>
      </c>
      <c r="V237" s="4">
        <f>SUM($D228:V228)</f>
        <v>1540.307029793785</v>
      </c>
      <c r="W237" s="4">
        <f>SUM($D228:W228)</f>
        <v>1540.307029793785</v>
      </c>
      <c r="X237" s="4">
        <f>SUM($D228:X228)</f>
        <v>1540.307029793785</v>
      </c>
      <c r="Y237" s="4">
        <f>SUM($D228:Y228)</f>
        <v>1540.307029793785</v>
      </c>
      <c r="Z237" s="4">
        <f>SUM($D228:Z228)</f>
        <v>1540.307029793785</v>
      </c>
      <c r="AA237" s="4">
        <f>SUM($D228:AA228)</f>
        <v>1540.307029793785</v>
      </c>
      <c r="AB237" s="4">
        <f>SUM($D228:AB228)</f>
        <v>1540.307029793785</v>
      </c>
      <c r="AC237" s="4">
        <f>SUM($D228:AC228)</f>
        <v>1540.307029793785</v>
      </c>
      <c r="AD237" s="4">
        <f>SUM($D228:AD228)</f>
        <v>1540.307029793785</v>
      </c>
      <c r="AE237" s="4">
        <f>SUM($D228:AE228)</f>
        <v>1540.307029793785</v>
      </c>
      <c r="AF237" s="4">
        <f>SUM($D228:AF228)</f>
        <v>1540.307029793785</v>
      </c>
      <c r="AG237" s="4">
        <f>SUM($D228:AG228)</f>
        <v>1540.307029793785</v>
      </c>
      <c r="AH237" s="4">
        <f>SUM($D228:AH228)</f>
        <v>1540.307029793785</v>
      </c>
      <c r="AI237" s="4">
        <f>SUM($D228:AI228)</f>
        <v>1540.307029793785</v>
      </c>
      <c r="AJ237" s="4">
        <f>SUM($D228:AJ228)</f>
        <v>1540.307029793785</v>
      </c>
      <c r="AK237" s="4">
        <f>SUM($D228:AK228)</f>
        <v>1540.307029793785</v>
      </c>
      <c r="AL237" s="4">
        <f>SUM($D228:AL228)</f>
        <v>1540.307029793785</v>
      </c>
      <c r="AM237" s="4">
        <f>SUM($D228:AM228)</f>
        <v>1540.307029793785</v>
      </c>
      <c r="AN237" s="4">
        <f>SUM($D228:AN228)</f>
        <v>1540.307029793785</v>
      </c>
      <c r="AO237" s="4">
        <f>SUM($D228:AO228)</f>
        <v>1540.307029793785</v>
      </c>
      <c r="AP237" s="4">
        <f>SUM($D228:AP228)</f>
        <v>1540.307029793785</v>
      </c>
    </row>
    <row r="238" spans="1:42" hidden="1" outlineLevel="2">
      <c r="A238" s="1">
        <v>3</v>
      </c>
      <c r="B238" s="1" t="s">
        <v>22</v>
      </c>
      <c r="C238" s="4"/>
      <c r="D238" s="4">
        <f>SUM($D229:D229)</f>
        <v>0</v>
      </c>
      <c r="E238" s="4">
        <f>SUM($D229:E229)</f>
        <v>519.58530979509999</v>
      </c>
      <c r="F238" s="4">
        <f>SUM($D229:F229)</f>
        <v>519.58530979509999</v>
      </c>
      <c r="G238" s="4">
        <f>SUM($D229:G229)</f>
        <v>519.58530979509999</v>
      </c>
      <c r="H238" s="4">
        <f>SUM($D229:H229)</f>
        <v>519.58530979509999</v>
      </c>
      <c r="I238" s="4">
        <f>SUM($D229:I229)</f>
        <v>519.58530979509999</v>
      </c>
      <c r="J238" s="4">
        <f>SUM($D229:J229)</f>
        <v>954.79302288091822</v>
      </c>
      <c r="K238" s="4">
        <f>SUM($D229:K229)</f>
        <v>954.79302288091822</v>
      </c>
      <c r="L238" s="4">
        <f>SUM($D229:L229)</f>
        <v>954.79302288091822</v>
      </c>
      <c r="M238" s="4">
        <f>SUM($D229:M229)</f>
        <v>954.79302288091822</v>
      </c>
      <c r="N238" s="4">
        <f>SUM($D229:N229)</f>
        <v>954.79302288091822</v>
      </c>
      <c r="O238" s="4">
        <f>SUM($D229:O229)</f>
        <v>1277.1276488184883</v>
      </c>
      <c r="P238" s="4">
        <f>SUM($D229:P229)</f>
        <v>1277.1276488184883</v>
      </c>
      <c r="Q238" s="4">
        <f>SUM($D229:Q229)</f>
        <v>1277.1276488184883</v>
      </c>
      <c r="R238" s="4">
        <f>SUM($D229:R229)</f>
        <v>1555.5889506701114</v>
      </c>
      <c r="S238" s="4">
        <f>SUM($D229:S229)</f>
        <v>1555.5889506701114</v>
      </c>
      <c r="T238" s="4">
        <f>SUM($D229:T229)</f>
        <v>1555.5889506701114</v>
      </c>
      <c r="U238" s="4">
        <f>SUM($D229:U229)</f>
        <v>1555.5889506701114</v>
      </c>
      <c r="V238" s="4">
        <f>SUM($D229:V229)</f>
        <v>1555.5889506701114</v>
      </c>
      <c r="W238" s="4">
        <f>SUM($D229:W229)</f>
        <v>1555.5889506701114</v>
      </c>
      <c r="X238" s="4">
        <f>SUM($D229:X229)</f>
        <v>1555.5889506701114</v>
      </c>
      <c r="Y238" s="4">
        <f>SUM($D229:Y229)</f>
        <v>1555.5889506701114</v>
      </c>
      <c r="Z238" s="4">
        <f>SUM($D229:Z229)</f>
        <v>1555.5889506701114</v>
      </c>
      <c r="AA238" s="4">
        <f>SUM($D229:AA229)</f>
        <v>1555.5889506701114</v>
      </c>
      <c r="AB238" s="4">
        <f>SUM($D229:AB229)</f>
        <v>1555.5889506701114</v>
      </c>
      <c r="AC238" s="4">
        <f>SUM($D229:AC229)</f>
        <v>1555.5889506701114</v>
      </c>
      <c r="AD238" s="4">
        <f>SUM($D229:AD229)</f>
        <v>1555.5889506701114</v>
      </c>
      <c r="AE238" s="4">
        <f>SUM($D229:AE229)</f>
        <v>1555.5889506701114</v>
      </c>
      <c r="AF238" s="4">
        <f>SUM($D229:AF229)</f>
        <v>1555.5889506701114</v>
      </c>
      <c r="AG238" s="4">
        <f>SUM($D229:AG229)</f>
        <v>1555.5889506701114</v>
      </c>
      <c r="AH238" s="4">
        <f>SUM($D229:AH229)</f>
        <v>1555.5889506701114</v>
      </c>
      <c r="AI238" s="4">
        <f>SUM($D229:AI229)</f>
        <v>1555.5889506701114</v>
      </c>
      <c r="AJ238" s="4">
        <f>SUM($D229:AJ229)</f>
        <v>1555.5889506701114</v>
      </c>
      <c r="AK238" s="4">
        <f>SUM($D229:AK229)</f>
        <v>1555.5889506701114</v>
      </c>
      <c r="AL238" s="4">
        <f>SUM($D229:AL229)</f>
        <v>1555.5889506701114</v>
      </c>
      <c r="AM238" s="4">
        <f>SUM($D229:AM229)</f>
        <v>1555.5889506701114</v>
      </c>
      <c r="AN238" s="4">
        <f>SUM($D229:AN229)</f>
        <v>1555.5889506701114</v>
      </c>
      <c r="AO238" s="4">
        <f>SUM($D229:AO229)</f>
        <v>1555.5889506701114</v>
      </c>
      <c r="AP238" s="4">
        <f>SUM($D229:AP229)</f>
        <v>1555.5889506701114</v>
      </c>
    </row>
    <row r="239" spans="1:42" hidden="1" outlineLevel="2">
      <c r="A239" s="1">
        <v>4</v>
      </c>
      <c r="B239" s="1" t="s">
        <v>15</v>
      </c>
      <c r="C239" s="4"/>
      <c r="D239" s="4">
        <f>SUM($D230:D230)</f>
        <v>0</v>
      </c>
      <c r="E239" s="4">
        <f>SUM($D230:E230)</f>
        <v>0</v>
      </c>
      <c r="F239" s="4">
        <f>SUM($D230:F230)</f>
        <v>0</v>
      </c>
      <c r="G239" s="4">
        <f>SUM($D230:G230)</f>
        <v>0</v>
      </c>
      <c r="H239" s="4">
        <f>SUM($D230:H230)</f>
        <v>0</v>
      </c>
      <c r="I239" s="4">
        <f>SUM($D230:I230)</f>
        <v>0</v>
      </c>
      <c r="J239" s="4">
        <f>SUM($D230:J230)</f>
        <v>0</v>
      </c>
      <c r="K239" s="4">
        <f>SUM($D230:K230)</f>
        <v>0</v>
      </c>
      <c r="L239" s="4">
        <f>SUM($D230:L230)</f>
        <v>0</v>
      </c>
      <c r="M239" s="4">
        <f>SUM($D230:M230)</f>
        <v>0</v>
      </c>
      <c r="N239" s="4">
        <f>SUM($D230:N230)</f>
        <v>0</v>
      </c>
      <c r="O239" s="4">
        <f>SUM($D230:O230)</f>
        <v>0</v>
      </c>
      <c r="P239" s="4">
        <f>SUM($D230:P230)</f>
        <v>0</v>
      </c>
      <c r="Q239" s="4">
        <f>SUM($D230:Q230)</f>
        <v>0</v>
      </c>
      <c r="R239" s="4">
        <f>SUM($D230:R230)</f>
        <v>0</v>
      </c>
      <c r="S239" s="4">
        <f>SUM($D230:S230)</f>
        <v>0</v>
      </c>
      <c r="T239" s="4">
        <f>SUM($D230:T230)</f>
        <v>0</v>
      </c>
      <c r="U239" s="4">
        <f>SUM($D230:U230)</f>
        <v>0</v>
      </c>
      <c r="V239" s="4">
        <f>SUM($D230:V230)</f>
        <v>0</v>
      </c>
      <c r="W239" s="4">
        <f>SUM($D230:W230)</f>
        <v>0</v>
      </c>
      <c r="X239" s="4">
        <f>SUM($D230:X230)</f>
        <v>0</v>
      </c>
      <c r="Y239" s="4">
        <f>SUM($D230:Y230)</f>
        <v>0</v>
      </c>
      <c r="Z239" s="4">
        <f>SUM($D230:Z230)</f>
        <v>0</v>
      </c>
      <c r="AA239" s="4">
        <f>SUM($D230:AA230)</f>
        <v>0</v>
      </c>
      <c r="AB239" s="4">
        <f>SUM($D230:AB230)</f>
        <v>0</v>
      </c>
      <c r="AC239" s="4">
        <f>SUM($D230:AC230)</f>
        <v>0</v>
      </c>
      <c r="AD239" s="4">
        <f>SUM($D230:AD230)</f>
        <v>0</v>
      </c>
      <c r="AE239" s="4">
        <f>SUM($D230:AE230)</f>
        <v>0</v>
      </c>
      <c r="AF239" s="4">
        <f>SUM($D230:AF230)</f>
        <v>0</v>
      </c>
      <c r="AG239" s="4">
        <f>SUM($D230:AG230)</f>
        <v>0</v>
      </c>
      <c r="AH239" s="4">
        <f>SUM($D230:AH230)</f>
        <v>0</v>
      </c>
      <c r="AI239" s="4">
        <f>SUM($D230:AI230)</f>
        <v>0</v>
      </c>
      <c r="AJ239" s="4">
        <f>SUM($D230:AJ230)</f>
        <v>0</v>
      </c>
      <c r="AK239" s="4">
        <f>SUM($D230:AK230)</f>
        <v>0</v>
      </c>
      <c r="AL239" s="4">
        <f>SUM($D230:AL230)</f>
        <v>0</v>
      </c>
      <c r="AM239" s="4">
        <f>SUM($D230:AM230)</f>
        <v>0</v>
      </c>
      <c r="AN239" s="4">
        <f>SUM($D230:AN230)</f>
        <v>0</v>
      </c>
      <c r="AO239" s="4">
        <f>SUM($D230:AO230)</f>
        <v>0</v>
      </c>
      <c r="AP239" s="4">
        <f>SUM($D230:AP230)</f>
        <v>0</v>
      </c>
    </row>
    <row r="240" spans="1:42" hidden="1" outlineLevel="2">
      <c r="A240" s="1">
        <v>5</v>
      </c>
      <c r="B240" s="1" t="s">
        <v>15</v>
      </c>
      <c r="C240" s="4"/>
      <c r="D240" s="4">
        <f>SUM($D231:D231)</f>
        <v>0</v>
      </c>
      <c r="E240" s="4">
        <f>SUM($D231:E231)</f>
        <v>0</v>
      </c>
      <c r="F240" s="4">
        <f>SUM($D231:F231)</f>
        <v>0</v>
      </c>
      <c r="G240" s="4">
        <f>SUM($D231:G231)</f>
        <v>0</v>
      </c>
      <c r="H240" s="4">
        <f>SUM($D231:H231)</f>
        <v>0</v>
      </c>
      <c r="I240" s="4">
        <f>SUM($D231:I231)</f>
        <v>0</v>
      </c>
      <c r="J240" s="4">
        <f>SUM($D231:J231)</f>
        <v>0</v>
      </c>
      <c r="K240" s="4">
        <f>SUM($D231:K231)</f>
        <v>0</v>
      </c>
      <c r="L240" s="4">
        <f>SUM($D231:L231)</f>
        <v>0</v>
      </c>
      <c r="M240" s="4">
        <f>SUM($D231:M231)</f>
        <v>0</v>
      </c>
      <c r="N240" s="4">
        <f>SUM($D231:N231)</f>
        <v>0</v>
      </c>
      <c r="O240" s="4">
        <f>SUM($D231:O231)</f>
        <v>0</v>
      </c>
      <c r="P240" s="4">
        <f>SUM($D231:P231)</f>
        <v>0</v>
      </c>
      <c r="Q240" s="4">
        <f>SUM($D231:Q231)</f>
        <v>0</v>
      </c>
      <c r="R240" s="4">
        <f>SUM($D231:R231)</f>
        <v>0</v>
      </c>
      <c r="S240" s="4">
        <f>SUM($D231:S231)</f>
        <v>0</v>
      </c>
      <c r="T240" s="4">
        <f>SUM($D231:T231)</f>
        <v>0</v>
      </c>
      <c r="U240" s="4">
        <f>SUM($D231:U231)</f>
        <v>0</v>
      </c>
      <c r="V240" s="4">
        <f>SUM($D231:V231)</f>
        <v>0</v>
      </c>
      <c r="W240" s="4">
        <f>SUM($D231:W231)</f>
        <v>0</v>
      </c>
      <c r="X240" s="4">
        <f>SUM($D231:X231)</f>
        <v>0</v>
      </c>
      <c r="Y240" s="4">
        <f>SUM($D231:Y231)</f>
        <v>0</v>
      </c>
      <c r="Z240" s="4">
        <f>SUM($D231:Z231)</f>
        <v>0</v>
      </c>
      <c r="AA240" s="4">
        <f>SUM($D231:AA231)</f>
        <v>0</v>
      </c>
      <c r="AB240" s="4">
        <f>SUM($D231:AB231)</f>
        <v>0</v>
      </c>
      <c r="AC240" s="4">
        <f>SUM($D231:AC231)</f>
        <v>0</v>
      </c>
      <c r="AD240" s="4">
        <f>SUM($D231:AD231)</f>
        <v>0</v>
      </c>
      <c r="AE240" s="4">
        <f>SUM($D231:AE231)</f>
        <v>0</v>
      </c>
      <c r="AF240" s="4">
        <f>SUM($D231:AF231)</f>
        <v>0</v>
      </c>
      <c r="AG240" s="4">
        <f>SUM($D231:AG231)</f>
        <v>0</v>
      </c>
      <c r="AH240" s="4">
        <f>SUM($D231:AH231)</f>
        <v>0</v>
      </c>
      <c r="AI240" s="4">
        <f>SUM($D231:AI231)</f>
        <v>0</v>
      </c>
      <c r="AJ240" s="4">
        <f>SUM($D231:AJ231)</f>
        <v>0</v>
      </c>
      <c r="AK240" s="4">
        <f>SUM($D231:AK231)</f>
        <v>0</v>
      </c>
      <c r="AL240" s="4">
        <f>SUM($D231:AL231)</f>
        <v>0</v>
      </c>
      <c r="AM240" s="4">
        <f>SUM($D231:AM231)</f>
        <v>0</v>
      </c>
      <c r="AN240" s="4">
        <f>SUM($D231:AN231)</f>
        <v>0</v>
      </c>
      <c r="AO240" s="4">
        <f>SUM($D231:AO231)</f>
        <v>0</v>
      </c>
      <c r="AP240" s="4">
        <f>SUM($D231:AP231)</f>
        <v>0</v>
      </c>
    </row>
    <row r="241" spans="1:42" hidden="1" outlineLevel="1">
      <c r="C241" s="4"/>
      <c r="D241" s="4"/>
      <c r="E241" s="4"/>
      <c r="F241" s="4"/>
      <c r="G241" s="4"/>
      <c r="H241" s="4"/>
      <c r="I241" s="4"/>
      <c r="J241" s="4"/>
      <c r="K241" s="4"/>
      <c r="L241" s="4"/>
      <c r="M241" s="4"/>
      <c r="N241" s="4"/>
      <c r="O241" s="4"/>
      <c r="P241" s="4"/>
      <c r="Q241" s="4"/>
      <c r="R241" s="4"/>
      <c r="S241" s="4"/>
      <c r="T241" s="4"/>
      <c r="U241" s="4"/>
      <c r="V241" s="4"/>
      <c r="W241" s="4"/>
      <c r="X241" s="4"/>
      <c r="Y241" s="4"/>
      <c r="Z241" s="4"/>
      <c r="AA241" s="4"/>
      <c r="AB241" s="4"/>
      <c r="AC241" s="4"/>
      <c r="AD241" s="4"/>
      <c r="AE241" s="4"/>
      <c r="AF241" s="4"/>
      <c r="AG241" s="4"/>
      <c r="AH241" s="4"/>
      <c r="AI241" s="4"/>
      <c r="AJ241" s="4"/>
      <c r="AK241" s="4"/>
      <c r="AL241" s="4"/>
      <c r="AM241" s="4"/>
      <c r="AN241" s="4"/>
      <c r="AO241" s="4"/>
      <c r="AP241" s="4"/>
    </row>
    <row r="242" spans="1:42" hidden="1" outlineLevel="1">
      <c r="A242" s="18" t="s">
        <v>19</v>
      </c>
      <c r="B242" s="18"/>
      <c r="C242" s="17"/>
      <c r="D242" s="17"/>
      <c r="E242" s="17"/>
      <c r="F242" s="17"/>
      <c r="G242" s="17"/>
      <c r="H242" s="17"/>
      <c r="I242" s="17"/>
      <c r="J242" s="17"/>
      <c r="K242" s="17"/>
      <c r="L242" s="17"/>
      <c r="M242" s="17"/>
      <c r="N242" s="17"/>
      <c r="O242" s="17"/>
      <c r="P242" s="17"/>
      <c r="Q242" s="17"/>
      <c r="R242" s="17"/>
      <c r="S242" s="17"/>
      <c r="T242" s="17"/>
      <c r="U242" s="17"/>
      <c r="V242" s="17"/>
      <c r="W242" s="17"/>
      <c r="X242" s="17"/>
      <c r="Y242" s="17"/>
      <c r="Z242" s="17"/>
      <c r="AA242" s="17"/>
      <c r="AB242" s="17"/>
      <c r="AC242" s="17"/>
      <c r="AD242" s="17"/>
      <c r="AE242" s="17"/>
      <c r="AF242" s="17"/>
      <c r="AG242" s="17"/>
      <c r="AH242" s="17"/>
      <c r="AI242" s="17"/>
      <c r="AJ242" s="17"/>
      <c r="AK242" s="17"/>
      <c r="AL242" s="17"/>
      <c r="AM242" s="17"/>
      <c r="AN242" s="17"/>
      <c r="AO242" s="17"/>
      <c r="AP242" s="17"/>
    </row>
    <row r="243" spans="1:42" hidden="1" outlineLevel="1">
      <c r="A243" s="18" t="s">
        <v>12</v>
      </c>
      <c r="B243" s="18" t="s">
        <v>45</v>
      </c>
      <c r="C243" s="18" t="s">
        <v>58</v>
      </c>
      <c r="D243" s="17"/>
      <c r="E243" s="17"/>
      <c r="F243" s="17"/>
      <c r="G243" s="17"/>
      <c r="H243" s="17"/>
      <c r="I243" s="17"/>
      <c r="J243" s="17"/>
      <c r="K243" s="17"/>
      <c r="L243" s="17"/>
      <c r="M243" s="17"/>
      <c r="N243" s="17"/>
      <c r="O243" s="17"/>
      <c r="P243" s="17"/>
      <c r="Q243" s="17"/>
      <c r="R243" s="17"/>
      <c r="S243" s="17"/>
      <c r="T243" s="17"/>
      <c r="U243" s="17"/>
      <c r="V243" s="17"/>
      <c r="W243" s="17"/>
      <c r="X243" s="17"/>
      <c r="Y243" s="17"/>
      <c r="Z243" s="17"/>
      <c r="AA243" s="17"/>
      <c r="AB243" s="17"/>
      <c r="AC243" s="17"/>
      <c r="AD243" s="17"/>
      <c r="AE243" s="17"/>
      <c r="AF243" s="17"/>
      <c r="AG243" s="17"/>
      <c r="AH243" s="17"/>
      <c r="AI243" s="17"/>
      <c r="AJ243" s="17"/>
      <c r="AK243" s="17"/>
      <c r="AL243" s="17"/>
      <c r="AM243" s="17"/>
      <c r="AN243" s="17"/>
      <c r="AO243" s="17"/>
      <c r="AP243" s="17"/>
    </row>
    <row r="244" spans="1:42" hidden="1" outlineLevel="2">
      <c r="A244" s="11"/>
      <c r="B244" s="12"/>
      <c r="C244" s="11"/>
      <c r="D244" s="26">
        <f>D$84+D88</f>
        <v>2022</v>
      </c>
      <c r="E244" s="26">
        <f>D244+1</f>
        <v>2023</v>
      </c>
      <c r="F244" s="26">
        <f t="shared" ref="F244:AP244" si="309">E244+1</f>
        <v>2024</v>
      </c>
      <c r="G244" s="26">
        <f t="shared" si="309"/>
        <v>2025</v>
      </c>
      <c r="H244" s="26">
        <f t="shared" si="309"/>
        <v>2026</v>
      </c>
      <c r="I244" s="26">
        <f t="shared" si="309"/>
        <v>2027</v>
      </c>
      <c r="J244" s="26">
        <f>I244+1</f>
        <v>2028</v>
      </c>
      <c r="K244" s="26">
        <f>J244+1</f>
        <v>2029</v>
      </c>
      <c r="L244" s="26">
        <f t="shared" si="309"/>
        <v>2030</v>
      </c>
      <c r="M244" s="26">
        <f t="shared" si="309"/>
        <v>2031</v>
      </c>
      <c r="N244" s="26">
        <f t="shared" si="309"/>
        <v>2032</v>
      </c>
      <c r="O244" s="26">
        <f t="shared" si="309"/>
        <v>2033</v>
      </c>
      <c r="P244" s="26">
        <f t="shared" si="309"/>
        <v>2034</v>
      </c>
      <c r="Q244" s="26">
        <f t="shared" si="309"/>
        <v>2035</v>
      </c>
      <c r="R244" s="26">
        <f t="shared" si="309"/>
        <v>2036</v>
      </c>
      <c r="S244" s="26">
        <f t="shared" si="309"/>
        <v>2037</v>
      </c>
      <c r="T244" s="26">
        <f t="shared" si="309"/>
        <v>2038</v>
      </c>
      <c r="U244" s="26">
        <f t="shared" si="309"/>
        <v>2039</v>
      </c>
      <c r="V244" s="26">
        <f t="shared" si="309"/>
        <v>2040</v>
      </c>
      <c r="W244" s="26">
        <f t="shared" si="309"/>
        <v>2041</v>
      </c>
      <c r="X244" s="26">
        <f t="shared" si="309"/>
        <v>2042</v>
      </c>
      <c r="Y244" s="26">
        <f t="shared" si="309"/>
        <v>2043</v>
      </c>
      <c r="Z244" s="26">
        <f t="shared" si="309"/>
        <v>2044</v>
      </c>
      <c r="AA244" s="26">
        <f t="shared" si="309"/>
        <v>2045</v>
      </c>
      <c r="AB244" s="26">
        <f t="shared" si="309"/>
        <v>2046</v>
      </c>
      <c r="AC244" s="26">
        <f t="shared" si="309"/>
        <v>2047</v>
      </c>
      <c r="AD244" s="26">
        <f t="shared" si="309"/>
        <v>2048</v>
      </c>
      <c r="AE244" s="26">
        <f t="shared" si="309"/>
        <v>2049</v>
      </c>
      <c r="AF244" s="26">
        <f t="shared" si="309"/>
        <v>2050</v>
      </c>
      <c r="AG244" s="26">
        <f t="shared" si="309"/>
        <v>2051</v>
      </c>
      <c r="AH244" s="26">
        <f t="shared" si="309"/>
        <v>2052</v>
      </c>
      <c r="AI244" s="26">
        <f t="shared" si="309"/>
        <v>2053</v>
      </c>
      <c r="AJ244" s="26">
        <f t="shared" si="309"/>
        <v>2054</v>
      </c>
      <c r="AK244" s="26">
        <f t="shared" si="309"/>
        <v>2055</v>
      </c>
      <c r="AL244" s="26">
        <f t="shared" si="309"/>
        <v>2056</v>
      </c>
      <c r="AM244" s="26">
        <f t="shared" si="309"/>
        <v>2057</v>
      </c>
      <c r="AN244" s="26">
        <f t="shared" si="309"/>
        <v>2058</v>
      </c>
      <c r="AO244" s="26">
        <f t="shared" si="309"/>
        <v>2059</v>
      </c>
      <c r="AP244" s="26">
        <f t="shared" si="309"/>
        <v>2060</v>
      </c>
    </row>
    <row r="245" spans="1:42" hidden="1" outlineLevel="2">
      <c r="A245" s="1">
        <v>1</v>
      </c>
      <c r="B245" s="1" t="s">
        <v>20</v>
      </c>
      <c r="C245" s="4">
        <f>SUM(D245:AP245)</f>
        <v>65217082.393854454</v>
      </c>
      <c r="D245" s="4">
        <f t="shared" ref="D245:AP245" si="310">D115+D140+D165+D190+D215</f>
        <v>0</v>
      </c>
      <c r="E245" s="4">
        <f t="shared" si="310"/>
        <v>15300000.000000002</v>
      </c>
      <c r="F245" s="4">
        <f t="shared" si="310"/>
        <v>0</v>
      </c>
      <c r="G245" s="4">
        <f t="shared" si="310"/>
        <v>0</v>
      </c>
      <c r="H245" s="4">
        <f t="shared" si="310"/>
        <v>0</v>
      </c>
      <c r="I245" s="4">
        <f t="shared" si="310"/>
        <v>0</v>
      </c>
      <c r="J245" s="4">
        <f t="shared" si="310"/>
        <v>16064337.669120003</v>
      </c>
      <c r="K245" s="4">
        <f t="shared" si="310"/>
        <v>0</v>
      </c>
      <c r="L245" s="4">
        <f t="shared" si="310"/>
        <v>0</v>
      </c>
      <c r="M245" s="4">
        <f t="shared" si="310"/>
        <v>0</v>
      </c>
      <c r="N245" s="4">
        <f t="shared" si="310"/>
        <v>0</v>
      </c>
      <c r="O245" s="4">
        <f t="shared" si="310"/>
        <v>16211050.052184545</v>
      </c>
      <c r="P245" s="4">
        <f t="shared" si="310"/>
        <v>0</v>
      </c>
      <c r="Q245" s="4">
        <f t="shared" si="310"/>
        <v>0</v>
      </c>
      <c r="R245" s="4">
        <f t="shared" si="310"/>
        <v>17641694.6725499</v>
      </c>
      <c r="S245" s="4">
        <f t="shared" si="310"/>
        <v>0</v>
      </c>
      <c r="T245" s="4">
        <f t="shared" si="310"/>
        <v>0</v>
      </c>
      <c r="U245" s="4">
        <f t="shared" si="310"/>
        <v>0</v>
      </c>
      <c r="V245" s="4">
        <f t="shared" si="310"/>
        <v>0</v>
      </c>
      <c r="W245" s="4">
        <f t="shared" si="310"/>
        <v>0</v>
      </c>
      <c r="X245" s="4">
        <f t="shared" si="310"/>
        <v>0</v>
      </c>
      <c r="Y245" s="4">
        <f t="shared" si="310"/>
        <v>0</v>
      </c>
      <c r="Z245" s="4">
        <f t="shared" si="310"/>
        <v>0</v>
      </c>
      <c r="AA245" s="4">
        <f t="shared" si="310"/>
        <v>0</v>
      </c>
      <c r="AB245" s="4">
        <f t="shared" si="310"/>
        <v>0</v>
      </c>
      <c r="AC245" s="4">
        <f t="shared" si="310"/>
        <v>0</v>
      </c>
      <c r="AD245" s="4">
        <f t="shared" si="310"/>
        <v>0</v>
      </c>
      <c r="AE245" s="4">
        <f t="shared" si="310"/>
        <v>0</v>
      </c>
      <c r="AF245" s="4">
        <f t="shared" si="310"/>
        <v>0</v>
      </c>
      <c r="AG245" s="4">
        <f t="shared" si="310"/>
        <v>0</v>
      </c>
      <c r="AH245" s="4">
        <f t="shared" si="310"/>
        <v>0</v>
      </c>
      <c r="AI245" s="4">
        <f t="shared" si="310"/>
        <v>0</v>
      </c>
      <c r="AJ245" s="4">
        <f t="shared" si="310"/>
        <v>0</v>
      </c>
      <c r="AK245" s="4">
        <f t="shared" si="310"/>
        <v>0</v>
      </c>
      <c r="AL245" s="4">
        <f t="shared" si="310"/>
        <v>0</v>
      </c>
      <c r="AM245" s="4">
        <f t="shared" si="310"/>
        <v>0</v>
      </c>
      <c r="AN245" s="4">
        <f t="shared" si="310"/>
        <v>0</v>
      </c>
      <c r="AO245" s="4">
        <f t="shared" si="310"/>
        <v>0</v>
      </c>
      <c r="AP245" s="4">
        <f t="shared" si="310"/>
        <v>0</v>
      </c>
    </row>
    <row r="246" spans="1:42" hidden="1" outlineLevel="2">
      <c r="A246" s="1">
        <v>2</v>
      </c>
      <c r="B246" s="1" t="s">
        <v>21</v>
      </c>
      <c r="C246" s="4">
        <f>SUM(D246:AP246)</f>
        <v>63298932.911682256</v>
      </c>
      <c r="D246" s="4">
        <f t="shared" ref="D246:AP246" si="311">D116+D141+D166+D191+D216</f>
        <v>0</v>
      </c>
      <c r="E246" s="4">
        <f t="shared" si="311"/>
        <v>14850000</v>
      </c>
      <c r="F246" s="4">
        <f t="shared" si="311"/>
        <v>0</v>
      </c>
      <c r="G246" s="4">
        <f t="shared" si="311"/>
        <v>0</v>
      </c>
      <c r="H246" s="4">
        <f t="shared" si="311"/>
        <v>0</v>
      </c>
      <c r="I246" s="4">
        <f t="shared" si="311"/>
        <v>0</v>
      </c>
      <c r="J246" s="4">
        <f t="shared" si="311"/>
        <v>15591857.149440002</v>
      </c>
      <c r="K246" s="4">
        <f t="shared" si="311"/>
        <v>0</v>
      </c>
      <c r="L246" s="4">
        <f t="shared" si="311"/>
        <v>0</v>
      </c>
      <c r="M246" s="4">
        <f t="shared" si="311"/>
        <v>0</v>
      </c>
      <c r="N246" s="4">
        <f t="shared" si="311"/>
        <v>0</v>
      </c>
      <c r="O246" s="4">
        <f t="shared" si="311"/>
        <v>15734254.462414412</v>
      </c>
      <c r="P246" s="4">
        <f t="shared" si="311"/>
        <v>0</v>
      </c>
      <c r="Q246" s="4">
        <f t="shared" si="311"/>
        <v>0</v>
      </c>
      <c r="R246" s="4">
        <f t="shared" si="311"/>
        <v>17122821.299827844</v>
      </c>
      <c r="S246" s="4">
        <f t="shared" si="311"/>
        <v>0</v>
      </c>
      <c r="T246" s="4">
        <f t="shared" si="311"/>
        <v>0</v>
      </c>
      <c r="U246" s="4">
        <f t="shared" si="311"/>
        <v>0</v>
      </c>
      <c r="V246" s="4">
        <f t="shared" si="311"/>
        <v>0</v>
      </c>
      <c r="W246" s="4">
        <f t="shared" si="311"/>
        <v>0</v>
      </c>
      <c r="X246" s="4">
        <f t="shared" si="311"/>
        <v>0</v>
      </c>
      <c r="Y246" s="4">
        <f t="shared" si="311"/>
        <v>0</v>
      </c>
      <c r="Z246" s="4">
        <f t="shared" si="311"/>
        <v>0</v>
      </c>
      <c r="AA246" s="4">
        <f t="shared" si="311"/>
        <v>0</v>
      </c>
      <c r="AB246" s="4">
        <f t="shared" si="311"/>
        <v>0</v>
      </c>
      <c r="AC246" s="4">
        <f t="shared" si="311"/>
        <v>0</v>
      </c>
      <c r="AD246" s="4">
        <f t="shared" si="311"/>
        <v>0</v>
      </c>
      <c r="AE246" s="4">
        <f t="shared" si="311"/>
        <v>0</v>
      </c>
      <c r="AF246" s="4">
        <f t="shared" si="311"/>
        <v>0</v>
      </c>
      <c r="AG246" s="4">
        <f t="shared" si="311"/>
        <v>0</v>
      </c>
      <c r="AH246" s="4">
        <f t="shared" si="311"/>
        <v>0</v>
      </c>
      <c r="AI246" s="4">
        <f t="shared" si="311"/>
        <v>0</v>
      </c>
      <c r="AJ246" s="4">
        <f t="shared" si="311"/>
        <v>0</v>
      </c>
      <c r="AK246" s="4">
        <f t="shared" si="311"/>
        <v>0</v>
      </c>
      <c r="AL246" s="4">
        <f t="shared" si="311"/>
        <v>0</v>
      </c>
      <c r="AM246" s="4">
        <f t="shared" si="311"/>
        <v>0</v>
      </c>
      <c r="AN246" s="4">
        <f t="shared" si="311"/>
        <v>0</v>
      </c>
      <c r="AO246" s="4">
        <f t="shared" si="311"/>
        <v>0</v>
      </c>
      <c r="AP246" s="4">
        <f t="shared" si="311"/>
        <v>0</v>
      </c>
    </row>
    <row r="247" spans="1:42" hidden="1" outlineLevel="2">
      <c r="A247" s="1">
        <v>3</v>
      </c>
      <c r="B247" s="1" t="s">
        <v>22</v>
      </c>
      <c r="C247" s="4">
        <f>SUM(D247:AP247)</f>
        <v>63748932.911682263</v>
      </c>
      <c r="D247" s="4">
        <f t="shared" ref="D247:AP247" si="312">D117+D142+D167+D192+D217</f>
        <v>0</v>
      </c>
      <c r="E247" s="4">
        <f t="shared" si="312"/>
        <v>15300000.000000002</v>
      </c>
      <c r="F247" s="4">
        <f t="shared" si="312"/>
        <v>0</v>
      </c>
      <c r="G247" s="4">
        <f t="shared" si="312"/>
        <v>0</v>
      </c>
      <c r="H247" s="4">
        <f t="shared" si="312"/>
        <v>0</v>
      </c>
      <c r="I247" s="4">
        <f t="shared" si="312"/>
        <v>0</v>
      </c>
      <c r="J247" s="4">
        <f t="shared" si="312"/>
        <v>15591857.149440002</v>
      </c>
      <c r="K247" s="4">
        <f t="shared" si="312"/>
        <v>0</v>
      </c>
      <c r="L247" s="4">
        <f t="shared" si="312"/>
        <v>0</v>
      </c>
      <c r="M247" s="4">
        <f t="shared" si="312"/>
        <v>0</v>
      </c>
      <c r="N247" s="4">
        <f t="shared" si="312"/>
        <v>0</v>
      </c>
      <c r="O247" s="4">
        <f t="shared" si="312"/>
        <v>15734254.462414412</v>
      </c>
      <c r="P247" s="4">
        <f t="shared" si="312"/>
        <v>0</v>
      </c>
      <c r="Q247" s="4">
        <f t="shared" si="312"/>
        <v>0</v>
      </c>
      <c r="R247" s="4">
        <f t="shared" si="312"/>
        <v>17122821.299827844</v>
      </c>
      <c r="S247" s="4">
        <f t="shared" si="312"/>
        <v>0</v>
      </c>
      <c r="T247" s="4">
        <f t="shared" si="312"/>
        <v>0</v>
      </c>
      <c r="U247" s="4">
        <f t="shared" si="312"/>
        <v>0</v>
      </c>
      <c r="V247" s="4">
        <f t="shared" si="312"/>
        <v>0</v>
      </c>
      <c r="W247" s="4">
        <f t="shared" si="312"/>
        <v>0</v>
      </c>
      <c r="X247" s="4">
        <f t="shared" si="312"/>
        <v>0</v>
      </c>
      <c r="Y247" s="4">
        <f t="shared" si="312"/>
        <v>0</v>
      </c>
      <c r="Z247" s="4">
        <f t="shared" si="312"/>
        <v>0</v>
      </c>
      <c r="AA247" s="4">
        <f t="shared" si="312"/>
        <v>0</v>
      </c>
      <c r="AB247" s="4">
        <f t="shared" si="312"/>
        <v>0</v>
      </c>
      <c r="AC247" s="4">
        <f t="shared" si="312"/>
        <v>0</v>
      </c>
      <c r="AD247" s="4">
        <f t="shared" si="312"/>
        <v>0</v>
      </c>
      <c r="AE247" s="4">
        <f t="shared" si="312"/>
        <v>0</v>
      </c>
      <c r="AF247" s="4">
        <f t="shared" si="312"/>
        <v>0</v>
      </c>
      <c r="AG247" s="4">
        <f t="shared" si="312"/>
        <v>0</v>
      </c>
      <c r="AH247" s="4">
        <f t="shared" si="312"/>
        <v>0</v>
      </c>
      <c r="AI247" s="4">
        <f t="shared" si="312"/>
        <v>0</v>
      </c>
      <c r="AJ247" s="4">
        <f t="shared" si="312"/>
        <v>0</v>
      </c>
      <c r="AK247" s="4">
        <f t="shared" si="312"/>
        <v>0</v>
      </c>
      <c r="AL247" s="4">
        <f t="shared" si="312"/>
        <v>0</v>
      </c>
      <c r="AM247" s="4">
        <f t="shared" si="312"/>
        <v>0</v>
      </c>
      <c r="AN247" s="4">
        <f t="shared" si="312"/>
        <v>0</v>
      </c>
      <c r="AO247" s="4">
        <f t="shared" si="312"/>
        <v>0</v>
      </c>
      <c r="AP247" s="4">
        <f t="shared" si="312"/>
        <v>0</v>
      </c>
    </row>
    <row r="248" spans="1:42" hidden="1" outlineLevel="2">
      <c r="A248" s="1">
        <v>4</v>
      </c>
      <c r="B248" s="1" t="s">
        <v>15</v>
      </c>
      <c r="C248" s="4">
        <f>SUM(D248:AP248)</f>
        <v>0</v>
      </c>
      <c r="D248" s="4">
        <f t="shared" ref="D248:AP248" si="313">D118+D143+D168+D193+D218</f>
        <v>0</v>
      </c>
      <c r="E248" s="4">
        <f t="shared" si="313"/>
        <v>0</v>
      </c>
      <c r="F248" s="4">
        <f t="shared" si="313"/>
        <v>0</v>
      </c>
      <c r="G248" s="4">
        <f t="shared" si="313"/>
        <v>0</v>
      </c>
      <c r="H248" s="4">
        <f t="shared" si="313"/>
        <v>0</v>
      </c>
      <c r="I248" s="4">
        <f t="shared" si="313"/>
        <v>0</v>
      </c>
      <c r="J248" s="4">
        <f t="shared" si="313"/>
        <v>0</v>
      </c>
      <c r="K248" s="4">
        <f t="shared" si="313"/>
        <v>0</v>
      </c>
      <c r="L248" s="4">
        <f t="shared" si="313"/>
        <v>0</v>
      </c>
      <c r="M248" s="4">
        <f t="shared" si="313"/>
        <v>0</v>
      </c>
      <c r="N248" s="4">
        <f t="shared" si="313"/>
        <v>0</v>
      </c>
      <c r="O248" s="4">
        <f t="shared" si="313"/>
        <v>0</v>
      </c>
      <c r="P248" s="4">
        <f t="shared" si="313"/>
        <v>0</v>
      </c>
      <c r="Q248" s="4">
        <f t="shared" si="313"/>
        <v>0</v>
      </c>
      <c r="R248" s="4">
        <f t="shared" si="313"/>
        <v>0</v>
      </c>
      <c r="S248" s="4">
        <f t="shared" si="313"/>
        <v>0</v>
      </c>
      <c r="T248" s="4">
        <f t="shared" si="313"/>
        <v>0</v>
      </c>
      <c r="U248" s="4">
        <f t="shared" si="313"/>
        <v>0</v>
      </c>
      <c r="V248" s="4">
        <f t="shared" si="313"/>
        <v>0</v>
      </c>
      <c r="W248" s="4">
        <f t="shared" si="313"/>
        <v>0</v>
      </c>
      <c r="X248" s="4">
        <f t="shared" si="313"/>
        <v>0</v>
      </c>
      <c r="Y248" s="4">
        <f t="shared" si="313"/>
        <v>0</v>
      </c>
      <c r="Z248" s="4">
        <f t="shared" si="313"/>
        <v>0</v>
      </c>
      <c r="AA248" s="4">
        <f t="shared" si="313"/>
        <v>0</v>
      </c>
      <c r="AB248" s="4">
        <f t="shared" si="313"/>
        <v>0</v>
      </c>
      <c r="AC248" s="4">
        <f t="shared" si="313"/>
        <v>0</v>
      </c>
      <c r="AD248" s="4">
        <f t="shared" si="313"/>
        <v>0</v>
      </c>
      <c r="AE248" s="4">
        <f t="shared" si="313"/>
        <v>0</v>
      </c>
      <c r="AF248" s="4">
        <f t="shared" si="313"/>
        <v>0</v>
      </c>
      <c r="AG248" s="4">
        <f t="shared" si="313"/>
        <v>0</v>
      </c>
      <c r="AH248" s="4">
        <f t="shared" si="313"/>
        <v>0</v>
      </c>
      <c r="AI248" s="4">
        <f t="shared" si="313"/>
        <v>0</v>
      </c>
      <c r="AJ248" s="4">
        <f t="shared" si="313"/>
        <v>0</v>
      </c>
      <c r="AK248" s="4">
        <f t="shared" si="313"/>
        <v>0</v>
      </c>
      <c r="AL248" s="4">
        <f t="shared" si="313"/>
        <v>0</v>
      </c>
      <c r="AM248" s="4">
        <f t="shared" si="313"/>
        <v>0</v>
      </c>
      <c r="AN248" s="4">
        <f t="shared" si="313"/>
        <v>0</v>
      </c>
      <c r="AO248" s="4">
        <f t="shared" si="313"/>
        <v>0</v>
      </c>
      <c r="AP248" s="4">
        <f t="shared" si="313"/>
        <v>0</v>
      </c>
    </row>
    <row r="249" spans="1:42" hidden="1" outlineLevel="2">
      <c r="A249" s="1">
        <v>5</v>
      </c>
      <c r="B249" s="1" t="s">
        <v>15</v>
      </c>
      <c r="C249" s="4">
        <f>SUM(D249:AP249)</f>
        <v>0</v>
      </c>
      <c r="D249" s="4">
        <f t="shared" ref="D249:AP249" si="314">D119+D144+D169+D194+D219</f>
        <v>0</v>
      </c>
      <c r="E249" s="4">
        <f t="shared" si="314"/>
        <v>0</v>
      </c>
      <c r="F249" s="4">
        <f t="shared" si="314"/>
        <v>0</v>
      </c>
      <c r="G249" s="4">
        <f t="shared" si="314"/>
        <v>0</v>
      </c>
      <c r="H249" s="4">
        <f t="shared" si="314"/>
        <v>0</v>
      </c>
      <c r="I249" s="4">
        <f t="shared" si="314"/>
        <v>0</v>
      </c>
      <c r="J249" s="4">
        <f t="shared" si="314"/>
        <v>0</v>
      </c>
      <c r="K249" s="4">
        <f t="shared" si="314"/>
        <v>0</v>
      </c>
      <c r="L249" s="4">
        <f t="shared" si="314"/>
        <v>0</v>
      </c>
      <c r="M249" s="4">
        <f t="shared" si="314"/>
        <v>0</v>
      </c>
      <c r="N249" s="4">
        <f t="shared" si="314"/>
        <v>0</v>
      </c>
      <c r="O249" s="4">
        <f t="shared" si="314"/>
        <v>0</v>
      </c>
      <c r="P249" s="4">
        <f t="shared" si="314"/>
        <v>0</v>
      </c>
      <c r="Q249" s="4">
        <f t="shared" si="314"/>
        <v>0</v>
      </c>
      <c r="R249" s="4">
        <f t="shared" si="314"/>
        <v>0</v>
      </c>
      <c r="S249" s="4">
        <f t="shared" si="314"/>
        <v>0</v>
      </c>
      <c r="T249" s="4">
        <f t="shared" si="314"/>
        <v>0</v>
      </c>
      <c r="U249" s="4">
        <f t="shared" si="314"/>
        <v>0</v>
      </c>
      <c r="V249" s="4">
        <f t="shared" si="314"/>
        <v>0</v>
      </c>
      <c r="W249" s="4">
        <f t="shared" si="314"/>
        <v>0</v>
      </c>
      <c r="X249" s="4">
        <f t="shared" si="314"/>
        <v>0</v>
      </c>
      <c r="Y249" s="4">
        <f t="shared" si="314"/>
        <v>0</v>
      </c>
      <c r="Z249" s="4">
        <f t="shared" si="314"/>
        <v>0</v>
      </c>
      <c r="AA249" s="4">
        <f t="shared" si="314"/>
        <v>0</v>
      </c>
      <c r="AB249" s="4">
        <f t="shared" si="314"/>
        <v>0</v>
      </c>
      <c r="AC249" s="4">
        <f t="shared" si="314"/>
        <v>0</v>
      </c>
      <c r="AD249" s="4">
        <f t="shared" si="314"/>
        <v>0</v>
      </c>
      <c r="AE249" s="4">
        <f t="shared" si="314"/>
        <v>0</v>
      </c>
      <c r="AF249" s="4">
        <f t="shared" si="314"/>
        <v>0</v>
      </c>
      <c r="AG249" s="4">
        <f t="shared" si="314"/>
        <v>0</v>
      </c>
      <c r="AH249" s="4">
        <f t="shared" si="314"/>
        <v>0</v>
      </c>
      <c r="AI249" s="4">
        <f t="shared" si="314"/>
        <v>0</v>
      </c>
      <c r="AJ249" s="4">
        <f t="shared" si="314"/>
        <v>0</v>
      </c>
      <c r="AK249" s="4">
        <f t="shared" si="314"/>
        <v>0</v>
      </c>
      <c r="AL249" s="4">
        <f t="shared" si="314"/>
        <v>0</v>
      </c>
      <c r="AM249" s="4">
        <f t="shared" si="314"/>
        <v>0</v>
      </c>
      <c r="AN249" s="4">
        <f t="shared" si="314"/>
        <v>0</v>
      </c>
      <c r="AO249" s="4">
        <f t="shared" si="314"/>
        <v>0</v>
      </c>
      <c r="AP249" s="4">
        <f t="shared" si="314"/>
        <v>0</v>
      </c>
    </row>
    <row r="250" spans="1:42" ht="15.5" hidden="1" outlineLevel="2" thickBot="1">
      <c r="A250" s="6" t="s">
        <v>0</v>
      </c>
      <c r="B250" s="6"/>
      <c r="C250" s="7">
        <f>SUM(C245:C249)</f>
        <v>192264948.217219</v>
      </c>
      <c r="D250" s="7">
        <f t="shared" ref="D250:AP250" si="315">SUM(D245:D249)</f>
        <v>0</v>
      </c>
      <c r="E250" s="7">
        <f t="shared" si="315"/>
        <v>45450000</v>
      </c>
      <c r="F250" s="7">
        <f t="shared" si="315"/>
        <v>0</v>
      </c>
      <c r="G250" s="7">
        <f t="shared" si="315"/>
        <v>0</v>
      </c>
      <c r="H250" s="7">
        <f t="shared" si="315"/>
        <v>0</v>
      </c>
      <c r="I250" s="7">
        <f t="shared" si="315"/>
        <v>0</v>
      </c>
      <c r="J250" s="7">
        <f t="shared" si="315"/>
        <v>47248051.96800001</v>
      </c>
      <c r="K250" s="7">
        <f t="shared" si="315"/>
        <v>0</v>
      </c>
      <c r="L250" s="7">
        <f t="shared" si="315"/>
        <v>0</v>
      </c>
      <c r="M250" s="7">
        <f t="shared" si="315"/>
        <v>0</v>
      </c>
      <c r="N250" s="7">
        <f t="shared" si="315"/>
        <v>0</v>
      </c>
      <c r="O250" s="7">
        <f t="shared" si="315"/>
        <v>47679558.977013372</v>
      </c>
      <c r="P250" s="7">
        <f t="shared" si="315"/>
        <v>0</v>
      </c>
      <c r="Q250" s="7">
        <f t="shared" si="315"/>
        <v>0</v>
      </c>
      <c r="R250" s="7">
        <f t="shared" si="315"/>
        <v>51887337.272205591</v>
      </c>
      <c r="S250" s="7">
        <f t="shared" si="315"/>
        <v>0</v>
      </c>
      <c r="T250" s="7">
        <f t="shared" si="315"/>
        <v>0</v>
      </c>
      <c r="U250" s="7">
        <f t="shared" si="315"/>
        <v>0</v>
      </c>
      <c r="V250" s="7">
        <f t="shared" si="315"/>
        <v>0</v>
      </c>
      <c r="W250" s="7">
        <f t="shared" si="315"/>
        <v>0</v>
      </c>
      <c r="X250" s="7">
        <f t="shared" si="315"/>
        <v>0</v>
      </c>
      <c r="Y250" s="7">
        <f t="shared" si="315"/>
        <v>0</v>
      </c>
      <c r="Z250" s="7">
        <f t="shared" si="315"/>
        <v>0</v>
      </c>
      <c r="AA250" s="7">
        <f t="shared" si="315"/>
        <v>0</v>
      </c>
      <c r="AB250" s="7">
        <f t="shared" si="315"/>
        <v>0</v>
      </c>
      <c r="AC250" s="7">
        <f t="shared" si="315"/>
        <v>0</v>
      </c>
      <c r="AD250" s="7">
        <f t="shared" si="315"/>
        <v>0</v>
      </c>
      <c r="AE250" s="7">
        <f t="shared" si="315"/>
        <v>0</v>
      </c>
      <c r="AF250" s="7">
        <f t="shared" si="315"/>
        <v>0</v>
      </c>
      <c r="AG250" s="7">
        <f t="shared" si="315"/>
        <v>0</v>
      </c>
      <c r="AH250" s="7">
        <f t="shared" si="315"/>
        <v>0</v>
      </c>
      <c r="AI250" s="7">
        <f t="shared" si="315"/>
        <v>0</v>
      </c>
      <c r="AJ250" s="7">
        <f t="shared" si="315"/>
        <v>0</v>
      </c>
      <c r="AK250" s="7">
        <f t="shared" si="315"/>
        <v>0</v>
      </c>
      <c r="AL250" s="7">
        <f t="shared" si="315"/>
        <v>0</v>
      </c>
      <c r="AM250" s="7">
        <f t="shared" si="315"/>
        <v>0</v>
      </c>
      <c r="AN250" s="7">
        <f t="shared" si="315"/>
        <v>0</v>
      </c>
      <c r="AO250" s="7">
        <f t="shared" si="315"/>
        <v>0</v>
      </c>
      <c r="AP250" s="7">
        <f t="shared" si="315"/>
        <v>0</v>
      </c>
    </row>
    <row r="251" spans="1:42" hidden="1" outlineLevel="1"/>
    <row r="252" spans="1:42" hidden="1" outlineLevel="1">
      <c r="A252" s="18" t="s">
        <v>19</v>
      </c>
      <c r="B252" s="18"/>
      <c r="C252" s="17"/>
      <c r="D252" s="17"/>
      <c r="E252" s="17"/>
      <c r="F252" s="17"/>
      <c r="G252" s="17"/>
      <c r="H252" s="17"/>
      <c r="I252" s="17"/>
      <c r="J252" s="17"/>
      <c r="K252" s="17"/>
      <c r="L252" s="17"/>
      <c r="M252" s="17"/>
      <c r="N252" s="17"/>
      <c r="O252" s="17"/>
      <c r="P252" s="17"/>
      <c r="Q252" s="17"/>
      <c r="R252" s="17"/>
      <c r="S252" s="17"/>
      <c r="T252" s="17"/>
      <c r="U252" s="17"/>
      <c r="V252" s="17"/>
      <c r="W252" s="17"/>
      <c r="X252" s="17"/>
      <c r="Y252" s="17"/>
      <c r="Z252" s="17"/>
      <c r="AA252" s="17"/>
      <c r="AB252" s="17"/>
      <c r="AC252" s="17"/>
      <c r="AD252" s="17"/>
      <c r="AE252" s="17"/>
      <c r="AF252" s="17"/>
      <c r="AG252" s="17"/>
      <c r="AH252" s="17"/>
      <c r="AI252" s="17"/>
      <c r="AJ252" s="17"/>
      <c r="AK252" s="17"/>
      <c r="AL252" s="17"/>
      <c r="AM252" s="17"/>
      <c r="AN252" s="17"/>
      <c r="AO252" s="17"/>
      <c r="AP252" s="17"/>
    </row>
    <row r="253" spans="1:42" hidden="1" outlineLevel="1">
      <c r="A253" s="18" t="s">
        <v>12</v>
      </c>
      <c r="B253" s="18" t="s">
        <v>45</v>
      </c>
      <c r="C253" s="18" t="s">
        <v>61</v>
      </c>
      <c r="D253" s="17"/>
      <c r="E253" s="17"/>
      <c r="F253" s="17"/>
      <c r="G253" s="17"/>
      <c r="H253" s="17"/>
      <c r="I253" s="17"/>
      <c r="J253" s="17"/>
      <c r="K253" s="17"/>
      <c r="L253" s="17"/>
      <c r="M253" s="17"/>
      <c r="N253" s="17"/>
      <c r="O253" s="17"/>
      <c r="P253" s="17"/>
      <c r="Q253" s="17"/>
      <c r="R253" s="17"/>
      <c r="S253" s="17"/>
      <c r="T253" s="17"/>
      <c r="U253" s="17"/>
      <c r="V253" s="17"/>
      <c r="W253" s="17"/>
      <c r="X253" s="17"/>
      <c r="Y253" s="17"/>
      <c r="Z253" s="17"/>
      <c r="AA253" s="17"/>
      <c r="AB253" s="17"/>
      <c r="AC253" s="17"/>
      <c r="AD253" s="17"/>
      <c r="AE253" s="17"/>
      <c r="AF253" s="17"/>
      <c r="AG253" s="17"/>
      <c r="AH253" s="17"/>
      <c r="AI253" s="17"/>
      <c r="AJ253" s="17"/>
      <c r="AK253" s="17"/>
      <c r="AL253" s="17"/>
      <c r="AM253" s="17"/>
      <c r="AN253" s="17"/>
      <c r="AO253" s="17"/>
      <c r="AP253" s="17"/>
    </row>
    <row r="254" spans="1:42" hidden="1" outlineLevel="2">
      <c r="A254" s="11"/>
      <c r="B254" s="12"/>
      <c r="C254" s="11"/>
      <c r="D254" s="26">
        <f>D$84+D98</f>
        <v>2022</v>
      </c>
      <c r="E254" s="26">
        <f>D254+1</f>
        <v>2023</v>
      </c>
      <c r="F254" s="26">
        <f t="shared" ref="F254:AP254" si="316">E254+1</f>
        <v>2024</v>
      </c>
      <c r="G254" s="26">
        <f t="shared" si="316"/>
        <v>2025</v>
      </c>
      <c r="H254" s="26">
        <f t="shared" si="316"/>
        <v>2026</v>
      </c>
      <c r="I254" s="26">
        <f t="shared" si="316"/>
        <v>2027</v>
      </c>
      <c r="J254" s="26">
        <f>I254+1</f>
        <v>2028</v>
      </c>
      <c r="K254" s="26">
        <f>J254+1</f>
        <v>2029</v>
      </c>
      <c r="L254" s="26">
        <f t="shared" si="316"/>
        <v>2030</v>
      </c>
      <c r="M254" s="26">
        <f t="shared" si="316"/>
        <v>2031</v>
      </c>
      <c r="N254" s="26">
        <f t="shared" si="316"/>
        <v>2032</v>
      </c>
      <c r="O254" s="26">
        <f t="shared" si="316"/>
        <v>2033</v>
      </c>
      <c r="P254" s="26">
        <f t="shared" si="316"/>
        <v>2034</v>
      </c>
      <c r="Q254" s="26">
        <f t="shared" si="316"/>
        <v>2035</v>
      </c>
      <c r="R254" s="26">
        <f t="shared" si="316"/>
        <v>2036</v>
      </c>
      <c r="S254" s="26">
        <f t="shared" si="316"/>
        <v>2037</v>
      </c>
      <c r="T254" s="26">
        <f t="shared" si="316"/>
        <v>2038</v>
      </c>
      <c r="U254" s="26">
        <f t="shared" si="316"/>
        <v>2039</v>
      </c>
      <c r="V254" s="26">
        <f t="shared" si="316"/>
        <v>2040</v>
      </c>
      <c r="W254" s="26">
        <f t="shared" si="316"/>
        <v>2041</v>
      </c>
      <c r="X254" s="26">
        <f t="shared" si="316"/>
        <v>2042</v>
      </c>
      <c r="Y254" s="26">
        <f t="shared" si="316"/>
        <v>2043</v>
      </c>
      <c r="Z254" s="26">
        <f t="shared" si="316"/>
        <v>2044</v>
      </c>
      <c r="AA254" s="26">
        <f t="shared" si="316"/>
        <v>2045</v>
      </c>
      <c r="AB254" s="26">
        <f t="shared" si="316"/>
        <v>2046</v>
      </c>
      <c r="AC254" s="26">
        <f t="shared" si="316"/>
        <v>2047</v>
      </c>
      <c r="AD254" s="26">
        <f t="shared" si="316"/>
        <v>2048</v>
      </c>
      <c r="AE254" s="26">
        <f t="shared" si="316"/>
        <v>2049</v>
      </c>
      <c r="AF254" s="26">
        <f t="shared" si="316"/>
        <v>2050</v>
      </c>
      <c r="AG254" s="26">
        <f t="shared" si="316"/>
        <v>2051</v>
      </c>
      <c r="AH254" s="26">
        <f t="shared" si="316"/>
        <v>2052</v>
      </c>
      <c r="AI254" s="26">
        <f t="shared" si="316"/>
        <v>2053</v>
      </c>
      <c r="AJ254" s="26">
        <f t="shared" si="316"/>
        <v>2054</v>
      </c>
      <c r="AK254" s="26">
        <f t="shared" si="316"/>
        <v>2055</v>
      </c>
      <c r="AL254" s="26">
        <f t="shared" si="316"/>
        <v>2056</v>
      </c>
      <c r="AM254" s="26">
        <f t="shared" si="316"/>
        <v>2057</v>
      </c>
      <c r="AN254" s="26">
        <f t="shared" si="316"/>
        <v>2058</v>
      </c>
      <c r="AO254" s="26">
        <f t="shared" si="316"/>
        <v>2059</v>
      </c>
      <c r="AP254" s="26">
        <f t="shared" si="316"/>
        <v>2060</v>
      </c>
    </row>
    <row r="255" spans="1:42" hidden="1" outlineLevel="2">
      <c r="A255" s="1">
        <v>1</v>
      </c>
      <c r="B255" s="1" t="s">
        <v>20</v>
      </c>
      <c r="C255" s="4">
        <f>SUM(D255:AP255)</f>
        <v>8192426.675996013</v>
      </c>
      <c r="D255" s="4">
        <f t="shared" ref="D255:AP255" si="317">IF(D123=MAX($D123:$AP123),MAX($D123:$AP123)-IFERROR(SMALL($D123:$AP123,COUNTIF($D123:$AP123,0)+1),0),0)+IF(D148=MAX($D148:$AP148),MAX($D148:$AP148)-IFERROR(SMALL($D148:$AP148,COUNTIF($D148:$AP148,0)+1),0),0)+IF(D173=MAX($D173:$AP173),MAX($D173:$AP173)-IFERROR(SMALL($D173:$AP173,COUNTIF($D173:$AP173,0)+1),0),0)+IF(D198=MAX($D198:$AP198),MAX($D198:$AP198)-IFERROR(SMALL($D198:$AP198,COUNTIF($D198:$AP198,0)+1),0),0)</f>
        <v>0</v>
      </c>
      <c r="E255" s="4">
        <f t="shared" si="317"/>
        <v>0</v>
      </c>
      <c r="F255" s="4">
        <f t="shared" si="317"/>
        <v>0</v>
      </c>
      <c r="G255" s="4">
        <f t="shared" si="317"/>
        <v>1248480</v>
      </c>
      <c r="H255" s="4">
        <f t="shared" si="317"/>
        <v>0</v>
      </c>
      <c r="I255" s="4">
        <f t="shared" si="317"/>
        <v>0</v>
      </c>
      <c r="J255" s="4">
        <f t="shared" si="317"/>
        <v>0</v>
      </c>
      <c r="K255" s="4">
        <f t="shared" si="317"/>
        <v>0</v>
      </c>
      <c r="L255" s="4">
        <f t="shared" si="317"/>
        <v>1310849.953800194</v>
      </c>
      <c r="M255" s="4">
        <f t="shared" si="317"/>
        <v>0</v>
      </c>
      <c r="N255" s="4">
        <f t="shared" si="317"/>
        <v>0</v>
      </c>
      <c r="O255" s="4">
        <f t="shared" si="317"/>
        <v>0</v>
      </c>
      <c r="P255" s="4">
        <f t="shared" si="317"/>
        <v>0</v>
      </c>
      <c r="Q255" s="4">
        <f t="shared" si="317"/>
        <v>2697518.7286835127</v>
      </c>
      <c r="R255" s="4">
        <f t="shared" si="317"/>
        <v>0</v>
      </c>
      <c r="S255" s="4">
        <f t="shared" si="317"/>
        <v>0</v>
      </c>
      <c r="T255" s="4">
        <f t="shared" si="317"/>
        <v>2935577.9935123064</v>
      </c>
      <c r="U255" s="4">
        <f t="shared" si="317"/>
        <v>0</v>
      </c>
      <c r="V255" s="4">
        <f t="shared" si="317"/>
        <v>0</v>
      </c>
      <c r="W255" s="4">
        <f t="shared" si="317"/>
        <v>0</v>
      </c>
      <c r="X255" s="4">
        <f t="shared" si="317"/>
        <v>0</v>
      </c>
      <c r="Y255" s="4">
        <f t="shared" si="317"/>
        <v>0</v>
      </c>
      <c r="Z255" s="4">
        <f t="shared" si="317"/>
        <v>0</v>
      </c>
      <c r="AA255" s="4">
        <f t="shared" si="317"/>
        <v>0</v>
      </c>
      <c r="AB255" s="4">
        <f t="shared" si="317"/>
        <v>0</v>
      </c>
      <c r="AC255" s="4">
        <f t="shared" si="317"/>
        <v>0</v>
      </c>
      <c r="AD255" s="4">
        <f t="shared" si="317"/>
        <v>0</v>
      </c>
      <c r="AE255" s="4">
        <f t="shared" si="317"/>
        <v>0</v>
      </c>
      <c r="AF255" s="4">
        <f t="shared" si="317"/>
        <v>0</v>
      </c>
      <c r="AG255" s="4">
        <f t="shared" si="317"/>
        <v>0</v>
      </c>
      <c r="AH255" s="4">
        <f t="shared" si="317"/>
        <v>0</v>
      </c>
      <c r="AI255" s="4">
        <f t="shared" si="317"/>
        <v>0</v>
      </c>
      <c r="AJ255" s="4">
        <f t="shared" si="317"/>
        <v>0</v>
      </c>
      <c r="AK255" s="4">
        <f t="shared" si="317"/>
        <v>0</v>
      </c>
      <c r="AL255" s="4">
        <f t="shared" si="317"/>
        <v>0</v>
      </c>
      <c r="AM255" s="4">
        <f t="shared" si="317"/>
        <v>0</v>
      </c>
      <c r="AN255" s="4">
        <f t="shared" si="317"/>
        <v>0</v>
      </c>
      <c r="AO255" s="4">
        <f t="shared" si="317"/>
        <v>0</v>
      </c>
      <c r="AP255" s="4">
        <f t="shared" si="317"/>
        <v>0</v>
      </c>
    </row>
    <row r="256" spans="1:42" hidden="1" outlineLevel="2">
      <c r="A256" s="1">
        <v>2</v>
      </c>
      <c r="B256" s="1" t="s">
        <v>21</v>
      </c>
      <c r="C256" s="4">
        <f>SUM(D256:AP256)</f>
        <v>7951472.9502314199</v>
      </c>
      <c r="D256" s="4">
        <f t="shared" ref="D256:AP256" si="318">IF(D124=MAX($D124:$AP124),MAX($D124:$AP124)-IFERROR(SMALL($D124:$AP124,COUNTIF($D124:$AP124,0)+1),0),0)+IF(D149=MAX($D149:$AP149),MAX($D149:$AP149)-IFERROR(SMALL($D149:$AP149,COUNTIF($D149:$AP149,0)+1),0),0)+IF(D174=MAX($D174:$AP174),MAX($D174:$AP174)-IFERROR(SMALL($D174:$AP174,COUNTIF($D174:$AP174,0)+1),0),0)+IF(D199=MAX($D199:$AP199),MAX($D199:$AP199)-IFERROR(SMALL($D199:$AP199,COUNTIF($D199:$AP199,0)+1),0),0)</f>
        <v>0</v>
      </c>
      <c r="E256" s="4">
        <f t="shared" si="318"/>
        <v>0</v>
      </c>
      <c r="F256" s="4">
        <f t="shared" si="318"/>
        <v>0</v>
      </c>
      <c r="G256" s="4">
        <f t="shared" si="318"/>
        <v>1211760</v>
      </c>
      <c r="H256" s="4">
        <f t="shared" si="318"/>
        <v>0</v>
      </c>
      <c r="I256" s="4">
        <f t="shared" si="318"/>
        <v>0</v>
      </c>
      <c r="J256" s="4">
        <f t="shared" si="318"/>
        <v>0</v>
      </c>
      <c r="K256" s="4">
        <f t="shared" si="318"/>
        <v>0</v>
      </c>
      <c r="L256" s="4">
        <f t="shared" si="318"/>
        <v>1272295.5433943048</v>
      </c>
      <c r="M256" s="4">
        <f t="shared" si="318"/>
        <v>0</v>
      </c>
      <c r="N256" s="4">
        <f t="shared" si="318"/>
        <v>0</v>
      </c>
      <c r="O256" s="4">
        <f t="shared" si="318"/>
        <v>0</v>
      </c>
      <c r="P256" s="4">
        <f t="shared" si="318"/>
        <v>0</v>
      </c>
      <c r="Q256" s="4">
        <f t="shared" si="318"/>
        <v>2618179.9425457623</v>
      </c>
      <c r="R256" s="4">
        <f t="shared" si="318"/>
        <v>0</v>
      </c>
      <c r="S256" s="4">
        <f t="shared" si="318"/>
        <v>0</v>
      </c>
      <c r="T256" s="4">
        <f t="shared" si="318"/>
        <v>2849237.4642913528</v>
      </c>
      <c r="U256" s="4">
        <f t="shared" si="318"/>
        <v>0</v>
      </c>
      <c r="V256" s="4">
        <f t="shared" si="318"/>
        <v>0</v>
      </c>
      <c r="W256" s="4">
        <f t="shared" si="318"/>
        <v>0</v>
      </c>
      <c r="X256" s="4">
        <f t="shared" si="318"/>
        <v>0</v>
      </c>
      <c r="Y256" s="4">
        <f t="shared" si="318"/>
        <v>0</v>
      </c>
      <c r="Z256" s="4">
        <f t="shared" si="318"/>
        <v>0</v>
      </c>
      <c r="AA256" s="4">
        <f t="shared" si="318"/>
        <v>0</v>
      </c>
      <c r="AB256" s="4">
        <f t="shared" si="318"/>
        <v>0</v>
      </c>
      <c r="AC256" s="4">
        <f t="shared" si="318"/>
        <v>0</v>
      </c>
      <c r="AD256" s="4">
        <f t="shared" si="318"/>
        <v>0</v>
      </c>
      <c r="AE256" s="4">
        <f t="shared" si="318"/>
        <v>0</v>
      </c>
      <c r="AF256" s="4">
        <f t="shared" si="318"/>
        <v>0</v>
      </c>
      <c r="AG256" s="4">
        <f t="shared" si="318"/>
        <v>0</v>
      </c>
      <c r="AH256" s="4">
        <f t="shared" si="318"/>
        <v>0</v>
      </c>
      <c r="AI256" s="4">
        <f t="shared" si="318"/>
        <v>0</v>
      </c>
      <c r="AJ256" s="4">
        <f t="shared" si="318"/>
        <v>0</v>
      </c>
      <c r="AK256" s="4">
        <f t="shared" si="318"/>
        <v>0</v>
      </c>
      <c r="AL256" s="4">
        <f t="shared" si="318"/>
        <v>0</v>
      </c>
      <c r="AM256" s="4">
        <f t="shared" si="318"/>
        <v>0</v>
      </c>
      <c r="AN256" s="4">
        <f t="shared" si="318"/>
        <v>0</v>
      </c>
      <c r="AO256" s="4">
        <f t="shared" si="318"/>
        <v>0</v>
      </c>
      <c r="AP256" s="4">
        <f t="shared" si="318"/>
        <v>0</v>
      </c>
    </row>
    <row r="257" spans="1:42" hidden="1" outlineLevel="2">
      <c r="A257" s="1">
        <v>3</v>
      </c>
      <c r="B257" s="1" t="s">
        <v>22</v>
      </c>
      <c r="C257" s="4">
        <f>SUM(D257:AP257)</f>
        <v>9338548.9182314202</v>
      </c>
      <c r="D257" s="4">
        <f t="shared" ref="D257:AP257" si="319">IF(D125=MAX($D125:$AP125),MAX($D125:$AP125)-IFERROR(SMALL($D125:$AP125,COUNTIF($D125:$AP125,0)+1),0),0)+IF(D150=MAX($D150:$AP150),MAX($D150:$AP150)-IFERROR(SMALL($D150:$AP150,COUNTIF($D150:$AP150,0)+1),0),0)+IF(D175=MAX($D175:$AP175),MAX($D175:$AP175)-IFERROR(SMALL($D175:$AP175,COUNTIF($D175:$AP175,0)+1),0),0)+IF(D200=MAX($D200:$AP200),MAX($D200:$AP200)-IFERROR(SMALL($D200:$AP200,COUNTIF($D200:$AP200,0)+1),0),0)</f>
        <v>0</v>
      </c>
      <c r="E257" s="4">
        <f t="shared" si="319"/>
        <v>0</v>
      </c>
      <c r="F257" s="4">
        <f t="shared" si="319"/>
        <v>0</v>
      </c>
      <c r="G257" s="4">
        <f t="shared" si="319"/>
        <v>0</v>
      </c>
      <c r="H257" s="4">
        <f t="shared" si="319"/>
        <v>0</v>
      </c>
      <c r="I257" s="4">
        <f t="shared" si="319"/>
        <v>2598835.9680000003</v>
      </c>
      <c r="J257" s="4">
        <f t="shared" si="319"/>
        <v>0</v>
      </c>
      <c r="K257" s="4">
        <f t="shared" si="319"/>
        <v>0</v>
      </c>
      <c r="L257" s="4">
        <f t="shared" si="319"/>
        <v>1272295.5433943048</v>
      </c>
      <c r="M257" s="4">
        <f t="shared" si="319"/>
        <v>0</v>
      </c>
      <c r="N257" s="4">
        <f t="shared" si="319"/>
        <v>0</v>
      </c>
      <c r="O257" s="4">
        <f t="shared" si="319"/>
        <v>0</v>
      </c>
      <c r="P257" s="4">
        <f t="shared" si="319"/>
        <v>0</v>
      </c>
      <c r="Q257" s="4">
        <f t="shared" si="319"/>
        <v>2618179.9425457623</v>
      </c>
      <c r="R257" s="4">
        <f t="shared" si="319"/>
        <v>0</v>
      </c>
      <c r="S257" s="4">
        <f t="shared" si="319"/>
        <v>0</v>
      </c>
      <c r="T257" s="4">
        <f t="shared" si="319"/>
        <v>2849237.4642913528</v>
      </c>
      <c r="U257" s="4">
        <f t="shared" si="319"/>
        <v>0</v>
      </c>
      <c r="V257" s="4">
        <f t="shared" si="319"/>
        <v>0</v>
      </c>
      <c r="W257" s="4">
        <f t="shared" si="319"/>
        <v>0</v>
      </c>
      <c r="X257" s="4">
        <f t="shared" si="319"/>
        <v>0</v>
      </c>
      <c r="Y257" s="4">
        <f t="shared" si="319"/>
        <v>0</v>
      </c>
      <c r="Z257" s="4">
        <f t="shared" si="319"/>
        <v>0</v>
      </c>
      <c r="AA257" s="4">
        <f t="shared" si="319"/>
        <v>0</v>
      </c>
      <c r="AB257" s="4">
        <f t="shared" si="319"/>
        <v>0</v>
      </c>
      <c r="AC257" s="4">
        <f t="shared" si="319"/>
        <v>0</v>
      </c>
      <c r="AD257" s="4">
        <f t="shared" si="319"/>
        <v>0</v>
      </c>
      <c r="AE257" s="4">
        <f t="shared" si="319"/>
        <v>0</v>
      </c>
      <c r="AF257" s="4">
        <f t="shared" si="319"/>
        <v>0</v>
      </c>
      <c r="AG257" s="4">
        <f t="shared" si="319"/>
        <v>0</v>
      </c>
      <c r="AH257" s="4">
        <f t="shared" si="319"/>
        <v>0</v>
      </c>
      <c r="AI257" s="4">
        <f t="shared" si="319"/>
        <v>0</v>
      </c>
      <c r="AJ257" s="4">
        <f t="shared" si="319"/>
        <v>0</v>
      </c>
      <c r="AK257" s="4">
        <f t="shared" si="319"/>
        <v>0</v>
      </c>
      <c r="AL257" s="4">
        <f t="shared" si="319"/>
        <v>0</v>
      </c>
      <c r="AM257" s="4">
        <f t="shared" si="319"/>
        <v>0</v>
      </c>
      <c r="AN257" s="4">
        <f t="shared" si="319"/>
        <v>0</v>
      </c>
      <c r="AO257" s="4">
        <f t="shared" si="319"/>
        <v>0</v>
      </c>
      <c r="AP257" s="4">
        <f t="shared" si="319"/>
        <v>0</v>
      </c>
    </row>
    <row r="258" spans="1:42" hidden="1" outlineLevel="2">
      <c r="A258" s="1">
        <v>4</v>
      </c>
      <c r="B258" s="1" t="s">
        <v>15</v>
      </c>
      <c r="C258" s="4">
        <f>SUM(D258:AP258)</f>
        <v>0</v>
      </c>
      <c r="D258" s="4">
        <f t="shared" ref="D258:AP258" si="320">IF(D126=MAX($D126:$AP126),MAX($D126:$AP126)-IFERROR(SMALL($D126:$AP126,COUNTIF($D126:$AP126,0)+1),0),0)+IF(D151=MAX($D151:$AP151),MAX($D151:$AP151)-IFERROR(SMALL($D151:$AP151,COUNTIF($D151:$AP151,0)+1),0),0)+IF(D176=MAX($D176:$AP176),MAX($D176:$AP176)-IFERROR(SMALL($D176:$AP176,COUNTIF($D176:$AP176,0)+1),0),0)+IF(D201=MAX($D201:$AP201),MAX($D201:$AP201)-IFERROR(SMALL($D201:$AP201,COUNTIF($D201:$AP201,0)+1),0),0)</f>
        <v>0</v>
      </c>
      <c r="E258" s="4">
        <f t="shared" si="320"/>
        <v>0</v>
      </c>
      <c r="F258" s="4">
        <f t="shared" si="320"/>
        <v>0</v>
      </c>
      <c r="G258" s="4">
        <f t="shared" si="320"/>
        <v>0</v>
      </c>
      <c r="H258" s="4">
        <f t="shared" si="320"/>
        <v>0</v>
      </c>
      <c r="I258" s="4">
        <f t="shared" si="320"/>
        <v>0</v>
      </c>
      <c r="J258" s="4">
        <f t="shared" si="320"/>
        <v>0</v>
      </c>
      <c r="K258" s="4">
        <f t="shared" si="320"/>
        <v>0</v>
      </c>
      <c r="L258" s="4">
        <f t="shared" si="320"/>
        <v>0</v>
      </c>
      <c r="M258" s="4">
        <f t="shared" si="320"/>
        <v>0</v>
      </c>
      <c r="N258" s="4">
        <f t="shared" si="320"/>
        <v>0</v>
      </c>
      <c r="O258" s="4">
        <f t="shared" si="320"/>
        <v>0</v>
      </c>
      <c r="P258" s="4">
        <f t="shared" si="320"/>
        <v>0</v>
      </c>
      <c r="Q258" s="4">
        <f t="shared" si="320"/>
        <v>0</v>
      </c>
      <c r="R258" s="4">
        <f t="shared" si="320"/>
        <v>0</v>
      </c>
      <c r="S258" s="4">
        <f t="shared" si="320"/>
        <v>0</v>
      </c>
      <c r="T258" s="4">
        <f t="shared" si="320"/>
        <v>0</v>
      </c>
      <c r="U258" s="4">
        <f t="shared" si="320"/>
        <v>0</v>
      </c>
      <c r="V258" s="4">
        <f t="shared" si="320"/>
        <v>0</v>
      </c>
      <c r="W258" s="4">
        <f t="shared" si="320"/>
        <v>0</v>
      </c>
      <c r="X258" s="4">
        <f t="shared" si="320"/>
        <v>0</v>
      </c>
      <c r="Y258" s="4">
        <f t="shared" si="320"/>
        <v>0</v>
      </c>
      <c r="Z258" s="4">
        <f t="shared" si="320"/>
        <v>0</v>
      </c>
      <c r="AA258" s="4">
        <f t="shared" si="320"/>
        <v>0</v>
      </c>
      <c r="AB258" s="4">
        <f t="shared" si="320"/>
        <v>0</v>
      </c>
      <c r="AC258" s="4">
        <f t="shared" si="320"/>
        <v>0</v>
      </c>
      <c r="AD258" s="4">
        <f t="shared" si="320"/>
        <v>0</v>
      </c>
      <c r="AE258" s="4">
        <f t="shared" si="320"/>
        <v>0</v>
      </c>
      <c r="AF258" s="4">
        <f t="shared" si="320"/>
        <v>0</v>
      </c>
      <c r="AG258" s="4">
        <f t="shared" si="320"/>
        <v>0</v>
      </c>
      <c r="AH258" s="4">
        <f t="shared" si="320"/>
        <v>0</v>
      </c>
      <c r="AI258" s="4">
        <f t="shared" si="320"/>
        <v>0</v>
      </c>
      <c r="AJ258" s="4">
        <f t="shared" si="320"/>
        <v>0</v>
      </c>
      <c r="AK258" s="4">
        <f t="shared" si="320"/>
        <v>0</v>
      </c>
      <c r="AL258" s="4">
        <f t="shared" si="320"/>
        <v>0</v>
      </c>
      <c r="AM258" s="4">
        <f t="shared" si="320"/>
        <v>0</v>
      </c>
      <c r="AN258" s="4">
        <f t="shared" si="320"/>
        <v>0</v>
      </c>
      <c r="AO258" s="4">
        <f t="shared" si="320"/>
        <v>0</v>
      </c>
      <c r="AP258" s="4">
        <f t="shared" si="320"/>
        <v>0</v>
      </c>
    </row>
    <row r="259" spans="1:42" hidden="1" outlineLevel="2">
      <c r="A259" s="1">
        <v>5</v>
      </c>
      <c r="B259" s="1" t="s">
        <v>15</v>
      </c>
      <c r="C259" s="4">
        <f>SUM(D259:AP259)</f>
        <v>0</v>
      </c>
      <c r="D259" s="4">
        <f t="shared" ref="D259:AP259" si="321">IF(D127=MAX($D127:$AP127),MAX($D127:$AP127)-IFERROR(SMALL($D127:$AP127,COUNTIF($D127:$AP127,0)+1),0),0)+IF(D152=MAX($D152:$AP152),MAX($D152:$AP152)-IFERROR(SMALL($D152:$AP152,COUNTIF($D152:$AP152,0)+1),0),0)+IF(D177=MAX($D177:$AP177),MAX($D177:$AP177)-IFERROR(SMALL($D177:$AP177,COUNTIF($D177:$AP177,0)+1),0),0)+IF(D202=MAX($D202:$AP202),MAX($D202:$AP202)-IFERROR(SMALL($D202:$AP202,COUNTIF($D202:$AP202,0)+1),0),0)</f>
        <v>0</v>
      </c>
      <c r="E259" s="4">
        <f t="shared" si="321"/>
        <v>0</v>
      </c>
      <c r="F259" s="4">
        <f t="shared" si="321"/>
        <v>0</v>
      </c>
      <c r="G259" s="4">
        <f t="shared" si="321"/>
        <v>0</v>
      </c>
      <c r="H259" s="4">
        <f t="shared" si="321"/>
        <v>0</v>
      </c>
      <c r="I259" s="4">
        <f t="shared" si="321"/>
        <v>0</v>
      </c>
      <c r="J259" s="4">
        <f t="shared" si="321"/>
        <v>0</v>
      </c>
      <c r="K259" s="4">
        <f t="shared" si="321"/>
        <v>0</v>
      </c>
      <c r="L259" s="4">
        <f t="shared" si="321"/>
        <v>0</v>
      </c>
      <c r="M259" s="4">
        <f t="shared" si="321"/>
        <v>0</v>
      </c>
      <c r="N259" s="4">
        <f t="shared" si="321"/>
        <v>0</v>
      </c>
      <c r="O259" s="4">
        <f t="shared" si="321"/>
        <v>0</v>
      </c>
      <c r="P259" s="4">
        <f t="shared" si="321"/>
        <v>0</v>
      </c>
      <c r="Q259" s="4">
        <f t="shared" si="321"/>
        <v>0</v>
      </c>
      <c r="R259" s="4">
        <f t="shared" si="321"/>
        <v>0</v>
      </c>
      <c r="S259" s="4">
        <f t="shared" si="321"/>
        <v>0</v>
      </c>
      <c r="T259" s="4">
        <f t="shared" si="321"/>
        <v>0</v>
      </c>
      <c r="U259" s="4">
        <f t="shared" si="321"/>
        <v>0</v>
      </c>
      <c r="V259" s="4">
        <f t="shared" si="321"/>
        <v>0</v>
      </c>
      <c r="W259" s="4">
        <f t="shared" si="321"/>
        <v>0</v>
      </c>
      <c r="X259" s="4">
        <f t="shared" si="321"/>
        <v>0</v>
      </c>
      <c r="Y259" s="4">
        <f t="shared" si="321"/>
        <v>0</v>
      </c>
      <c r="Z259" s="4">
        <f t="shared" si="321"/>
        <v>0</v>
      </c>
      <c r="AA259" s="4">
        <f t="shared" si="321"/>
        <v>0</v>
      </c>
      <c r="AB259" s="4">
        <f t="shared" si="321"/>
        <v>0</v>
      </c>
      <c r="AC259" s="4">
        <f t="shared" si="321"/>
        <v>0</v>
      </c>
      <c r="AD259" s="4">
        <f t="shared" si="321"/>
        <v>0</v>
      </c>
      <c r="AE259" s="4">
        <f t="shared" si="321"/>
        <v>0</v>
      </c>
      <c r="AF259" s="4">
        <f t="shared" si="321"/>
        <v>0</v>
      </c>
      <c r="AG259" s="4">
        <f t="shared" si="321"/>
        <v>0</v>
      </c>
      <c r="AH259" s="4">
        <f t="shared" si="321"/>
        <v>0</v>
      </c>
      <c r="AI259" s="4">
        <f t="shared" si="321"/>
        <v>0</v>
      </c>
      <c r="AJ259" s="4">
        <f t="shared" si="321"/>
        <v>0</v>
      </c>
      <c r="AK259" s="4">
        <f t="shared" si="321"/>
        <v>0</v>
      </c>
      <c r="AL259" s="4">
        <f t="shared" si="321"/>
        <v>0</v>
      </c>
      <c r="AM259" s="4">
        <f t="shared" si="321"/>
        <v>0</v>
      </c>
      <c r="AN259" s="4">
        <f t="shared" si="321"/>
        <v>0</v>
      </c>
      <c r="AO259" s="4">
        <f t="shared" si="321"/>
        <v>0</v>
      </c>
      <c r="AP259" s="4">
        <f t="shared" si="321"/>
        <v>0</v>
      </c>
    </row>
    <row r="260" spans="1:42" ht="15.5" hidden="1" outlineLevel="2" thickBot="1">
      <c r="A260" s="6" t="s">
        <v>0</v>
      </c>
      <c r="B260" s="6"/>
      <c r="C260" s="7">
        <f>SUM(C255:C259)</f>
        <v>25482448.544458851</v>
      </c>
      <c r="D260" s="7">
        <f t="shared" ref="D260" si="322">SUM(D255:D259)</f>
        <v>0</v>
      </c>
      <c r="E260" s="7">
        <f t="shared" ref="E260" si="323">SUM(E255:E259)</f>
        <v>0</v>
      </c>
      <c r="F260" s="7">
        <f t="shared" ref="F260" si="324">SUM(F255:F259)</f>
        <v>0</v>
      </c>
      <c r="G260" s="7">
        <f t="shared" ref="G260" si="325">SUM(G255:G259)</f>
        <v>2460240</v>
      </c>
      <c r="H260" s="7">
        <f t="shared" ref="H260" si="326">SUM(H255:H259)</f>
        <v>0</v>
      </c>
      <c r="I260" s="7">
        <f t="shared" ref="I260" si="327">SUM(I255:I259)</f>
        <v>2598835.9680000003</v>
      </c>
      <c r="J260" s="7">
        <f t="shared" ref="J260" si="328">SUM(J255:J259)</f>
        <v>0</v>
      </c>
      <c r="K260" s="7">
        <f t="shared" ref="K260" si="329">SUM(K255:K259)</f>
        <v>0</v>
      </c>
      <c r="L260" s="7">
        <f t="shared" ref="L260" si="330">SUM(L255:L259)</f>
        <v>3855441.0405888036</v>
      </c>
      <c r="M260" s="7">
        <f t="shared" ref="M260" si="331">SUM(M255:M259)</f>
        <v>0</v>
      </c>
      <c r="N260" s="7">
        <f t="shared" ref="N260" si="332">SUM(N255:N259)</f>
        <v>0</v>
      </c>
      <c r="O260" s="7">
        <f t="shared" ref="O260" si="333">SUM(O255:O259)</f>
        <v>0</v>
      </c>
      <c r="P260" s="7">
        <f t="shared" ref="P260" si="334">SUM(P255:P259)</f>
        <v>0</v>
      </c>
      <c r="Q260" s="7">
        <f t="shared" ref="Q260" si="335">SUM(Q255:Q259)</f>
        <v>7933878.6137750372</v>
      </c>
      <c r="R260" s="7">
        <f t="shared" ref="R260" si="336">SUM(R255:R259)</f>
        <v>0</v>
      </c>
      <c r="S260" s="7">
        <f t="shared" ref="S260" si="337">SUM(S255:S259)</f>
        <v>0</v>
      </c>
      <c r="T260" s="7">
        <f t="shared" ref="T260" si="338">SUM(T255:T259)</f>
        <v>8634052.9220950119</v>
      </c>
      <c r="U260" s="7">
        <f t="shared" ref="U260" si="339">SUM(U255:U259)</f>
        <v>0</v>
      </c>
      <c r="V260" s="7">
        <f t="shared" ref="V260" si="340">SUM(V255:V259)</f>
        <v>0</v>
      </c>
      <c r="W260" s="7">
        <f t="shared" ref="W260" si="341">SUM(W255:W259)</f>
        <v>0</v>
      </c>
      <c r="X260" s="7">
        <f t="shared" ref="X260" si="342">SUM(X255:X259)</f>
        <v>0</v>
      </c>
      <c r="Y260" s="7">
        <f t="shared" ref="Y260" si="343">SUM(Y255:Y259)</f>
        <v>0</v>
      </c>
      <c r="Z260" s="7">
        <f t="shared" ref="Z260" si="344">SUM(Z255:Z259)</f>
        <v>0</v>
      </c>
      <c r="AA260" s="7">
        <f t="shared" ref="AA260" si="345">SUM(AA255:AA259)</f>
        <v>0</v>
      </c>
      <c r="AB260" s="7">
        <f t="shared" ref="AB260" si="346">SUM(AB255:AB259)</f>
        <v>0</v>
      </c>
      <c r="AC260" s="7">
        <f t="shared" ref="AC260" si="347">SUM(AC255:AC259)</f>
        <v>0</v>
      </c>
      <c r="AD260" s="7">
        <f t="shared" ref="AD260" si="348">SUM(AD255:AD259)</f>
        <v>0</v>
      </c>
      <c r="AE260" s="7">
        <f t="shared" ref="AE260" si="349">SUM(AE255:AE259)</f>
        <v>0</v>
      </c>
      <c r="AF260" s="7">
        <f t="shared" ref="AF260" si="350">SUM(AF255:AF259)</f>
        <v>0</v>
      </c>
      <c r="AG260" s="7">
        <f t="shared" ref="AG260" si="351">SUM(AG255:AG259)</f>
        <v>0</v>
      </c>
      <c r="AH260" s="7">
        <f t="shared" ref="AH260" si="352">SUM(AH255:AH259)</f>
        <v>0</v>
      </c>
      <c r="AI260" s="7">
        <f t="shared" ref="AI260" si="353">SUM(AI255:AI259)</f>
        <v>0</v>
      </c>
      <c r="AJ260" s="7">
        <f t="shared" ref="AJ260" si="354">SUM(AJ255:AJ259)</f>
        <v>0</v>
      </c>
      <c r="AK260" s="7">
        <f t="shared" ref="AK260" si="355">SUM(AK255:AK259)</f>
        <v>0</v>
      </c>
      <c r="AL260" s="7">
        <f t="shared" ref="AL260" si="356">SUM(AL255:AL259)</f>
        <v>0</v>
      </c>
      <c r="AM260" s="7">
        <f t="shared" ref="AM260" si="357">SUM(AM255:AM259)</f>
        <v>0</v>
      </c>
      <c r="AN260" s="7">
        <f t="shared" ref="AN260" si="358">SUM(AN255:AN259)</f>
        <v>0</v>
      </c>
      <c r="AO260" s="7">
        <f t="shared" ref="AO260" si="359">SUM(AO255:AO259)</f>
        <v>0</v>
      </c>
      <c r="AP260" s="7">
        <f t="shared" ref="AP260" si="360">SUM(AP255:AP259)</f>
        <v>0</v>
      </c>
    </row>
    <row r="261" spans="1:42" hidden="1" outlineLevel="1"/>
    <row r="262" spans="1:42" hidden="1" outlineLevel="1">
      <c r="A262" s="18" t="s">
        <v>19</v>
      </c>
      <c r="B262" s="18"/>
      <c r="C262" s="17"/>
      <c r="D262" s="17"/>
      <c r="E262" s="17"/>
      <c r="F262" s="17"/>
      <c r="G262" s="17"/>
      <c r="H262" s="17"/>
      <c r="I262" s="17"/>
      <c r="J262" s="17"/>
      <c r="K262" s="17"/>
      <c r="L262" s="17"/>
      <c r="M262" s="17"/>
      <c r="N262" s="17"/>
      <c r="O262" s="17"/>
      <c r="P262" s="17"/>
      <c r="Q262" s="17"/>
      <c r="R262" s="17"/>
      <c r="S262" s="17"/>
      <c r="T262" s="17"/>
      <c r="U262" s="17"/>
      <c r="V262" s="17"/>
      <c r="W262" s="17"/>
      <c r="X262" s="17"/>
      <c r="Y262" s="17"/>
      <c r="Z262" s="17"/>
      <c r="AA262" s="17"/>
      <c r="AB262" s="17"/>
      <c r="AC262" s="17"/>
      <c r="AD262" s="17"/>
      <c r="AE262" s="17"/>
      <c r="AF262" s="17"/>
      <c r="AG262" s="17"/>
      <c r="AH262" s="17"/>
      <c r="AI262" s="17"/>
      <c r="AJ262" s="17"/>
      <c r="AK262" s="17"/>
      <c r="AL262" s="17"/>
      <c r="AM262" s="17"/>
      <c r="AN262" s="17"/>
      <c r="AO262" s="17"/>
      <c r="AP262" s="17"/>
    </row>
    <row r="263" spans="1:42" hidden="1" outlineLevel="1">
      <c r="A263" s="18" t="s">
        <v>12</v>
      </c>
      <c r="B263" s="18" t="s">
        <v>45</v>
      </c>
      <c r="C263" s="18" t="s">
        <v>63</v>
      </c>
      <c r="D263" s="17"/>
      <c r="E263" s="17"/>
      <c r="F263" s="17"/>
      <c r="G263" s="17"/>
      <c r="H263" s="17"/>
      <c r="I263" s="17"/>
      <c r="J263" s="17"/>
      <c r="K263" s="17"/>
      <c r="L263" s="17"/>
      <c r="M263" s="17"/>
      <c r="N263" s="17"/>
      <c r="O263" s="17"/>
      <c r="P263" s="17"/>
      <c r="Q263" s="17"/>
      <c r="R263" s="17"/>
      <c r="S263" s="17"/>
      <c r="T263" s="17"/>
      <c r="U263" s="17"/>
      <c r="V263" s="17"/>
      <c r="W263" s="17"/>
      <c r="X263" s="17"/>
      <c r="Y263" s="17"/>
      <c r="Z263" s="17"/>
      <c r="AA263" s="17"/>
      <c r="AB263" s="17"/>
      <c r="AC263" s="17"/>
      <c r="AD263" s="17"/>
      <c r="AE263" s="17"/>
      <c r="AF263" s="17"/>
      <c r="AG263" s="17"/>
      <c r="AH263" s="17"/>
      <c r="AI263" s="17"/>
      <c r="AJ263" s="17"/>
      <c r="AK263" s="17"/>
      <c r="AL263" s="17"/>
      <c r="AM263" s="17"/>
      <c r="AN263" s="17"/>
      <c r="AO263" s="17"/>
      <c r="AP263" s="17"/>
    </row>
    <row r="264" spans="1:42" hidden="1" outlineLevel="2">
      <c r="A264" s="11"/>
      <c r="B264" s="12"/>
      <c r="C264" s="11"/>
      <c r="D264" s="26">
        <f>D$84+D113</f>
        <v>2022</v>
      </c>
      <c r="E264" s="26">
        <f>D264+1</f>
        <v>2023</v>
      </c>
      <c r="F264" s="26">
        <f t="shared" ref="F264:AP264" si="361">E264+1</f>
        <v>2024</v>
      </c>
      <c r="G264" s="26">
        <f t="shared" si="361"/>
        <v>2025</v>
      </c>
      <c r="H264" s="26">
        <f t="shared" si="361"/>
        <v>2026</v>
      </c>
      <c r="I264" s="26">
        <f t="shared" si="361"/>
        <v>2027</v>
      </c>
      <c r="J264" s="26">
        <f>I264+1</f>
        <v>2028</v>
      </c>
      <c r="K264" s="26">
        <f>J264+1</f>
        <v>2029</v>
      </c>
      <c r="L264" s="26">
        <f t="shared" si="361"/>
        <v>2030</v>
      </c>
      <c r="M264" s="26">
        <f t="shared" si="361"/>
        <v>2031</v>
      </c>
      <c r="N264" s="26">
        <f t="shared" si="361"/>
        <v>2032</v>
      </c>
      <c r="O264" s="26">
        <f t="shared" si="361"/>
        <v>2033</v>
      </c>
      <c r="P264" s="26">
        <f t="shared" si="361"/>
        <v>2034</v>
      </c>
      <c r="Q264" s="26">
        <f t="shared" si="361"/>
        <v>2035</v>
      </c>
      <c r="R264" s="26">
        <f t="shared" si="361"/>
        <v>2036</v>
      </c>
      <c r="S264" s="26">
        <f t="shared" si="361"/>
        <v>2037</v>
      </c>
      <c r="T264" s="26">
        <f t="shared" si="361"/>
        <v>2038</v>
      </c>
      <c r="U264" s="26">
        <f t="shared" si="361"/>
        <v>2039</v>
      </c>
      <c r="V264" s="26">
        <f t="shared" si="361"/>
        <v>2040</v>
      </c>
      <c r="W264" s="26">
        <f t="shared" si="361"/>
        <v>2041</v>
      </c>
      <c r="X264" s="26">
        <f t="shared" si="361"/>
        <v>2042</v>
      </c>
      <c r="Y264" s="26">
        <f t="shared" si="361"/>
        <v>2043</v>
      </c>
      <c r="Z264" s="26">
        <f t="shared" si="361"/>
        <v>2044</v>
      </c>
      <c r="AA264" s="26">
        <f t="shared" si="361"/>
        <v>2045</v>
      </c>
      <c r="AB264" s="26">
        <f t="shared" si="361"/>
        <v>2046</v>
      </c>
      <c r="AC264" s="26">
        <f t="shared" si="361"/>
        <v>2047</v>
      </c>
      <c r="AD264" s="26">
        <f t="shared" si="361"/>
        <v>2048</v>
      </c>
      <c r="AE264" s="26">
        <f t="shared" si="361"/>
        <v>2049</v>
      </c>
      <c r="AF264" s="26">
        <f t="shared" si="361"/>
        <v>2050</v>
      </c>
      <c r="AG264" s="26">
        <f t="shared" si="361"/>
        <v>2051</v>
      </c>
      <c r="AH264" s="26">
        <f t="shared" si="361"/>
        <v>2052</v>
      </c>
      <c r="AI264" s="26">
        <f t="shared" si="361"/>
        <v>2053</v>
      </c>
      <c r="AJ264" s="26">
        <f t="shared" si="361"/>
        <v>2054</v>
      </c>
      <c r="AK264" s="26">
        <f t="shared" si="361"/>
        <v>2055</v>
      </c>
      <c r="AL264" s="26">
        <f t="shared" si="361"/>
        <v>2056</v>
      </c>
      <c r="AM264" s="26">
        <f t="shared" si="361"/>
        <v>2057</v>
      </c>
      <c r="AN264" s="26">
        <f t="shared" si="361"/>
        <v>2058</v>
      </c>
      <c r="AO264" s="26">
        <f t="shared" si="361"/>
        <v>2059</v>
      </c>
      <c r="AP264" s="26">
        <f t="shared" si="361"/>
        <v>2060</v>
      </c>
    </row>
    <row r="265" spans="1:42" hidden="1" outlineLevel="2">
      <c r="A265" s="1">
        <v>1</v>
      </c>
      <c r="B265" s="1" t="s">
        <v>20</v>
      </c>
      <c r="C265" s="4"/>
      <c r="D265" s="4">
        <f>SUM($D255:D255)</f>
        <v>0</v>
      </c>
      <c r="E265" s="4">
        <f>SUM($D255:E255)</f>
        <v>0</v>
      </c>
      <c r="F265" s="4">
        <f>SUM($D255:F255)</f>
        <v>0</v>
      </c>
      <c r="G265" s="4">
        <f>SUM($D255:G255)</f>
        <v>1248480</v>
      </c>
      <c r="H265" s="4">
        <f>SUM($D255:H255)</f>
        <v>1248480</v>
      </c>
      <c r="I265" s="4">
        <f>SUM($D255:I255)</f>
        <v>1248480</v>
      </c>
      <c r="J265" s="4">
        <f>SUM($D255:J255)</f>
        <v>1248480</v>
      </c>
      <c r="K265" s="4">
        <f>SUM($D255:K255)</f>
        <v>1248480</v>
      </c>
      <c r="L265" s="4">
        <f>SUM($D255:L255)</f>
        <v>2559329.953800194</v>
      </c>
      <c r="M265" s="4">
        <f>SUM($D255:M255)</f>
        <v>2559329.953800194</v>
      </c>
      <c r="N265" s="4">
        <f>SUM($D255:N255)</f>
        <v>2559329.953800194</v>
      </c>
      <c r="O265" s="4">
        <f>SUM($D255:O255)</f>
        <v>2559329.953800194</v>
      </c>
      <c r="P265" s="4">
        <f>SUM($D255:P255)</f>
        <v>2559329.953800194</v>
      </c>
      <c r="Q265" s="4">
        <f>SUM($D255:Q255)</f>
        <v>5256848.6824837066</v>
      </c>
      <c r="R265" s="4">
        <f>SUM($D255:R255)</f>
        <v>5256848.6824837066</v>
      </c>
      <c r="S265" s="4">
        <f>SUM($D255:S255)</f>
        <v>5256848.6824837066</v>
      </c>
      <c r="T265" s="4">
        <f>SUM($D255:T255)</f>
        <v>8192426.675996013</v>
      </c>
      <c r="U265" s="4">
        <f>SUM($D255:U255)</f>
        <v>8192426.675996013</v>
      </c>
      <c r="V265" s="4">
        <f>SUM($D255:V255)</f>
        <v>8192426.675996013</v>
      </c>
      <c r="W265" s="4">
        <f>SUM($D255:W255)</f>
        <v>8192426.675996013</v>
      </c>
      <c r="X265" s="4">
        <f>SUM($D255:X255)</f>
        <v>8192426.675996013</v>
      </c>
      <c r="Y265" s="4">
        <f>SUM($D255:Y255)</f>
        <v>8192426.675996013</v>
      </c>
      <c r="Z265" s="4">
        <f>SUM($D255:Z255)</f>
        <v>8192426.675996013</v>
      </c>
      <c r="AA265" s="4">
        <f>SUM($D255:AA255)</f>
        <v>8192426.675996013</v>
      </c>
      <c r="AB265" s="4">
        <f>SUM($D255:AB255)</f>
        <v>8192426.675996013</v>
      </c>
      <c r="AC265" s="4">
        <f>SUM($D255:AC255)</f>
        <v>8192426.675996013</v>
      </c>
      <c r="AD265" s="4">
        <f>SUM($D255:AD255)</f>
        <v>8192426.675996013</v>
      </c>
      <c r="AE265" s="4">
        <f>SUM($D255:AE255)</f>
        <v>8192426.675996013</v>
      </c>
      <c r="AF265" s="4">
        <f>SUM($D255:AF255)</f>
        <v>8192426.675996013</v>
      </c>
      <c r="AG265" s="4">
        <f>SUM($D255:AG255)</f>
        <v>8192426.675996013</v>
      </c>
      <c r="AH265" s="4">
        <f>SUM($D255:AH255)</f>
        <v>8192426.675996013</v>
      </c>
      <c r="AI265" s="4">
        <f>SUM($D255:AI255)</f>
        <v>8192426.675996013</v>
      </c>
      <c r="AJ265" s="4">
        <f>SUM($D255:AJ255)</f>
        <v>8192426.675996013</v>
      </c>
      <c r="AK265" s="4">
        <f>SUM($D255:AK255)</f>
        <v>8192426.675996013</v>
      </c>
      <c r="AL265" s="4">
        <f>SUM($D255:AL255)</f>
        <v>8192426.675996013</v>
      </c>
      <c r="AM265" s="4">
        <f>SUM($D255:AM255)</f>
        <v>8192426.675996013</v>
      </c>
      <c r="AN265" s="4">
        <f>SUM($D255:AN255)</f>
        <v>8192426.675996013</v>
      </c>
      <c r="AO265" s="4">
        <f>SUM($D255:AO255)</f>
        <v>8192426.675996013</v>
      </c>
      <c r="AP265" s="4">
        <f>SUM($D255:AP255)</f>
        <v>8192426.675996013</v>
      </c>
    </row>
    <row r="266" spans="1:42" hidden="1" outlineLevel="2">
      <c r="A266" s="1">
        <v>2</v>
      </c>
      <c r="B266" s="1" t="s">
        <v>21</v>
      </c>
      <c r="C266" s="4"/>
      <c r="D266" s="4">
        <f>SUM($D256:D256)</f>
        <v>0</v>
      </c>
      <c r="E266" s="4">
        <f>SUM($D256:E256)</f>
        <v>0</v>
      </c>
      <c r="F266" s="4">
        <f>SUM($D256:F256)</f>
        <v>0</v>
      </c>
      <c r="G266" s="4">
        <f>SUM($D256:G256)</f>
        <v>1211760</v>
      </c>
      <c r="H266" s="4">
        <f>SUM($D256:H256)</f>
        <v>1211760</v>
      </c>
      <c r="I266" s="4">
        <f>SUM($D256:I256)</f>
        <v>1211760</v>
      </c>
      <c r="J266" s="4">
        <f>SUM($D256:J256)</f>
        <v>1211760</v>
      </c>
      <c r="K266" s="4">
        <f>SUM($D256:K256)</f>
        <v>1211760</v>
      </c>
      <c r="L266" s="4">
        <f>SUM($D256:L256)</f>
        <v>2484055.5433943048</v>
      </c>
      <c r="M266" s="4">
        <f>SUM($D256:M256)</f>
        <v>2484055.5433943048</v>
      </c>
      <c r="N266" s="4">
        <f>SUM($D256:N256)</f>
        <v>2484055.5433943048</v>
      </c>
      <c r="O266" s="4">
        <f>SUM($D256:O256)</f>
        <v>2484055.5433943048</v>
      </c>
      <c r="P266" s="4">
        <f>SUM($D256:P256)</f>
        <v>2484055.5433943048</v>
      </c>
      <c r="Q266" s="4">
        <f>SUM($D256:Q256)</f>
        <v>5102235.4859400671</v>
      </c>
      <c r="R266" s="4">
        <f>SUM($D256:R256)</f>
        <v>5102235.4859400671</v>
      </c>
      <c r="S266" s="4">
        <f>SUM($D256:S256)</f>
        <v>5102235.4859400671</v>
      </c>
      <c r="T266" s="4">
        <f>SUM($D256:T256)</f>
        <v>7951472.9502314199</v>
      </c>
      <c r="U266" s="4">
        <f>SUM($D256:U256)</f>
        <v>7951472.9502314199</v>
      </c>
      <c r="V266" s="4">
        <f>SUM($D256:V256)</f>
        <v>7951472.9502314199</v>
      </c>
      <c r="W266" s="4">
        <f>SUM($D256:W256)</f>
        <v>7951472.9502314199</v>
      </c>
      <c r="X266" s="4">
        <f>SUM($D256:X256)</f>
        <v>7951472.9502314199</v>
      </c>
      <c r="Y266" s="4">
        <f>SUM($D256:Y256)</f>
        <v>7951472.9502314199</v>
      </c>
      <c r="Z266" s="4">
        <f>SUM($D256:Z256)</f>
        <v>7951472.9502314199</v>
      </c>
      <c r="AA266" s="4">
        <f>SUM($D256:AA256)</f>
        <v>7951472.9502314199</v>
      </c>
      <c r="AB266" s="4">
        <f>SUM($D256:AB256)</f>
        <v>7951472.9502314199</v>
      </c>
      <c r="AC266" s="4">
        <f>SUM($D256:AC256)</f>
        <v>7951472.9502314199</v>
      </c>
      <c r="AD266" s="4">
        <f>SUM($D256:AD256)</f>
        <v>7951472.9502314199</v>
      </c>
      <c r="AE266" s="4">
        <f>SUM($D256:AE256)</f>
        <v>7951472.9502314199</v>
      </c>
      <c r="AF266" s="4">
        <f>SUM($D256:AF256)</f>
        <v>7951472.9502314199</v>
      </c>
      <c r="AG266" s="4">
        <f>SUM($D256:AG256)</f>
        <v>7951472.9502314199</v>
      </c>
      <c r="AH266" s="4">
        <f>SUM($D256:AH256)</f>
        <v>7951472.9502314199</v>
      </c>
      <c r="AI266" s="4">
        <f>SUM($D256:AI256)</f>
        <v>7951472.9502314199</v>
      </c>
      <c r="AJ266" s="4">
        <f>SUM($D256:AJ256)</f>
        <v>7951472.9502314199</v>
      </c>
      <c r="AK266" s="4">
        <f>SUM($D256:AK256)</f>
        <v>7951472.9502314199</v>
      </c>
      <c r="AL266" s="4">
        <f>SUM($D256:AL256)</f>
        <v>7951472.9502314199</v>
      </c>
      <c r="AM266" s="4">
        <f>SUM($D256:AM256)</f>
        <v>7951472.9502314199</v>
      </c>
      <c r="AN266" s="4">
        <f>SUM($D256:AN256)</f>
        <v>7951472.9502314199</v>
      </c>
      <c r="AO266" s="4">
        <f>SUM($D256:AO256)</f>
        <v>7951472.9502314199</v>
      </c>
      <c r="AP266" s="4">
        <f>SUM($D256:AP256)</f>
        <v>7951472.9502314199</v>
      </c>
    </row>
    <row r="267" spans="1:42" hidden="1" outlineLevel="2">
      <c r="A267" s="1">
        <v>3</v>
      </c>
      <c r="B267" s="1" t="s">
        <v>22</v>
      </c>
      <c r="C267" s="4"/>
      <c r="D267" s="4">
        <f>SUM($D257:D257)</f>
        <v>0</v>
      </c>
      <c r="E267" s="4">
        <f>SUM($D257:E257)</f>
        <v>0</v>
      </c>
      <c r="F267" s="4">
        <f>SUM($D257:F257)</f>
        <v>0</v>
      </c>
      <c r="G267" s="4">
        <f>SUM($D257:G257)</f>
        <v>0</v>
      </c>
      <c r="H267" s="4">
        <f>SUM($D257:H257)</f>
        <v>0</v>
      </c>
      <c r="I267" s="4">
        <f>SUM($D257:I257)</f>
        <v>2598835.9680000003</v>
      </c>
      <c r="J267" s="4">
        <f>SUM($D257:J257)</f>
        <v>2598835.9680000003</v>
      </c>
      <c r="K267" s="4">
        <f>SUM($D257:K257)</f>
        <v>2598835.9680000003</v>
      </c>
      <c r="L267" s="4">
        <f>SUM($D257:L257)</f>
        <v>3871131.5113943052</v>
      </c>
      <c r="M267" s="4">
        <f>SUM($D257:M257)</f>
        <v>3871131.5113943052</v>
      </c>
      <c r="N267" s="4">
        <f>SUM($D257:N257)</f>
        <v>3871131.5113943052</v>
      </c>
      <c r="O267" s="4">
        <f>SUM($D257:O257)</f>
        <v>3871131.5113943052</v>
      </c>
      <c r="P267" s="4">
        <f>SUM($D257:P257)</f>
        <v>3871131.5113943052</v>
      </c>
      <c r="Q267" s="4">
        <f>SUM($D257:Q257)</f>
        <v>6489311.4539400674</v>
      </c>
      <c r="R267" s="4">
        <f>SUM($D257:R257)</f>
        <v>6489311.4539400674</v>
      </c>
      <c r="S267" s="4">
        <f>SUM($D257:S257)</f>
        <v>6489311.4539400674</v>
      </c>
      <c r="T267" s="4">
        <f>SUM($D257:T257)</f>
        <v>9338548.9182314202</v>
      </c>
      <c r="U267" s="4">
        <f>SUM($D257:U257)</f>
        <v>9338548.9182314202</v>
      </c>
      <c r="V267" s="4">
        <f>SUM($D257:V257)</f>
        <v>9338548.9182314202</v>
      </c>
      <c r="W267" s="4">
        <f>SUM($D257:W257)</f>
        <v>9338548.9182314202</v>
      </c>
      <c r="X267" s="4">
        <f>SUM($D257:X257)</f>
        <v>9338548.9182314202</v>
      </c>
      <c r="Y267" s="4">
        <f>SUM($D257:Y257)</f>
        <v>9338548.9182314202</v>
      </c>
      <c r="Z267" s="4">
        <f>SUM($D257:Z257)</f>
        <v>9338548.9182314202</v>
      </c>
      <c r="AA267" s="4">
        <f>SUM($D257:AA257)</f>
        <v>9338548.9182314202</v>
      </c>
      <c r="AB267" s="4">
        <f>SUM($D257:AB257)</f>
        <v>9338548.9182314202</v>
      </c>
      <c r="AC267" s="4">
        <f>SUM($D257:AC257)</f>
        <v>9338548.9182314202</v>
      </c>
      <c r="AD267" s="4">
        <f>SUM($D257:AD257)</f>
        <v>9338548.9182314202</v>
      </c>
      <c r="AE267" s="4">
        <f>SUM($D257:AE257)</f>
        <v>9338548.9182314202</v>
      </c>
      <c r="AF267" s="4">
        <f>SUM($D257:AF257)</f>
        <v>9338548.9182314202</v>
      </c>
      <c r="AG267" s="4">
        <f>SUM($D257:AG257)</f>
        <v>9338548.9182314202</v>
      </c>
      <c r="AH267" s="4">
        <f>SUM($D257:AH257)</f>
        <v>9338548.9182314202</v>
      </c>
      <c r="AI267" s="4">
        <f>SUM($D257:AI257)</f>
        <v>9338548.9182314202</v>
      </c>
      <c r="AJ267" s="4">
        <f>SUM($D257:AJ257)</f>
        <v>9338548.9182314202</v>
      </c>
      <c r="AK267" s="4">
        <f>SUM($D257:AK257)</f>
        <v>9338548.9182314202</v>
      </c>
      <c r="AL267" s="4">
        <f>SUM($D257:AL257)</f>
        <v>9338548.9182314202</v>
      </c>
      <c r="AM267" s="4">
        <f>SUM($D257:AM257)</f>
        <v>9338548.9182314202</v>
      </c>
      <c r="AN267" s="4">
        <f>SUM($D257:AN257)</f>
        <v>9338548.9182314202</v>
      </c>
      <c r="AO267" s="4">
        <f>SUM($D257:AO257)</f>
        <v>9338548.9182314202</v>
      </c>
      <c r="AP267" s="4">
        <f>SUM($D257:AP257)</f>
        <v>9338548.9182314202</v>
      </c>
    </row>
    <row r="268" spans="1:42" hidden="1" outlineLevel="2">
      <c r="A268" s="1">
        <v>4</v>
      </c>
      <c r="B268" s="1" t="s">
        <v>15</v>
      </c>
      <c r="C268" s="4"/>
      <c r="D268" s="4">
        <f>SUM($D258:D258)</f>
        <v>0</v>
      </c>
      <c r="E268" s="4">
        <f>SUM($D258:E258)</f>
        <v>0</v>
      </c>
      <c r="F268" s="4">
        <f>SUM($D258:F258)</f>
        <v>0</v>
      </c>
      <c r="G268" s="4">
        <f>SUM($D258:G258)</f>
        <v>0</v>
      </c>
      <c r="H268" s="4">
        <f>SUM($D258:H258)</f>
        <v>0</v>
      </c>
      <c r="I268" s="4">
        <f>SUM($D258:I258)</f>
        <v>0</v>
      </c>
      <c r="J268" s="4">
        <f>SUM($D258:J258)</f>
        <v>0</v>
      </c>
      <c r="K268" s="4">
        <f>SUM($D258:K258)</f>
        <v>0</v>
      </c>
      <c r="L268" s="4">
        <f>SUM($D258:L258)</f>
        <v>0</v>
      </c>
      <c r="M268" s="4">
        <f>SUM($D258:M258)</f>
        <v>0</v>
      </c>
      <c r="N268" s="4">
        <f>SUM($D258:N258)</f>
        <v>0</v>
      </c>
      <c r="O268" s="4">
        <f>SUM($D258:O258)</f>
        <v>0</v>
      </c>
      <c r="P268" s="4">
        <f>SUM($D258:P258)</f>
        <v>0</v>
      </c>
      <c r="Q268" s="4">
        <f>SUM($D258:Q258)</f>
        <v>0</v>
      </c>
      <c r="R268" s="4">
        <f>SUM($D258:R258)</f>
        <v>0</v>
      </c>
      <c r="S268" s="4">
        <f>SUM($D258:S258)</f>
        <v>0</v>
      </c>
      <c r="T268" s="4">
        <f>SUM($D258:T258)</f>
        <v>0</v>
      </c>
      <c r="U268" s="4">
        <f>SUM($D258:U258)</f>
        <v>0</v>
      </c>
      <c r="V268" s="4">
        <f>SUM($D258:V258)</f>
        <v>0</v>
      </c>
      <c r="W268" s="4">
        <f>SUM($D258:W258)</f>
        <v>0</v>
      </c>
      <c r="X268" s="4">
        <f>SUM($D258:X258)</f>
        <v>0</v>
      </c>
      <c r="Y268" s="4">
        <f>SUM($D258:Y258)</f>
        <v>0</v>
      </c>
      <c r="Z268" s="4">
        <f>SUM($D258:Z258)</f>
        <v>0</v>
      </c>
      <c r="AA268" s="4">
        <f>SUM($D258:AA258)</f>
        <v>0</v>
      </c>
      <c r="AB268" s="4">
        <f>SUM($D258:AB258)</f>
        <v>0</v>
      </c>
      <c r="AC268" s="4">
        <f>SUM($D258:AC258)</f>
        <v>0</v>
      </c>
      <c r="AD268" s="4">
        <f>SUM($D258:AD258)</f>
        <v>0</v>
      </c>
      <c r="AE268" s="4">
        <f>SUM($D258:AE258)</f>
        <v>0</v>
      </c>
      <c r="AF268" s="4">
        <f>SUM($D258:AF258)</f>
        <v>0</v>
      </c>
      <c r="AG268" s="4">
        <f>SUM($D258:AG258)</f>
        <v>0</v>
      </c>
      <c r="AH268" s="4">
        <f>SUM($D258:AH258)</f>
        <v>0</v>
      </c>
      <c r="AI268" s="4">
        <f>SUM($D258:AI258)</f>
        <v>0</v>
      </c>
      <c r="AJ268" s="4">
        <f>SUM($D258:AJ258)</f>
        <v>0</v>
      </c>
      <c r="AK268" s="4">
        <f>SUM($D258:AK258)</f>
        <v>0</v>
      </c>
      <c r="AL268" s="4">
        <f>SUM($D258:AL258)</f>
        <v>0</v>
      </c>
      <c r="AM268" s="4">
        <f>SUM($D258:AM258)</f>
        <v>0</v>
      </c>
      <c r="AN268" s="4">
        <f>SUM($D258:AN258)</f>
        <v>0</v>
      </c>
      <c r="AO268" s="4">
        <f>SUM($D258:AO258)</f>
        <v>0</v>
      </c>
      <c r="AP268" s="4">
        <f>SUM($D258:AP258)</f>
        <v>0</v>
      </c>
    </row>
    <row r="269" spans="1:42" hidden="1" outlineLevel="2">
      <c r="A269" s="1">
        <v>5</v>
      </c>
      <c r="B269" s="1" t="s">
        <v>15</v>
      </c>
      <c r="C269" s="4"/>
      <c r="D269" s="4">
        <f>SUM($D259:D259)</f>
        <v>0</v>
      </c>
      <c r="E269" s="4">
        <f>SUM($D259:E259)</f>
        <v>0</v>
      </c>
      <c r="F269" s="4">
        <f>SUM($D259:F259)</f>
        <v>0</v>
      </c>
      <c r="G269" s="4">
        <f>SUM($D259:G259)</f>
        <v>0</v>
      </c>
      <c r="H269" s="4">
        <f>SUM($D259:H259)</f>
        <v>0</v>
      </c>
      <c r="I269" s="4">
        <f>SUM($D259:I259)</f>
        <v>0</v>
      </c>
      <c r="J269" s="4">
        <f>SUM($D259:J259)</f>
        <v>0</v>
      </c>
      <c r="K269" s="4">
        <f>SUM($D259:K259)</f>
        <v>0</v>
      </c>
      <c r="L269" s="4">
        <f>SUM($D259:L259)</f>
        <v>0</v>
      </c>
      <c r="M269" s="4">
        <f>SUM($D259:M259)</f>
        <v>0</v>
      </c>
      <c r="N269" s="4">
        <f>SUM($D259:N259)</f>
        <v>0</v>
      </c>
      <c r="O269" s="4">
        <f>SUM($D259:O259)</f>
        <v>0</v>
      </c>
      <c r="P269" s="4">
        <f>SUM($D259:P259)</f>
        <v>0</v>
      </c>
      <c r="Q269" s="4">
        <f>SUM($D259:Q259)</f>
        <v>0</v>
      </c>
      <c r="R269" s="4">
        <f>SUM($D259:R259)</f>
        <v>0</v>
      </c>
      <c r="S269" s="4">
        <f>SUM($D259:S259)</f>
        <v>0</v>
      </c>
      <c r="T269" s="4">
        <f>SUM($D259:T259)</f>
        <v>0</v>
      </c>
      <c r="U269" s="4">
        <f>SUM($D259:U259)</f>
        <v>0</v>
      </c>
      <c r="V269" s="4">
        <f>SUM($D259:V259)</f>
        <v>0</v>
      </c>
      <c r="W269" s="4">
        <f>SUM($D259:W259)</f>
        <v>0</v>
      </c>
      <c r="X269" s="4">
        <f>SUM($D259:X259)</f>
        <v>0</v>
      </c>
      <c r="Y269" s="4">
        <f>SUM($D259:Y259)</f>
        <v>0</v>
      </c>
      <c r="Z269" s="4">
        <f>SUM($D259:Z259)</f>
        <v>0</v>
      </c>
      <c r="AA269" s="4">
        <f>SUM($D259:AA259)</f>
        <v>0</v>
      </c>
      <c r="AB269" s="4">
        <f>SUM($D259:AB259)</f>
        <v>0</v>
      </c>
      <c r="AC269" s="4">
        <f>SUM($D259:AC259)</f>
        <v>0</v>
      </c>
      <c r="AD269" s="4">
        <f>SUM($D259:AD259)</f>
        <v>0</v>
      </c>
      <c r="AE269" s="4">
        <f>SUM($D259:AE259)</f>
        <v>0</v>
      </c>
      <c r="AF269" s="4">
        <f>SUM($D259:AF259)</f>
        <v>0</v>
      </c>
      <c r="AG269" s="4">
        <f>SUM($D259:AG259)</f>
        <v>0</v>
      </c>
      <c r="AH269" s="4">
        <f>SUM($D259:AH259)</f>
        <v>0</v>
      </c>
      <c r="AI269" s="4">
        <f>SUM($D259:AI259)</f>
        <v>0</v>
      </c>
      <c r="AJ269" s="4">
        <f>SUM($D259:AJ259)</f>
        <v>0</v>
      </c>
      <c r="AK269" s="4">
        <f>SUM($D259:AK259)</f>
        <v>0</v>
      </c>
      <c r="AL269" s="4">
        <f>SUM($D259:AL259)</f>
        <v>0</v>
      </c>
      <c r="AM269" s="4">
        <f>SUM($D259:AM259)</f>
        <v>0</v>
      </c>
      <c r="AN269" s="4">
        <f>SUM($D259:AN259)</f>
        <v>0</v>
      </c>
      <c r="AO269" s="4">
        <f>SUM($D259:AO259)</f>
        <v>0</v>
      </c>
      <c r="AP269" s="4">
        <f>SUM($D259:AP259)</f>
        <v>0</v>
      </c>
    </row>
    <row r="270" spans="1:42" ht="15.5" hidden="1" outlineLevel="2" thickBot="1">
      <c r="A270" s="6" t="s">
        <v>0</v>
      </c>
      <c r="B270" s="6"/>
      <c r="C270" s="7"/>
      <c r="D270" s="7">
        <f t="shared" ref="D270" si="362">SUM(D265:D269)</f>
        <v>0</v>
      </c>
      <c r="E270" s="7">
        <f t="shared" ref="E270" si="363">SUM(E265:E269)</f>
        <v>0</v>
      </c>
      <c r="F270" s="7">
        <f t="shared" ref="F270" si="364">SUM(F265:F269)</f>
        <v>0</v>
      </c>
      <c r="G270" s="7">
        <f t="shared" ref="G270" si="365">SUM(G265:G269)</f>
        <v>2460240</v>
      </c>
      <c r="H270" s="7">
        <f t="shared" ref="H270" si="366">SUM(H265:H269)</f>
        <v>2460240</v>
      </c>
      <c r="I270" s="7">
        <f t="shared" ref="I270" si="367">SUM(I265:I269)</f>
        <v>5059075.9680000003</v>
      </c>
      <c r="J270" s="7">
        <f t="shared" ref="J270" si="368">SUM(J265:J269)</f>
        <v>5059075.9680000003</v>
      </c>
      <c r="K270" s="7">
        <f t="shared" ref="K270" si="369">SUM(K265:K269)</f>
        <v>5059075.9680000003</v>
      </c>
      <c r="L270" s="7">
        <f t="shared" ref="L270" si="370">SUM(L265:L269)</f>
        <v>8914517.0085888039</v>
      </c>
      <c r="M270" s="7">
        <f t="shared" ref="M270" si="371">SUM(M265:M269)</f>
        <v>8914517.0085888039</v>
      </c>
      <c r="N270" s="7">
        <f t="shared" ref="N270" si="372">SUM(N265:N269)</f>
        <v>8914517.0085888039</v>
      </c>
      <c r="O270" s="7">
        <f t="shared" ref="O270" si="373">SUM(O265:O269)</f>
        <v>8914517.0085888039</v>
      </c>
      <c r="P270" s="7">
        <f t="shared" ref="P270" si="374">SUM(P265:P269)</f>
        <v>8914517.0085888039</v>
      </c>
      <c r="Q270" s="7">
        <f t="shared" ref="Q270" si="375">SUM(Q265:Q269)</f>
        <v>16848395.622363843</v>
      </c>
      <c r="R270" s="7">
        <f t="shared" ref="R270" si="376">SUM(R265:R269)</f>
        <v>16848395.622363843</v>
      </c>
      <c r="S270" s="7">
        <f t="shared" ref="S270" si="377">SUM(S265:S269)</f>
        <v>16848395.622363843</v>
      </c>
      <c r="T270" s="7">
        <f t="shared" ref="T270" si="378">SUM(T265:T269)</f>
        <v>25482448.544458851</v>
      </c>
      <c r="U270" s="7">
        <f t="shared" ref="U270" si="379">SUM(U265:U269)</f>
        <v>25482448.544458851</v>
      </c>
      <c r="V270" s="7">
        <f t="shared" ref="V270" si="380">SUM(V265:V269)</f>
        <v>25482448.544458851</v>
      </c>
      <c r="W270" s="7">
        <f t="shared" ref="W270" si="381">SUM(W265:W269)</f>
        <v>25482448.544458851</v>
      </c>
      <c r="X270" s="7">
        <f t="shared" ref="X270" si="382">SUM(X265:X269)</f>
        <v>25482448.544458851</v>
      </c>
      <c r="Y270" s="7">
        <f t="shared" ref="Y270" si="383">SUM(Y265:Y269)</f>
        <v>25482448.544458851</v>
      </c>
      <c r="Z270" s="7">
        <f t="shared" ref="Z270" si="384">SUM(Z265:Z269)</f>
        <v>25482448.544458851</v>
      </c>
      <c r="AA270" s="7">
        <f t="shared" ref="AA270" si="385">SUM(AA265:AA269)</f>
        <v>25482448.544458851</v>
      </c>
      <c r="AB270" s="7">
        <f t="shared" ref="AB270" si="386">SUM(AB265:AB269)</f>
        <v>25482448.544458851</v>
      </c>
      <c r="AC270" s="7">
        <f t="shared" ref="AC270" si="387">SUM(AC265:AC269)</f>
        <v>25482448.544458851</v>
      </c>
      <c r="AD270" s="7">
        <f t="shared" ref="AD270" si="388">SUM(AD265:AD269)</f>
        <v>25482448.544458851</v>
      </c>
      <c r="AE270" s="7">
        <f t="shared" ref="AE270" si="389">SUM(AE265:AE269)</f>
        <v>25482448.544458851</v>
      </c>
      <c r="AF270" s="7">
        <f t="shared" ref="AF270" si="390">SUM(AF265:AF269)</f>
        <v>25482448.544458851</v>
      </c>
      <c r="AG270" s="7">
        <f t="shared" ref="AG270" si="391">SUM(AG265:AG269)</f>
        <v>25482448.544458851</v>
      </c>
      <c r="AH270" s="7">
        <f t="shared" ref="AH270" si="392">SUM(AH265:AH269)</f>
        <v>25482448.544458851</v>
      </c>
      <c r="AI270" s="7">
        <f t="shared" ref="AI270" si="393">SUM(AI265:AI269)</f>
        <v>25482448.544458851</v>
      </c>
      <c r="AJ270" s="7">
        <f t="shared" ref="AJ270" si="394">SUM(AJ265:AJ269)</f>
        <v>25482448.544458851</v>
      </c>
      <c r="AK270" s="7">
        <f t="shared" ref="AK270" si="395">SUM(AK265:AK269)</f>
        <v>25482448.544458851</v>
      </c>
      <c r="AL270" s="7">
        <f t="shared" ref="AL270" si="396">SUM(AL265:AL269)</f>
        <v>25482448.544458851</v>
      </c>
      <c r="AM270" s="7">
        <f t="shared" ref="AM270" si="397">SUM(AM265:AM269)</f>
        <v>25482448.544458851</v>
      </c>
      <c r="AN270" s="7">
        <f t="shared" ref="AN270" si="398">SUM(AN265:AN269)</f>
        <v>25482448.544458851</v>
      </c>
      <c r="AO270" s="7">
        <f t="shared" ref="AO270" si="399">SUM(AO265:AO269)</f>
        <v>25482448.544458851</v>
      </c>
      <c r="AP270" s="7">
        <f t="shared" ref="AP270" si="400">SUM(AP265:AP269)</f>
        <v>25482448.544458851</v>
      </c>
    </row>
    <row r="271" spans="1:42" hidden="1" outlineLevel="1"/>
    <row r="272" spans="1:42" hidden="1" outlineLevel="1">
      <c r="A272" s="18" t="s">
        <v>19</v>
      </c>
      <c r="B272" s="18"/>
      <c r="C272" s="17"/>
      <c r="D272" s="17"/>
      <c r="E272" s="17"/>
      <c r="F272" s="17"/>
      <c r="G272" s="17"/>
      <c r="H272" s="17"/>
      <c r="I272" s="17"/>
      <c r="J272" s="17"/>
      <c r="K272" s="17"/>
      <c r="L272" s="17"/>
      <c r="M272" s="17"/>
      <c r="N272" s="17"/>
      <c r="O272" s="17"/>
      <c r="P272" s="17"/>
      <c r="Q272" s="17"/>
      <c r="R272" s="17"/>
      <c r="S272" s="17"/>
      <c r="T272" s="17"/>
      <c r="U272" s="17"/>
      <c r="V272" s="17"/>
      <c r="W272" s="17"/>
      <c r="X272" s="17"/>
      <c r="Y272" s="17"/>
      <c r="Z272" s="17"/>
      <c r="AA272" s="17"/>
      <c r="AB272" s="17"/>
      <c r="AC272" s="17"/>
      <c r="AD272" s="17"/>
      <c r="AE272" s="17"/>
      <c r="AF272" s="17"/>
      <c r="AG272" s="17"/>
      <c r="AH272" s="17"/>
      <c r="AI272" s="17"/>
      <c r="AJ272" s="17"/>
      <c r="AK272" s="17"/>
      <c r="AL272" s="17"/>
      <c r="AM272" s="17"/>
      <c r="AN272" s="17"/>
      <c r="AO272" s="17"/>
      <c r="AP272" s="17"/>
    </row>
    <row r="273" spans="1:42" hidden="1" outlineLevel="1">
      <c r="A273" s="18" t="s">
        <v>12</v>
      </c>
      <c r="B273" s="18" t="s">
        <v>45</v>
      </c>
      <c r="C273" s="18" t="s">
        <v>64</v>
      </c>
      <c r="D273" s="17"/>
      <c r="E273" s="17"/>
      <c r="F273" s="17"/>
      <c r="G273" s="17"/>
      <c r="H273" s="17"/>
      <c r="I273" s="17"/>
      <c r="J273" s="17"/>
      <c r="K273" s="17"/>
      <c r="L273" s="17"/>
      <c r="M273" s="17"/>
      <c r="N273" s="17"/>
      <c r="O273" s="17"/>
      <c r="P273" s="17"/>
      <c r="Q273" s="17"/>
      <c r="R273" s="17"/>
      <c r="S273" s="17"/>
      <c r="T273" s="17"/>
      <c r="U273" s="17"/>
      <c r="V273" s="17"/>
      <c r="W273" s="17"/>
      <c r="X273" s="17"/>
      <c r="Y273" s="17"/>
      <c r="Z273" s="17"/>
      <c r="AA273" s="17"/>
      <c r="AB273" s="17"/>
      <c r="AC273" s="17"/>
      <c r="AD273" s="17"/>
      <c r="AE273" s="17"/>
      <c r="AF273" s="17"/>
      <c r="AG273" s="17"/>
      <c r="AH273" s="17"/>
      <c r="AI273" s="17"/>
      <c r="AJ273" s="17"/>
      <c r="AK273" s="17"/>
      <c r="AL273" s="17"/>
      <c r="AM273" s="17"/>
      <c r="AN273" s="17"/>
      <c r="AO273" s="17"/>
      <c r="AP273" s="17"/>
    </row>
    <row r="274" spans="1:42" hidden="1" outlineLevel="2">
      <c r="A274" s="11"/>
      <c r="B274" s="12"/>
      <c r="C274" s="11"/>
      <c r="D274" s="26">
        <f>D$84+D123</f>
        <v>2022</v>
      </c>
      <c r="E274" s="26">
        <f>D274+1</f>
        <v>2023</v>
      </c>
      <c r="F274" s="26">
        <f t="shared" ref="F274:AP274" si="401">E274+1</f>
        <v>2024</v>
      </c>
      <c r="G274" s="26">
        <f t="shared" si="401"/>
        <v>2025</v>
      </c>
      <c r="H274" s="26">
        <f t="shared" si="401"/>
        <v>2026</v>
      </c>
      <c r="I274" s="26">
        <f t="shared" si="401"/>
        <v>2027</v>
      </c>
      <c r="J274" s="26">
        <f>I274+1</f>
        <v>2028</v>
      </c>
      <c r="K274" s="26">
        <f>J274+1</f>
        <v>2029</v>
      </c>
      <c r="L274" s="26">
        <f t="shared" si="401"/>
        <v>2030</v>
      </c>
      <c r="M274" s="26">
        <f t="shared" si="401"/>
        <v>2031</v>
      </c>
      <c r="N274" s="26">
        <f t="shared" si="401"/>
        <v>2032</v>
      </c>
      <c r="O274" s="26">
        <f t="shared" si="401"/>
        <v>2033</v>
      </c>
      <c r="P274" s="26">
        <f t="shared" si="401"/>
        <v>2034</v>
      </c>
      <c r="Q274" s="26">
        <f t="shared" si="401"/>
        <v>2035</v>
      </c>
      <c r="R274" s="26">
        <f t="shared" si="401"/>
        <v>2036</v>
      </c>
      <c r="S274" s="26">
        <f t="shared" si="401"/>
        <v>2037</v>
      </c>
      <c r="T274" s="26">
        <f t="shared" si="401"/>
        <v>2038</v>
      </c>
      <c r="U274" s="26">
        <f t="shared" si="401"/>
        <v>2039</v>
      </c>
      <c r="V274" s="26">
        <f t="shared" si="401"/>
        <v>2040</v>
      </c>
      <c r="W274" s="26">
        <f t="shared" si="401"/>
        <v>2041</v>
      </c>
      <c r="X274" s="26">
        <f t="shared" si="401"/>
        <v>2042</v>
      </c>
      <c r="Y274" s="26">
        <f t="shared" si="401"/>
        <v>2043</v>
      </c>
      <c r="Z274" s="26">
        <f t="shared" si="401"/>
        <v>2044</v>
      </c>
      <c r="AA274" s="26">
        <f t="shared" si="401"/>
        <v>2045</v>
      </c>
      <c r="AB274" s="26">
        <f t="shared" si="401"/>
        <v>2046</v>
      </c>
      <c r="AC274" s="26">
        <f t="shared" si="401"/>
        <v>2047</v>
      </c>
      <c r="AD274" s="26">
        <f t="shared" si="401"/>
        <v>2048</v>
      </c>
      <c r="AE274" s="26">
        <f t="shared" si="401"/>
        <v>2049</v>
      </c>
      <c r="AF274" s="26">
        <f t="shared" si="401"/>
        <v>2050</v>
      </c>
      <c r="AG274" s="26">
        <f t="shared" si="401"/>
        <v>2051</v>
      </c>
      <c r="AH274" s="26">
        <f t="shared" si="401"/>
        <v>2052</v>
      </c>
      <c r="AI274" s="26">
        <f t="shared" si="401"/>
        <v>2053</v>
      </c>
      <c r="AJ274" s="26">
        <f t="shared" si="401"/>
        <v>2054</v>
      </c>
      <c r="AK274" s="26">
        <f t="shared" si="401"/>
        <v>2055</v>
      </c>
      <c r="AL274" s="26">
        <f t="shared" si="401"/>
        <v>2056</v>
      </c>
      <c r="AM274" s="26">
        <f t="shared" si="401"/>
        <v>2057</v>
      </c>
      <c r="AN274" s="26">
        <f t="shared" si="401"/>
        <v>2058</v>
      </c>
      <c r="AO274" s="26">
        <f t="shared" si="401"/>
        <v>2059</v>
      </c>
      <c r="AP274" s="26">
        <f t="shared" si="401"/>
        <v>2060</v>
      </c>
    </row>
    <row r="275" spans="1:42" hidden="1" outlineLevel="2">
      <c r="A275" s="1">
        <v>1</v>
      </c>
      <c r="B275" s="1" t="s">
        <v>20</v>
      </c>
      <c r="C275" s="4">
        <f>SUM(D275:AP275)</f>
        <v>7340950.9069850445</v>
      </c>
      <c r="D275" s="4">
        <f t="shared" ref="D275:AP275" si="402">IF(AND(D123&gt;0,E123=0),(D123-D131),0)+IF(AND(D148&gt;0,E148=0),(D148-D156),0)+IF(AND(D173&gt;0,E173=0),(D173-D181),0)+IF(AND(D198&gt;0,E198=0),(D198-D206),0)+D215</f>
        <v>0</v>
      </c>
      <c r="E275" s="4">
        <f t="shared" si="402"/>
        <v>0</v>
      </c>
      <c r="F275" s="4">
        <f t="shared" si="402"/>
        <v>0</v>
      </c>
      <c r="G275" s="4">
        <f t="shared" si="402"/>
        <v>1654848</v>
      </c>
      <c r="H275" s="4">
        <f t="shared" si="402"/>
        <v>0</v>
      </c>
      <c r="I275" s="4">
        <f t="shared" ref="I275:J279" si="403">IF(AND(I123&gt;0,J123=0),(I123-I131),0)+IF(AND(I148&gt;0,J148=0),(I148-I156),0)+IF(AND(I173&gt;0,J173=0),(I173-I181),0)+IF(AND(I198&gt;0,J198=0),(I198-I206),0)+I215</f>
        <v>0</v>
      </c>
      <c r="J275" s="4">
        <f t="shared" si="403"/>
        <v>0</v>
      </c>
      <c r="K275" s="4">
        <f t="shared" si="402"/>
        <v>0</v>
      </c>
      <c r="L275" s="4">
        <f t="shared" si="402"/>
        <v>1737518.76229202</v>
      </c>
      <c r="M275" s="4">
        <f t="shared" si="402"/>
        <v>0</v>
      </c>
      <c r="N275" s="4">
        <f t="shared" si="402"/>
        <v>0</v>
      </c>
      <c r="O275" s="4">
        <f t="shared" si="402"/>
        <v>0</v>
      </c>
      <c r="P275" s="4">
        <f t="shared" si="402"/>
        <v>0</v>
      </c>
      <c r="Q275" s="4">
        <f t="shared" si="402"/>
        <v>1890856.8780868053</v>
      </c>
      <c r="R275" s="4">
        <f t="shared" si="402"/>
        <v>0</v>
      </c>
      <c r="S275" s="4">
        <f t="shared" si="402"/>
        <v>0</v>
      </c>
      <c r="T275" s="4">
        <f t="shared" si="402"/>
        <v>2057727.2666062191</v>
      </c>
      <c r="U275" s="4">
        <f t="shared" si="402"/>
        <v>0</v>
      </c>
      <c r="V275" s="4">
        <f t="shared" si="402"/>
        <v>0</v>
      </c>
      <c r="W275" s="4">
        <f t="shared" si="402"/>
        <v>0</v>
      </c>
      <c r="X275" s="4">
        <f t="shared" si="402"/>
        <v>0</v>
      </c>
      <c r="Y275" s="4">
        <f t="shared" si="402"/>
        <v>0</v>
      </c>
      <c r="Z275" s="4">
        <f t="shared" si="402"/>
        <v>0</v>
      </c>
      <c r="AA275" s="4">
        <f t="shared" si="402"/>
        <v>0</v>
      </c>
      <c r="AB275" s="4">
        <f t="shared" si="402"/>
        <v>0</v>
      </c>
      <c r="AC275" s="4">
        <f t="shared" si="402"/>
        <v>0</v>
      </c>
      <c r="AD275" s="4">
        <f t="shared" si="402"/>
        <v>0</v>
      </c>
      <c r="AE275" s="4">
        <f t="shared" si="402"/>
        <v>0</v>
      </c>
      <c r="AF275" s="4">
        <f t="shared" si="402"/>
        <v>0</v>
      </c>
      <c r="AG275" s="4">
        <f t="shared" si="402"/>
        <v>0</v>
      </c>
      <c r="AH275" s="4">
        <f t="shared" si="402"/>
        <v>0</v>
      </c>
      <c r="AI275" s="4">
        <f t="shared" si="402"/>
        <v>0</v>
      </c>
      <c r="AJ275" s="4">
        <f t="shared" si="402"/>
        <v>0</v>
      </c>
      <c r="AK275" s="4">
        <f t="shared" si="402"/>
        <v>0</v>
      </c>
      <c r="AL275" s="4">
        <f t="shared" si="402"/>
        <v>0</v>
      </c>
      <c r="AM275" s="4">
        <f t="shared" si="402"/>
        <v>0</v>
      </c>
      <c r="AN275" s="4">
        <f t="shared" si="402"/>
        <v>0</v>
      </c>
      <c r="AO275" s="4">
        <f t="shared" si="402"/>
        <v>0</v>
      </c>
      <c r="AP275" s="4">
        <f t="shared" si="402"/>
        <v>0</v>
      </c>
    </row>
    <row r="276" spans="1:42" hidden="1" outlineLevel="2">
      <c r="A276" s="1">
        <v>2</v>
      </c>
      <c r="B276" s="1" t="s">
        <v>21</v>
      </c>
      <c r="C276" s="4">
        <f>SUM(D276:AP276)</f>
        <v>7125040.5861913655</v>
      </c>
      <c r="D276" s="4">
        <f t="shared" ref="D276:AP276" si="404">IF(AND(D124&gt;0,E124=0),(D124-D132),0)+IF(AND(D149&gt;0,E149=0),(D149-D157),0)+IF(AND(D174&gt;0,E174=0),(D174-D182),0)+IF(AND(D199&gt;0,E199=0),(D199-D207),0)+D216</f>
        <v>0</v>
      </c>
      <c r="E276" s="4">
        <f t="shared" si="404"/>
        <v>0</v>
      </c>
      <c r="F276" s="4">
        <f t="shared" si="404"/>
        <v>0</v>
      </c>
      <c r="G276" s="4">
        <f t="shared" si="404"/>
        <v>1606176</v>
      </c>
      <c r="H276" s="4">
        <f t="shared" si="404"/>
        <v>0</v>
      </c>
      <c r="I276" s="4">
        <f t="shared" si="403"/>
        <v>0</v>
      </c>
      <c r="J276" s="4">
        <f t="shared" si="403"/>
        <v>0</v>
      </c>
      <c r="K276" s="4">
        <f t="shared" si="404"/>
        <v>0</v>
      </c>
      <c r="L276" s="4">
        <f t="shared" si="404"/>
        <v>1686415.2692834307</v>
      </c>
      <c r="M276" s="4">
        <f t="shared" si="404"/>
        <v>0</v>
      </c>
      <c r="N276" s="4">
        <f t="shared" si="404"/>
        <v>0</v>
      </c>
      <c r="O276" s="4">
        <f t="shared" si="404"/>
        <v>0</v>
      </c>
      <c r="P276" s="4">
        <f t="shared" si="404"/>
        <v>0</v>
      </c>
      <c r="Q276" s="4">
        <f t="shared" si="404"/>
        <v>1835243.4404960163</v>
      </c>
      <c r="R276" s="4">
        <f t="shared" si="404"/>
        <v>0</v>
      </c>
      <c r="S276" s="4">
        <f t="shared" si="404"/>
        <v>0</v>
      </c>
      <c r="T276" s="4">
        <f t="shared" si="404"/>
        <v>1997205.8764119186</v>
      </c>
      <c r="U276" s="4">
        <f t="shared" si="404"/>
        <v>0</v>
      </c>
      <c r="V276" s="4">
        <f t="shared" si="404"/>
        <v>0</v>
      </c>
      <c r="W276" s="4">
        <f t="shared" si="404"/>
        <v>0</v>
      </c>
      <c r="X276" s="4">
        <f t="shared" si="404"/>
        <v>0</v>
      </c>
      <c r="Y276" s="4">
        <f t="shared" si="404"/>
        <v>0</v>
      </c>
      <c r="Z276" s="4">
        <f t="shared" si="404"/>
        <v>0</v>
      </c>
      <c r="AA276" s="4">
        <f t="shared" si="404"/>
        <v>0</v>
      </c>
      <c r="AB276" s="4">
        <f t="shared" si="404"/>
        <v>0</v>
      </c>
      <c r="AC276" s="4">
        <f t="shared" si="404"/>
        <v>0</v>
      </c>
      <c r="AD276" s="4">
        <f t="shared" si="404"/>
        <v>0</v>
      </c>
      <c r="AE276" s="4">
        <f t="shared" si="404"/>
        <v>0</v>
      </c>
      <c r="AF276" s="4">
        <f t="shared" si="404"/>
        <v>0</v>
      </c>
      <c r="AG276" s="4">
        <f t="shared" si="404"/>
        <v>0</v>
      </c>
      <c r="AH276" s="4">
        <f t="shared" si="404"/>
        <v>0</v>
      </c>
      <c r="AI276" s="4">
        <f t="shared" si="404"/>
        <v>0</v>
      </c>
      <c r="AJ276" s="4">
        <f t="shared" si="404"/>
        <v>0</v>
      </c>
      <c r="AK276" s="4">
        <f t="shared" si="404"/>
        <v>0</v>
      </c>
      <c r="AL276" s="4">
        <f t="shared" si="404"/>
        <v>0</v>
      </c>
      <c r="AM276" s="4">
        <f t="shared" si="404"/>
        <v>0</v>
      </c>
      <c r="AN276" s="4">
        <f t="shared" si="404"/>
        <v>0</v>
      </c>
      <c r="AO276" s="4">
        <f t="shared" si="404"/>
        <v>0</v>
      </c>
      <c r="AP276" s="4">
        <f t="shared" si="404"/>
        <v>0</v>
      </c>
    </row>
    <row r="277" spans="1:42" hidden="1" outlineLevel="2">
      <c r="A277" s="1">
        <v>3</v>
      </c>
      <c r="B277" s="1" t="s">
        <v>22</v>
      </c>
      <c r="C277" s="4">
        <f>SUM(D277:AP277)</f>
        <v>0</v>
      </c>
      <c r="D277" s="4">
        <f t="shared" ref="D277:AP277" si="405">IF(AND(D125&gt;0,E125=0),(D125-D133),0)+IF(AND(D150&gt;0,E150=0),(D150-D158),0)+IF(AND(D175&gt;0,E175=0),(D175-D183),0)+IF(AND(D200&gt;0,E200=0),(D200-D208),0)+D217</f>
        <v>0</v>
      </c>
      <c r="E277" s="4">
        <f t="shared" si="405"/>
        <v>0</v>
      </c>
      <c r="F277" s="4">
        <f t="shared" si="405"/>
        <v>0</v>
      </c>
      <c r="G277" s="4">
        <f t="shared" si="405"/>
        <v>0</v>
      </c>
      <c r="H277" s="4">
        <f t="shared" si="405"/>
        <v>0</v>
      </c>
      <c r="I277" s="4">
        <f t="shared" si="403"/>
        <v>0</v>
      </c>
      <c r="J277" s="4">
        <f t="shared" si="403"/>
        <v>0</v>
      </c>
      <c r="K277" s="4">
        <f t="shared" si="405"/>
        <v>0</v>
      </c>
      <c r="L277" s="4">
        <f t="shared" si="405"/>
        <v>0</v>
      </c>
      <c r="M277" s="4">
        <f t="shared" si="405"/>
        <v>0</v>
      </c>
      <c r="N277" s="4">
        <f t="shared" si="405"/>
        <v>0</v>
      </c>
      <c r="O277" s="4">
        <f t="shared" si="405"/>
        <v>0</v>
      </c>
      <c r="P277" s="4">
        <f t="shared" si="405"/>
        <v>0</v>
      </c>
      <c r="Q277" s="4">
        <f t="shared" si="405"/>
        <v>0</v>
      </c>
      <c r="R277" s="4">
        <f t="shared" si="405"/>
        <v>0</v>
      </c>
      <c r="S277" s="4">
        <f t="shared" si="405"/>
        <v>0</v>
      </c>
      <c r="T277" s="4">
        <f t="shared" si="405"/>
        <v>0</v>
      </c>
      <c r="U277" s="4">
        <f t="shared" si="405"/>
        <v>0</v>
      </c>
      <c r="V277" s="4">
        <f t="shared" si="405"/>
        <v>0</v>
      </c>
      <c r="W277" s="4">
        <f t="shared" si="405"/>
        <v>0</v>
      </c>
      <c r="X277" s="4">
        <f t="shared" si="405"/>
        <v>0</v>
      </c>
      <c r="Y277" s="4">
        <f t="shared" si="405"/>
        <v>0</v>
      </c>
      <c r="Z277" s="4">
        <f t="shared" si="405"/>
        <v>0</v>
      </c>
      <c r="AA277" s="4">
        <f t="shared" si="405"/>
        <v>0</v>
      </c>
      <c r="AB277" s="4">
        <f t="shared" si="405"/>
        <v>0</v>
      </c>
      <c r="AC277" s="4">
        <f t="shared" si="405"/>
        <v>0</v>
      </c>
      <c r="AD277" s="4">
        <f t="shared" si="405"/>
        <v>0</v>
      </c>
      <c r="AE277" s="4">
        <f t="shared" si="405"/>
        <v>0</v>
      </c>
      <c r="AF277" s="4">
        <f t="shared" si="405"/>
        <v>0</v>
      </c>
      <c r="AG277" s="4">
        <f t="shared" si="405"/>
        <v>0</v>
      </c>
      <c r="AH277" s="4">
        <f t="shared" si="405"/>
        <v>0</v>
      </c>
      <c r="AI277" s="4">
        <f t="shared" si="405"/>
        <v>0</v>
      </c>
      <c r="AJ277" s="4">
        <f t="shared" si="405"/>
        <v>0</v>
      </c>
      <c r="AK277" s="4">
        <f t="shared" si="405"/>
        <v>0</v>
      </c>
      <c r="AL277" s="4">
        <f t="shared" si="405"/>
        <v>0</v>
      </c>
      <c r="AM277" s="4">
        <f t="shared" si="405"/>
        <v>0</v>
      </c>
      <c r="AN277" s="4">
        <f t="shared" si="405"/>
        <v>0</v>
      </c>
      <c r="AO277" s="4">
        <f t="shared" si="405"/>
        <v>0</v>
      </c>
      <c r="AP277" s="4">
        <f t="shared" si="405"/>
        <v>0</v>
      </c>
    </row>
    <row r="278" spans="1:42" hidden="1" outlineLevel="2">
      <c r="A278" s="1">
        <v>4</v>
      </c>
      <c r="B278" s="1" t="s">
        <v>15</v>
      </c>
      <c r="C278" s="4">
        <f>SUM(D278:AP278)</f>
        <v>0</v>
      </c>
      <c r="D278" s="4">
        <f t="shared" ref="D278:AP278" si="406">IF(AND(D126&gt;0,E126=0),(D126-D134),0)+IF(AND(D151&gt;0,E151=0),(D151-D159),0)+IF(AND(D176&gt;0,E176=0),(D176-D184),0)+IF(AND(D201&gt;0,E201=0),(D201-D209),0)+D218</f>
        <v>0</v>
      </c>
      <c r="E278" s="4">
        <f t="shared" si="406"/>
        <v>0</v>
      </c>
      <c r="F278" s="4">
        <f t="shared" si="406"/>
        <v>0</v>
      </c>
      <c r="G278" s="4">
        <f t="shared" si="406"/>
        <v>0</v>
      </c>
      <c r="H278" s="4">
        <f t="shared" si="406"/>
        <v>0</v>
      </c>
      <c r="I278" s="4">
        <f t="shared" si="403"/>
        <v>0</v>
      </c>
      <c r="J278" s="4">
        <f t="shared" si="403"/>
        <v>0</v>
      </c>
      <c r="K278" s="4">
        <f t="shared" si="406"/>
        <v>0</v>
      </c>
      <c r="L278" s="4">
        <f t="shared" si="406"/>
        <v>0</v>
      </c>
      <c r="M278" s="4">
        <f t="shared" si="406"/>
        <v>0</v>
      </c>
      <c r="N278" s="4">
        <f t="shared" si="406"/>
        <v>0</v>
      </c>
      <c r="O278" s="4">
        <f t="shared" si="406"/>
        <v>0</v>
      </c>
      <c r="P278" s="4">
        <f t="shared" si="406"/>
        <v>0</v>
      </c>
      <c r="Q278" s="4">
        <f t="shared" si="406"/>
        <v>0</v>
      </c>
      <c r="R278" s="4">
        <f t="shared" si="406"/>
        <v>0</v>
      </c>
      <c r="S278" s="4">
        <f t="shared" si="406"/>
        <v>0</v>
      </c>
      <c r="T278" s="4">
        <f t="shared" si="406"/>
        <v>0</v>
      </c>
      <c r="U278" s="4">
        <f t="shared" si="406"/>
        <v>0</v>
      </c>
      <c r="V278" s="4">
        <f t="shared" si="406"/>
        <v>0</v>
      </c>
      <c r="W278" s="4">
        <f t="shared" si="406"/>
        <v>0</v>
      </c>
      <c r="X278" s="4">
        <f t="shared" si="406"/>
        <v>0</v>
      </c>
      <c r="Y278" s="4">
        <f t="shared" si="406"/>
        <v>0</v>
      </c>
      <c r="Z278" s="4">
        <f t="shared" si="406"/>
        <v>0</v>
      </c>
      <c r="AA278" s="4">
        <f t="shared" si="406"/>
        <v>0</v>
      </c>
      <c r="AB278" s="4">
        <f t="shared" si="406"/>
        <v>0</v>
      </c>
      <c r="AC278" s="4">
        <f t="shared" si="406"/>
        <v>0</v>
      </c>
      <c r="AD278" s="4">
        <f t="shared" si="406"/>
        <v>0</v>
      </c>
      <c r="AE278" s="4">
        <f t="shared" si="406"/>
        <v>0</v>
      </c>
      <c r="AF278" s="4">
        <f t="shared" si="406"/>
        <v>0</v>
      </c>
      <c r="AG278" s="4">
        <f t="shared" si="406"/>
        <v>0</v>
      </c>
      <c r="AH278" s="4">
        <f t="shared" si="406"/>
        <v>0</v>
      </c>
      <c r="AI278" s="4">
        <f t="shared" si="406"/>
        <v>0</v>
      </c>
      <c r="AJ278" s="4">
        <f t="shared" si="406"/>
        <v>0</v>
      </c>
      <c r="AK278" s="4">
        <f t="shared" si="406"/>
        <v>0</v>
      </c>
      <c r="AL278" s="4">
        <f t="shared" si="406"/>
        <v>0</v>
      </c>
      <c r="AM278" s="4">
        <f t="shared" si="406"/>
        <v>0</v>
      </c>
      <c r="AN278" s="4">
        <f t="shared" si="406"/>
        <v>0</v>
      </c>
      <c r="AO278" s="4">
        <f t="shared" si="406"/>
        <v>0</v>
      </c>
      <c r="AP278" s="4">
        <f t="shared" si="406"/>
        <v>0</v>
      </c>
    </row>
    <row r="279" spans="1:42" hidden="1" outlineLevel="2">
      <c r="A279" s="1">
        <v>5</v>
      </c>
      <c r="B279" s="1" t="s">
        <v>15</v>
      </c>
      <c r="C279" s="4">
        <f>SUM(D279:AP279)</f>
        <v>0</v>
      </c>
      <c r="D279" s="4">
        <f t="shared" ref="D279:AP279" si="407">IF(AND(D127&gt;0,E127=0),(D127-D135),0)+IF(AND(D152&gt;0,E152=0),(D152-D160),0)+IF(AND(D177&gt;0,E177=0),(D177-D185),0)+IF(AND(D202&gt;0,E202=0),(D202-D210),0)+D219</f>
        <v>0</v>
      </c>
      <c r="E279" s="4">
        <f t="shared" si="407"/>
        <v>0</v>
      </c>
      <c r="F279" s="4">
        <f t="shared" si="407"/>
        <v>0</v>
      </c>
      <c r="G279" s="4">
        <f t="shared" si="407"/>
        <v>0</v>
      </c>
      <c r="H279" s="4">
        <f t="shared" si="407"/>
        <v>0</v>
      </c>
      <c r="I279" s="4">
        <f t="shared" si="403"/>
        <v>0</v>
      </c>
      <c r="J279" s="4">
        <f t="shared" si="403"/>
        <v>0</v>
      </c>
      <c r="K279" s="4">
        <f t="shared" si="407"/>
        <v>0</v>
      </c>
      <c r="L279" s="4">
        <f t="shared" si="407"/>
        <v>0</v>
      </c>
      <c r="M279" s="4">
        <f t="shared" si="407"/>
        <v>0</v>
      </c>
      <c r="N279" s="4">
        <f t="shared" si="407"/>
        <v>0</v>
      </c>
      <c r="O279" s="4">
        <f t="shared" si="407"/>
        <v>0</v>
      </c>
      <c r="P279" s="4">
        <f t="shared" si="407"/>
        <v>0</v>
      </c>
      <c r="Q279" s="4">
        <f t="shared" si="407"/>
        <v>0</v>
      </c>
      <c r="R279" s="4">
        <f t="shared" si="407"/>
        <v>0</v>
      </c>
      <c r="S279" s="4">
        <f t="shared" si="407"/>
        <v>0</v>
      </c>
      <c r="T279" s="4">
        <f t="shared" si="407"/>
        <v>0</v>
      </c>
      <c r="U279" s="4">
        <f t="shared" si="407"/>
        <v>0</v>
      </c>
      <c r="V279" s="4">
        <f t="shared" si="407"/>
        <v>0</v>
      </c>
      <c r="W279" s="4">
        <f t="shared" si="407"/>
        <v>0</v>
      </c>
      <c r="X279" s="4">
        <f t="shared" si="407"/>
        <v>0</v>
      </c>
      <c r="Y279" s="4">
        <f t="shared" si="407"/>
        <v>0</v>
      </c>
      <c r="Z279" s="4">
        <f t="shared" si="407"/>
        <v>0</v>
      </c>
      <c r="AA279" s="4">
        <f t="shared" si="407"/>
        <v>0</v>
      </c>
      <c r="AB279" s="4">
        <f t="shared" si="407"/>
        <v>0</v>
      </c>
      <c r="AC279" s="4">
        <f t="shared" si="407"/>
        <v>0</v>
      </c>
      <c r="AD279" s="4">
        <f t="shared" si="407"/>
        <v>0</v>
      </c>
      <c r="AE279" s="4">
        <f t="shared" si="407"/>
        <v>0</v>
      </c>
      <c r="AF279" s="4">
        <f t="shared" si="407"/>
        <v>0</v>
      </c>
      <c r="AG279" s="4">
        <f t="shared" si="407"/>
        <v>0</v>
      </c>
      <c r="AH279" s="4">
        <f t="shared" si="407"/>
        <v>0</v>
      </c>
      <c r="AI279" s="4">
        <f t="shared" si="407"/>
        <v>0</v>
      </c>
      <c r="AJ279" s="4">
        <f t="shared" si="407"/>
        <v>0</v>
      </c>
      <c r="AK279" s="4">
        <f t="shared" si="407"/>
        <v>0</v>
      </c>
      <c r="AL279" s="4">
        <f t="shared" si="407"/>
        <v>0</v>
      </c>
      <c r="AM279" s="4">
        <f t="shared" si="407"/>
        <v>0</v>
      </c>
      <c r="AN279" s="4">
        <f t="shared" si="407"/>
        <v>0</v>
      </c>
      <c r="AO279" s="4">
        <f t="shared" si="407"/>
        <v>0</v>
      </c>
      <c r="AP279" s="4">
        <f t="shared" si="407"/>
        <v>0</v>
      </c>
    </row>
    <row r="280" spans="1:42" ht="15.5" hidden="1" outlineLevel="2" thickBot="1">
      <c r="A280" s="6" t="s">
        <v>0</v>
      </c>
      <c r="B280" s="6"/>
      <c r="C280" s="7">
        <f>SUM(C275:C279)</f>
        <v>14465991.49317641</v>
      </c>
      <c r="D280" s="7">
        <f t="shared" ref="D280" si="408">SUM(D275:D279)</f>
        <v>0</v>
      </c>
      <c r="E280" s="7">
        <f t="shared" ref="E280" si="409">SUM(E275:E279)</f>
        <v>0</v>
      </c>
      <c r="F280" s="7">
        <f t="shared" ref="F280" si="410">SUM(F275:F279)</f>
        <v>0</v>
      </c>
      <c r="G280" s="7">
        <f t="shared" ref="G280" si="411">SUM(G275:G279)</f>
        <v>3261024</v>
      </c>
      <c r="H280" s="7">
        <f t="shared" ref="H280" si="412">SUM(H275:H279)</f>
        <v>0</v>
      </c>
      <c r="I280" s="7">
        <f t="shared" ref="I280" si="413">SUM(I275:I279)</f>
        <v>0</v>
      </c>
      <c r="J280" s="7">
        <f t="shared" ref="J280" si="414">SUM(J275:J279)</f>
        <v>0</v>
      </c>
      <c r="K280" s="7">
        <f t="shared" ref="K280" si="415">SUM(K275:K279)</f>
        <v>0</v>
      </c>
      <c r="L280" s="7">
        <f t="shared" ref="L280" si="416">SUM(L275:L279)</f>
        <v>3423934.0315754507</v>
      </c>
      <c r="M280" s="7">
        <f t="shared" ref="M280" si="417">SUM(M275:M279)</f>
        <v>0</v>
      </c>
      <c r="N280" s="7">
        <f t="shared" ref="N280" si="418">SUM(N275:N279)</f>
        <v>0</v>
      </c>
      <c r="O280" s="7">
        <f t="shared" ref="O280" si="419">SUM(O275:O279)</f>
        <v>0</v>
      </c>
      <c r="P280" s="7">
        <f t="shared" ref="P280" si="420">SUM(P275:P279)</f>
        <v>0</v>
      </c>
      <c r="Q280" s="7">
        <f t="shared" ref="Q280" si="421">SUM(Q275:Q279)</f>
        <v>3726100.3185828216</v>
      </c>
      <c r="R280" s="7">
        <f t="shared" ref="R280" si="422">SUM(R275:R279)</f>
        <v>0</v>
      </c>
      <c r="S280" s="7">
        <f t="shared" ref="S280" si="423">SUM(S275:S279)</f>
        <v>0</v>
      </c>
      <c r="T280" s="7">
        <f t="shared" ref="T280" si="424">SUM(T275:T279)</f>
        <v>4054933.1430181377</v>
      </c>
      <c r="U280" s="7">
        <f t="shared" ref="U280" si="425">SUM(U275:U279)</f>
        <v>0</v>
      </c>
      <c r="V280" s="7">
        <f t="shared" ref="V280" si="426">SUM(V275:V279)</f>
        <v>0</v>
      </c>
      <c r="W280" s="7">
        <f t="shared" ref="W280" si="427">SUM(W275:W279)</f>
        <v>0</v>
      </c>
      <c r="X280" s="7">
        <f t="shared" ref="X280" si="428">SUM(X275:X279)</f>
        <v>0</v>
      </c>
      <c r="Y280" s="7">
        <f t="shared" ref="Y280" si="429">SUM(Y275:Y279)</f>
        <v>0</v>
      </c>
      <c r="Z280" s="7">
        <f t="shared" ref="Z280" si="430">SUM(Z275:Z279)</f>
        <v>0</v>
      </c>
      <c r="AA280" s="7">
        <f t="shared" ref="AA280" si="431">SUM(AA275:AA279)</f>
        <v>0</v>
      </c>
      <c r="AB280" s="7">
        <f t="shared" ref="AB280" si="432">SUM(AB275:AB279)</f>
        <v>0</v>
      </c>
      <c r="AC280" s="7">
        <f t="shared" ref="AC280" si="433">SUM(AC275:AC279)</f>
        <v>0</v>
      </c>
      <c r="AD280" s="7">
        <f t="shared" ref="AD280" si="434">SUM(AD275:AD279)</f>
        <v>0</v>
      </c>
      <c r="AE280" s="7">
        <f t="shared" ref="AE280" si="435">SUM(AE275:AE279)</f>
        <v>0</v>
      </c>
      <c r="AF280" s="7">
        <f t="shared" ref="AF280" si="436">SUM(AF275:AF279)</f>
        <v>0</v>
      </c>
      <c r="AG280" s="7">
        <f t="shared" ref="AG280" si="437">SUM(AG275:AG279)</f>
        <v>0</v>
      </c>
      <c r="AH280" s="7">
        <f t="shared" ref="AH280" si="438">SUM(AH275:AH279)</f>
        <v>0</v>
      </c>
      <c r="AI280" s="7">
        <f t="shared" ref="AI280" si="439">SUM(AI275:AI279)</f>
        <v>0</v>
      </c>
      <c r="AJ280" s="7">
        <f t="shared" ref="AJ280" si="440">SUM(AJ275:AJ279)</f>
        <v>0</v>
      </c>
      <c r="AK280" s="7">
        <f t="shared" ref="AK280" si="441">SUM(AK275:AK279)</f>
        <v>0</v>
      </c>
      <c r="AL280" s="7">
        <f t="shared" ref="AL280" si="442">SUM(AL275:AL279)</f>
        <v>0</v>
      </c>
      <c r="AM280" s="7">
        <f t="shared" ref="AM280" si="443">SUM(AM275:AM279)</f>
        <v>0</v>
      </c>
      <c r="AN280" s="7">
        <f t="shared" ref="AN280" si="444">SUM(AN275:AN279)</f>
        <v>0</v>
      </c>
      <c r="AO280" s="7">
        <f t="shared" ref="AO280" si="445">SUM(AO275:AO279)</f>
        <v>0</v>
      </c>
      <c r="AP280" s="7">
        <f t="shared" ref="AP280" si="446">SUM(AP275:AP279)</f>
        <v>0</v>
      </c>
    </row>
    <row r="281" spans="1:42" hidden="1" outlineLevel="1"/>
    <row r="282" spans="1:42" hidden="1" outlineLevel="1">
      <c r="A282" s="18" t="s">
        <v>19</v>
      </c>
      <c r="B282" s="18"/>
      <c r="C282" s="17"/>
      <c r="D282" s="17"/>
      <c r="E282" s="17"/>
      <c r="F282" s="17"/>
      <c r="G282" s="17"/>
      <c r="H282" s="17"/>
      <c r="I282" s="17"/>
      <c r="J282" s="17"/>
      <c r="K282" s="17"/>
      <c r="L282" s="17"/>
      <c r="M282" s="17"/>
      <c r="N282" s="17"/>
      <c r="O282" s="17"/>
      <c r="P282" s="17"/>
      <c r="Q282" s="17"/>
      <c r="R282" s="17"/>
      <c r="S282" s="17"/>
      <c r="T282" s="17"/>
      <c r="U282" s="17"/>
      <c r="V282" s="17"/>
      <c r="W282" s="17"/>
      <c r="X282" s="17"/>
      <c r="Y282" s="17"/>
      <c r="Z282" s="17"/>
      <c r="AA282" s="17"/>
      <c r="AB282" s="17"/>
      <c r="AC282" s="17"/>
      <c r="AD282" s="17"/>
      <c r="AE282" s="17"/>
      <c r="AF282" s="17"/>
      <c r="AG282" s="17"/>
      <c r="AH282" s="17"/>
      <c r="AI282" s="17"/>
      <c r="AJ282" s="17"/>
      <c r="AK282" s="17"/>
      <c r="AL282" s="17"/>
      <c r="AM282" s="17"/>
      <c r="AN282" s="17"/>
      <c r="AO282" s="17"/>
      <c r="AP282" s="17"/>
    </row>
    <row r="283" spans="1:42" hidden="1" outlineLevel="1">
      <c r="A283" s="18" t="s">
        <v>12</v>
      </c>
      <c r="B283" s="18" t="s">
        <v>45</v>
      </c>
      <c r="C283" s="18" t="s">
        <v>64</v>
      </c>
      <c r="D283" s="17"/>
      <c r="E283" s="17"/>
      <c r="F283" s="17"/>
      <c r="G283" s="17"/>
      <c r="H283" s="17"/>
      <c r="I283" s="17"/>
      <c r="J283" s="17"/>
      <c r="K283" s="17"/>
      <c r="L283" s="17"/>
      <c r="M283" s="17"/>
      <c r="N283" s="17"/>
      <c r="O283" s="17"/>
      <c r="P283" s="17"/>
      <c r="Q283" s="17"/>
      <c r="R283" s="17"/>
      <c r="S283" s="17"/>
      <c r="T283" s="17"/>
      <c r="U283" s="17"/>
      <c r="V283" s="17"/>
      <c r="W283" s="17"/>
      <c r="X283" s="17"/>
      <c r="Y283" s="17"/>
      <c r="Z283" s="17"/>
      <c r="AA283" s="17"/>
      <c r="AB283" s="17"/>
      <c r="AC283" s="17"/>
      <c r="AD283" s="17"/>
      <c r="AE283" s="17"/>
      <c r="AF283" s="17"/>
      <c r="AG283" s="17"/>
      <c r="AH283" s="17"/>
      <c r="AI283" s="17"/>
      <c r="AJ283" s="17"/>
      <c r="AK283" s="17"/>
      <c r="AL283" s="17"/>
      <c r="AM283" s="17"/>
      <c r="AN283" s="17"/>
      <c r="AO283" s="17"/>
      <c r="AP283" s="17"/>
    </row>
    <row r="284" spans="1:42" hidden="1" outlineLevel="2">
      <c r="A284" s="11"/>
      <c r="B284" s="12"/>
      <c r="C284" s="11"/>
      <c r="D284" s="26">
        <f>D$84+D133</f>
        <v>2022</v>
      </c>
      <c r="E284" s="26">
        <f>D284+1</f>
        <v>2023</v>
      </c>
      <c r="F284" s="26">
        <f t="shared" ref="F284:AP284" si="447">E284+1</f>
        <v>2024</v>
      </c>
      <c r="G284" s="26">
        <f t="shared" si="447"/>
        <v>2025</v>
      </c>
      <c r="H284" s="26">
        <f t="shared" si="447"/>
        <v>2026</v>
      </c>
      <c r="I284" s="26">
        <f t="shared" si="447"/>
        <v>2027</v>
      </c>
      <c r="J284" s="26">
        <f>I284+1</f>
        <v>2028</v>
      </c>
      <c r="K284" s="26">
        <f>J284+1</f>
        <v>2029</v>
      </c>
      <c r="L284" s="26">
        <f t="shared" si="447"/>
        <v>2030</v>
      </c>
      <c r="M284" s="26">
        <f t="shared" si="447"/>
        <v>2031</v>
      </c>
      <c r="N284" s="26">
        <f t="shared" si="447"/>
        <v>2032</v>
      </c>
      <c r="O284" s="26">
        <f t="shared" si="447"/>
        <v>2033</v>
      </c>
      <c r="P284" s="26">
        <f t="shared" si="447"/>
        <v>2034</v>
      </c>
      <c r="Q284" s="26">
        <f t="shared" si="447"/>
        <v>2035</v>
      </c>
      <c r="R284" s="26">
        <f t="shared" si="447"/>
        <v>2036</v>
      </c>
      <c r="S284" s="26">
        <f t="shared" si="447"/>
        <v>2037</v>
      </c>
      <c r="T284" s="26">
        <f t="shared" si="447"/>
        <v>2038</v>
      </c>
      <c r="U284" s="26">
        <f t="shared" si="447"/>
        <v>2039</v>
      </c>
      <c r="V284" s="26">
        <f t="shared" si="447"/>
        <v>2040</v>
      </c>
      <c r="W284" s="26">
        <f t="shared" si="447"/>
        <v>2041</v>
      </c>
      <c r="X284" s="26">
        <f t="shared" si="447"/>
        <v>2042</v>
      </c>
      <c r="Y284" s="26">
        <f t="shared" si="447"/>
        <v>2043</v>
      </c>
      <c r="Z284" s="26">
        <f t="shared" si="447"/>
        <v>2044</v>
      </c>
      <c r="AA284" s="26">
        <f t="shared" si="447"/>
        <v>2045</v>
      </c>
      <c r="AB284" s="26">
        <f t="shared" si="447"/>
        <v>2046</v>
      </c>
      <c r="AC284" s="26">
        <f t="shared" si="447"/>
        <v>2047</v>
      </c>
      <c r="AD284" s="26">
        <f t="shared" si="447"/>
        <v>2048</v>
      </c>
      <c r="AE284" s="26">
        <f t="shared" si="447"/>
        <v>2049</v>
      </c>
      <c r="AF284" s="26">
        <f t="shared" si="447"/>
        <v>2050</v>
      </c>
      <c r="AG284" s="26">
        <f t="shared" si="447"/>
        <v>2051</v>
      </c>
      <c r="AH284" s="26">
        <f t="shared" si="447"/>
        <v>2052</v>
      </c>
      <c r="AI284" s="26">
        <f t="shared" si="447"/>
        <v>2053</v>
      </c>
      <c r="AJ284" s="26">
        <f t="shared" si="447"/>
        <v>2054</v>
      </c>
      <c r="AK284" s="26">
        <f t="shared" si="447"/>
        <v>2055</v>
      </c>
      <c r="AL284" s="26">
        <f t="shared" si="447"/>
        <v>2056</v>
      </c>
      <c r="AM284" s="26">
        <f t="shared" si="447"/>
        <v>2057</v>
      </c>
      <c r="AN284" s="26">
        <f t="shared" si="447"/>
        <v>2058</v>
      </c>
      <c r="AO284" s="26">
        <f t="shared" si="447"/>
        <v>2059</v>
      </c>
      <c r="AP284" s="26">
        <f t="shared" si="447"/>
        <v>2060</v>
      </c>
    </row>
    <row r="285" spans="1:42" hidden="1" outlineLevel="2">
      <c r="A285" s="1">
        <v>1</v>
      </c>
      <c r="B285" s="1" t="s">
        <v>20</v>
      </c>
      <c r="C285" s="4"/>
      <c r="D285" s="4">
        <f>SUM($D275:D275)</f>
        <v>0</v>
      </c>
      <c r="E285" s="4">
        <f>SUM($D275:E275)</f>
        <v>0</v>
      </c>
      <c r="F285" s="4">
        <f>SUM($D275:F275)</f>
        <v>0</v>
      </c>
      <c r="G285" s="4">
        <f>SUM($D275:G275)</f>
        <v>1654848</v>
      </c>
      <c r="H285" s="4">
        <f>SUM($D275:H275)</f>
        <v>1654848</v>
      </c>
      <c r="I285" s="4">
        <f>SUM($D275:I275)</f>
        <v>1654848</v>
      </c>
      <c r="J285" s="4">
        <f>SUM($D275:J275)</f>
        <v>1654848</v>
      </c>
      <c r="K285" s="4">
        <f>SUM($D275:K275)</f>
        <v>1654848</v>
      </c>
      <c r="L285" s="4">
        <f>SUM($D275:L275)</f>
        <v>3392366.76229202</v>
      </c>
      <c r="M285" s="4">
        <f>SUM($D275:M275)</f>
        <v>3392366.76229202</v>
      </c>
      <c r="N285" s="4">
        <f>SUM($D275:N275)</f>
        <v>3392366.76229202</v>
      </c>
      <c r="O285" s="4">
        <f>SUM($D275:O275)</f>
        <v>3392366.76229202</v>
      </c>
      <c r="P285" s="4">
        <f>SUM($D275:P275)</f>
        <v>3392366.76229202</v>
      </c>
      <c r="Q285" s="4">
        <f>SUM($D275:Q275)</f>
        <v>5283223.6403788254</v>
      </c>
      <c r="R285" s="4">
        <f>SUM($D275:R275)</f>
        <v>5283223.6403788254</v>
      </c>
      <c r="S285" s="4">
        <f>SUM($D275:S275)</f>
        <v>5283223.6403788254</v>
      </c>
      <c r="T285" s="4">
        <f>SUM($D275:T275)</f>
        <v>7340950.9069850445</v>
      </c>
      <c r="U285" s="4">
        <f>SUM($D275:U275)</f>
        <v>7340950.9069850445</v>
      </c>
      <c r="V285" s="4">
        <f>SUM($D275:V275)</f>
        <v>7340950.9069850445</v>
      </c>
      <c r="W285" s="4">
        <f>SUM($D275:W275)</f>
        <v>7340950.9069850445</v>
      </c>
      <c r="X285" s="4">
        <f>SUM($D275:X275)</f>
        <v>7340950.9069850445</v>
      </c>
      <c r="Y285" s="4">
        <f>SUM($D275:Y275)</f>
        <v>7340950.9069850445</v>
      </c>
      <c r="Z285" s="4">
        <f>SUM($D275:Z275)</f>
        <v>7340950.9069850445</v>
      </c>
      <c r="AA285" s="4">
        <f>SUM($D275:AA275)</f>
        <v>7340950.9069850445</v>
      </c>
      <c r="AB285" s="4">
        <f>SUM($D275:AB275)</f>
        <v>7340950.9069850445</v>
      </c>
      <c r="AC285" s="4">
        <f>SUM($D275:AC275)</f>
        <v>7340950.9069850445</v>
      </c>
      <c r="AD285" s="4">
        <f>SUM($D275:AD275)</f>
        <v>7340950.9069850445</v>
      </c>
      <c r="AE285" s="4">
        <f>SUM($D275:AE275)</f>
        <v>7340950.9069850445</v>
      </c>
      <c r="AF285" s="4">
        <f>SUM($D275:AF275)</f>
        <v>7340950.9069850445</v>
      </c>
      <c r="AG285" s="4">
        <f>SUM($D275:AG275)</f>
        <v>7340950.9069850445</v>
      </c>
      <c r="AH285" s="4">
        <f>SUM($D275:AH275)</f>
        <v>7340950.9069850445</v>
      </c>
      <c r="AI285" s="4">
        <f>SUM($D275:AI275)</f>
        <v>7340950.9069850445</v>
      </c>
      <c r="AJ285" s="4">
        <f>SUM($D275:AJ275)</f>
        <v>7340950.9069850445</v>
      </c>
      <c r="AK285" s="4">
        <f>SUM($D275:AK275)</f>
        <v>7340950.9069850445</v>
      </c>
      <c r="AL285" s="4">
        <f>SUM($D275:AL275)</f>
        <v>7340950.9069850445</v>
      </c>
      <c r="AM285" s="4">
        <f>SUM($D275:AM275)</f>
        <v>7340950.9069850445</v>
      </c>
      <c r="AN285" s="4">
        <f>SUM($D275:AN275)</f>
        <v>7340950.9069850445</v>
      </c>
      <c r="AO285" s="4">
        <f>SUM($D275:AO275)</f>
        <v>7340950.9069850445</v>
      </c>
      <c r="AP285" s="4">
        <f>SUM($D275:AP275)</f>
        <v>7340950.9069850445</v>
      </c>
    </row>
    <row r="286" spans="1:42" hidden="1" outlineLevel="2">
      <c r="A286" s="1">
        <v>2</v>
      </c>
      <c r="B286" s="1" t="s">
        <v>21</v>
      </c>
      <c r="C286" s="4"/>
      <c r="D286" s="4">
        <f>SUM($D276:D276)</f>
        <v>0</v>
      </c>
      <c r="E286" s="4">
        <f>SUM($D276:E276)</f>
        <v>0</v>
      </c>
      <c r="F286" s="4">
        <f>SUM($D276:F276)</f>
        <v>0</v>
      </c>
      <c r="G286" s="4">
        <f>SUM($D276:G276)</f>
        <v>1606176</v>
      </c>
      <c r="H286" s="4">
        <f>SUM($D276:H276)</f>
        <v>1606176</v>
      </c>
      <c r="I286" s="4">
        <f>SUM($D276:I276)</f>
        <v>1606176</v>
      </c>
      <c r="J286" s="4">
        <f>SUM($D276:J276)</f>
        <v>1606176</v>
      </c>
      <c r="K286" s="4">
        <f>SUM($D276:K276)</f>
        <v>1606176</v>
      </c>
      <c r="L286" s="4">
        <f>SUM($D276:L276)</f>
        <v>3292591.2692834307</v>
      </c>
      <c r="M286" s="4">
        <f>SUM($D276:M276)</f>
        <v>3292591.2692834307</v>
      </c>
      <c r="N286" s="4">
        <f>SUM($D276:N276)</f>
        <v>3292591.2692834307</v>
      </c>
      <c r="O286" s="4">
        <f>SUM($D276:O276)</f>
        <v>3292591.2692834307</v>
      </c>
      <c r="P286" s="4">
        <f>SUM($D276:P276)</f>
        <v>3292591.2692834307</v>
      </c>
      <c r="Q286" s="4">
        <f>SUM($D276:Q276)</f>
        <v>5127834.7097794469</v>
      </c>
      <c r="R286" s="4">
        <f>SUM($D276:R276)</f>
        <v>5127834.7097794469</v>
      </c>
      <c r="S286" s="4">
        <f>SUM($D276:S276)</f>
        <v>5127834.7097794469</v>
      </c>
      <c r="T286" s="4">
        <f>SUM($D276:T276)</f>
        <v>7125040.5861913655</v>
      </c>
      <c r="U286" s="4">
        <f>SUM($D276:U276)</f>
        <v>7125040.5861913655</v>
      </c>
      <c r="V286" s="4">
        <f>SUM($D276:V276)</f>
        <v>7125040.5861913655</v>
      </c>
      <c r="W286" s="4">
        <f>SUM($D276:W276)</f>
        <v>7125040.5861913655</v>
      </c>
      <c r="X286" s="4">
        <f>SUM($D276:X276)</f>
        <v>7125040.5861913655</v>
      </c>
      <c r="Y286" s="4">
        <f>SUM($D276:Y276)</f>
        <v>7125040.5861913655</v>
      </c>
      <c r="Z286" s="4">
        <f>SUM($D276:Z276)</f>
        <v>7125040.5861913655</v>
      </c>
      <c r="AA286" s="4">
        <f>SUM($D276:AA276)</f>
        <v>7125040.5861913655</v>
      </c>
      <c r="AB286" s="4">
        <f>SUM($D276:AB276)</f>
        <v>7125040.5861913655</v>
      </c>
      <c r="AC286" s="4">
        <f>SUM($D276:AC276)</f>
        <v>7125040.5861913655</v>
      </c>
      <c r="AD286" s="4">
        <f>SUM($D276:AD276)</f>
        <v>7125040.5861913655</v>
      </c>
      <c r="AE286" s="4">
        <f>SUM($D276:AE276)</f>
        <v>7125040.5861913655</v>
      </c>
      <c r="AF286" s="4">
        <f>SUM($D276:AF276)</f>
        <v>7125040.5861913655</v>
      </c>
      <c r="AG286" s="4">
        <f>SUM($D276:AG276)</f>
        <v>7125040.5861913655</v>
      </c>
      <c r="AH286" s="4">
        <f>SUM($D276:AH276)</f>
        <v>7125040.5861913655</v>
      </c>
      <c r="AI286" s="4">
        <f>SUM($D276:AI276)</f>
        <v>7125040.5861913655</v>
      </c>
      <c r="AJ286" s="4">
        <f>SUM($D276:AJ276)</f>
        <v>7125040.5861913655</v>
      </c>
      <c r="AK286" s="4">
        <f>SUM($D276:AK276)</f>
        <v>7125040.5861913655</v>
      </c>
      <c r="AL286" s="4">
        <f>SUM($D276:AL276)</f>
        <v>7125040.5861913655</v>
      </c>
      <c r="AM286" s="4">
        <f>SUM($D276:AM276)</f>
        <v>7125040.5861913655</v>
      </c>
      <c r="AN286" s="4">
        <f>SUM($D276:AN276)</f>
        <v>7125040.5861913655</v>
      </c>
      <c r="AO286" s="4">
        <f>SUM($D276:AO276)</f>
        <v>7125040.5861913655</v>
      </c>
      <c r="AP286" s="4">
        <f>SUM($D276:AP276)</f>
        <v>7125040.5861913655</v>
      </c>
    </row>
    <row r="287" spans="1:42" hidden="1" outlineLevel="2">
      <c r="A287" s="1">
        <v>3</v>
      </c>
      <c r="B287" s="1" t="s">
        <v>22</v>
      </c>
      <c r="C287" s="4"/>
      <c r="D287" s="4">
        <f>SUM($D277:D277)</f>
        <v>0</v>
      </c>
      <c r="E287" s="4">
        <f>SUM($D277:E277)</f>
        <v>0</v>
      </c>
      <c r="F287" s="4">
        <f>SUM($D277:F277)</f>
        <v>0</v>
      </c>
      <c r="G287" s="4">
        <f>SUM($D277:G277)</f>
        <v>0</v>
      </c>
      <c r="H287" s="4">
        <f>SUM($D277:H277)</f>
        <v>0</v>
      </c>
      <c r="I287" s="4">
        <f>SUM($D277:I277)</f>
        <v>0</v>
      </c>
      <c r="J287" s="4">
        <f>SUM($D277:J277)</f>
        <v>0</v>
      </c>
      <c r="K287" s="4">
        <f>SUM($D277:K277)</f>
        <v>0</v>
      </c>
      <c r="L287" s="4">
        <f>SUM($D277:L277)</f>
        <v>0</v>
      </c>
      <c r="M287" s="4">
        <f>SUM($D277:M277)</f>
        <v>0</v>
      </c>
      <c r="N287" s="4">
        <f>SUM($D277:N277)</f>
        <v>0</v>
      </c>
      <c r="O287" s="4">
        <f>SUM($D277:O277)</f>
        <v>0</v>
      </c>
      <c r="P287" s="4">
        <f>SUM($D277:P277)</f>
        <v>0</v>
      </c>
      <c r="Q287" s="4">
        <f>SUM($D277:Q277)</f>
        <v>0</v>
      </c>
      <c r="R287" s="4">
        <f>SUM($D277:R277)</f>
        <v>0</v>
      </c>
      <c r="S287" s="4">
        <f>SUM($D277:S277)</f>
        <v>0</v>
      </c>
      <c r="T287" s="4">
        <f>SUM($D277:T277)</f>
        <v>0</v>
      </c>
      <c r="U287" s="4">
        <f>SUM($D277:U277)</f>
        <v>0</v>
      </c>
      <c r="V287" s="4">
        <f>SUM($D277:V277)</f>
        <v>0</v>
      </c>
      <c r="W287" s="4">
        <f>SUM($D277:W277)</f>
        <v>0</v>
      </c>
      <c r="X287" s="4">
        <f>SUM($D277:X277)</f>
        <v>0</v>
      </c>
      <c r="Y287" s="4">
        <f>SUM($D277:Y277)</f>
        <v>0</v>
      </c>
      <c r="Z287" s="4">
        <f>SUM($D277:Z277)</f>
        <v>0</v>
      </c>
      <c r="AA287" s="4">
        <f>SUM($D277:AA277)</f>
        <v>0</v>
      </c>
      <c r="AB287" s="4">
        <f>SUM($D277:AB277)</f>
        <v>0</v>
      </c>
      <c r="AC287" s="4">
        <f>SUM($D277:AC277)</f>
        <v>0</v>
      </c>
      <c r="AD287" s="4">
        <f>SUM($D277:AD277)</f>
        <v>0</v>
      </c>
      <c r="AE287" s="4">
        <f>SUM($D277:AE277)</f>
        <v>0</v>
      </c>
      <c r="AF287" s="4">
        <f>SUM($D277:AF277)</f>
        <v>0</v>
      </c>
      <c r="AG287" s="4">
        <f>SUM($D277:AG277)</f>
        <v>0</v>
      </c>
      <c r="AH287" s="4">
        <f>SUM($D277:AH277)</f>
        <v>0</v>
      </c>
      <c r="AI287" s="4">
        <f>SUM($D277:AI277)</f>
        <v>0</v>
      </c>
      <c r="AJ287" s="4">
        <f>SUM($D277:AJ277)</f>
        <v>0</v>
      </c>
      <c r="AK287" s="4">
        <f>SUM($D277:AK277)</f>
        <v>0</v>
      </c>
      <c r="AL287" s="4">
        <f>SUM($D277:AL277)</f>
        <v>0</v>
      </c>
      <c r="AM287" s="4">
        <f>SUM($D277:AM277)</f>
        <v>0</v>
      </c>
      <c r="AN287" s="4">
        <f>SUM($D277:AN277)</f>
        <v>0</v>
      </c>
      <c r="AO287" s="4">
        <f>SUM($D277:AO277)</f>
        <v>0</v>
      </c>
      <c r="AP287" s="4">
        <f>SUM($D277:AP277)</f>
        <v>0</v>
      </c>
    </row>
    <row r="288" spans="1:42" hidden="1" outlineLevel="2">
      <c r="A288" s="1">
        <v>4</v>
      </c>
      <c r="B288" s="1" t="s">
        <v>15</v>
      </c>
      <c r="C288" s="4"/>
      <c r="D288" s="4">
        <f>SUM($D278:D278)</f>
        <v>0</v>
      </c>
      <c r="E288" s="4">
        <f>SUM($D278:E278)</f>
        <v>0</v>
      </c>
      <c r="F288" s="4">
        <f>SUM($D278:F278)</f>
        <v>0</v>
      </c>
      <c r="G288" s="4">
        <f>SUM($D278:G278)</f>
        <v>0</v>
      </c>
      <c r="H288" s="4">
        <f>SUM($D278:H278)</f>
        <v>0</v>
      </c>
      <c r="I288" s="4">
        <f>SUM($D278:I278)</f>
        <v>0</v>
      </c>
      <c r="J288" s="4">
        <f>SUM($D278:J278)</f>
        <v>0</v>
      </c>
      <c r="K288" s="4">
        <f>SUM($D278:K278)</f>
        <v>0</v>
      </c>
      <c r="L288" s="4">
        <f>SUM($D278:L278)</f>
        <v>0</v>
      </c>
      <c r="M288" s="4">
        <f>SUM($D278:M278)</f>
        <v>0</v>
      </c>
      <c r="N288" s="4">
        <f>SUM($D278:N278)</f>
        <v>0</v>
      </c>
      <c r="O288" s="4">
        <f>SUM($D278:O278)</f>
        <v>0</v>
      </c>
      <c r="P288" s="4">
        <f>SUM($D278:P278)</f>
        <v>0</v>
      </c>
      <c r="Q288" s="4">
        <f>SUM($D278:Q278)</f>
        <v>0</v>
      </c>
      <c r="R288" s="4">
        <f>SUM($D278:R278)</f>
        <v>0</v>
      </c>
      <c r="S288" s="4">
        <f>SUM($D278:S278)</f>
        <v>0</v>
      </c>
      <c r="T288" s="4">
        <f>SUM($D278:T278)</f>
        <v>0</v>
      </c>
      <c r="U288" s="4">
        <f>SUM($D278:U278)</f>
        <v>0</v>
      </c>
      <c r="V288" s="4">
        <f>SUM($D278:V278)</f>
        <v>0</v>
      </c>
      <c r="W288" s="4">
        <f>SUM($D278:W278)</f>
        <v>0</v>
      </c>
      <c r="X288" s="4">
        <f>SUM($D278:X278)</f>
        <v>0</v>
      </c>
      <c r="Y288" s="4">
        <f>SUM($D278:Y278)</f>
        <v>0</v>
      </c>
      <c r="Z288" s="4">
        <f>SUM($D278:Z278)</f>
        <v>0</v>
      </c>
      <c r="AA288" s="4">
        <f>SUM($D278:AA278)</f>
        <v>0</v>
      </c>
      <c r="AB288" s="4">
        <f>SUM($D278:AB278)</f>
        <v>0</v>
      </c>
      <c r="AC288" s="4">
        <f>SUM($D278:AC278)</f>
        <v>0</v>
      </c>
      <c r="AD288" s="4">
        <f>SUM($D278:AD278)</f>
        <v>0</v>
      </c>
      <c r="AE288" s="4">
        <f>SUM($D278:AE278)</f>
        <v>0</v>
      </c>
      <c r="AF288" s="4">
        <f>SUM($D278:AF278)</f>
        <v>0</v>
      </c>
      <c r="AG288" s="4">
        <f>SUM($D278:AG278)</f>
        <v>0</v>
      </c>
      <c r="AH288" s="4">
        <f>SUM($D278:AH278)</f>
        <v>0</v>
      </c>
      <c r="AI288" s="4">
        <f>SUM($D278:AI278)</f>
        <v>0</v>
      </c>
      <c r="AJ288" s="4">
        <f>SUM($D278:AJ278)</f>
        <v>0</v>
      </c>
      <c r="AK288" s="4">
        <f>SUM($D278:AK278)</f>
        <v>0</v>
      </c>
      <c r="AL288" s="4">
        <f>SUM($D278:AL278)</f>
        <v>0</v>
      </c>
      <c r="AM288" s="4">
        <f>SUM($D278:AM278)</f>
        <v>0</v>
      </c>
      <c r="AN288" s="4">
        <f>SUM($D278:AN278)</f>
        <v>0</v>
      </c>
      <c r="AO288" s="4">
        <f>SUM($D278:AO278)</f>
        <v>0</v>
      </c>
      <c r="AP288" s="4">
        <f>SUM($D278:AP278)</f>
        <v>0</v>
      </c>
    </row>
    <row r="289" spans="1:47" hidden="1" outlineLevel="2">
      <c r="A289" s="1">
        <v>5</v>
      </c>
      <c r="B289" s="1" t="s">
        <v>15</v>
      </c>
      <c r="C289" s="4"/>
      <c r="D289" s="4">
        <f>SUM($D279:D279)</f>
        <v>0</v>
      </c>
      <c r="E289" s="4">
        <f>SUM($D279:E279)</f>
        <v>0</v>
      </c>
      <c r="F289" s="4">
        <f>SUM($D279:F279)</f>
        <v>0</v>
      </c>
      <c r="G289" s="4">
        <f>SUM($D279:G279)</f>
        <v>0</v>
      </c>
      <c r="H289" s="4">
        <f>SUM($D279:H279)</f>
        <v>0</v>
      </c>
      <c r="I289" s="4">
        <f>SUM($D279:I279)</f>
        <v>0</v>
      </c>
      <c r="J289" s="4">
        <f>SUM($D279:J279)</f>
        <v>0</v>
      </c>
      <c r="K289" s="4">
        <f>SUM($D279:K279)</f>
        <v>0</v>
      </c>
      <c r="L289" s="4">
        <f>SUM($D279:L279)</f>
        <v>0</v>
      </c>
      <c r="M289" s="4">
        <f>SUM($D279:M279)</f>
        <v>0</v>
      </c>
      <c r="N289" s="4">
        <f>SUM($D279:N279)</f>
        <v>0</v>
      </c>
      <c r="O289" s="4">
        <f>SUM($D279:O279)</f>
        <v>0</v>
      </c>
      <c r="P289" s="4">
        <f>SUM($D279:P279)</f>
        <v>0</v>
      </c>
      <c r="Q289" s="4">
        <f>SUM($D279:Q279)</f>
        <v>0</v>
      </c>
      <c r="R289" s="4">
        <f>SUM($D279:R279)</f>
        <v>0</v>
      </c>
      <c r="S289" s="4">
        <f>SUM($D279:S279)</f>
        <v>0</v>
      </c>
      <c r="T289" s="4">
        <f>SUM($D279:T279)</f>
        <v>0</v>
      </c>
      <c r="U289" s="4">
        <f>SUM($D279:U279)</f>
        <v>0</v>
      </c>
      <c r="V289" s="4">
        <f>SUM($D279:V279)</f>
        <v>0</v>
      </c>
      <c r="W289" s="4">
        <f>SUM($D279:W279)</f>
        <v>0</v>
      </c>
      <c r="X289" s="4">
        <f>SUM($D279:X279)</f>
        <v>0</v>
      </c>
      <c r="Y289" s="4">
        <f>SUM($D279:Y279)</f>
        <v>0</v>
      </c>
      <c r="Z289" s="4">
        <f>SUM($D279:Z279)</f>
        <v>0</v>
      </c>
      <c r="AA289" s="4">
        <f>SUM($D279:AA279)</f>
        <v>0</v>
      </c>
      <c r="AB289" s="4">
        <f>SUM($D279:AB279)</f>
        <v>0</v>
      </c>
      <c r="AC289" s="4">
        <f>SUM($D279:AC279)</f>
        <v>0</v>
      </c>
      <c r="AD289" s="4">
        <f>SUM($D279:AD279)</f>
        <v>0</v>
      </c>
      <c r="AE289" s="4">
        <f>SUM($D279:AE279)</f>
        <v>0</v>
      </c>
      <c r="AF289" s="4">
        <f>SUM($D279:AF279)</f>
        <v>0</v>
      </c>
      <c r="AG289" s="4">
        <f>SUM($D279:AG279)</f>
        <v>0</v>
      </c>
      <c r="AH289" s="4">
        <f>SUM($D279:AH279)</f>
        <v>0</v>
      </c>
      <c r="AI289" s="4">
        <f>SUM($D279:AI279)</f>
        <v>0</v>
      </c>
      <c r="AJ289" s="4">
        <f>SUM($D279:AJ279)</f>
        <v>0</v>
      </c>
      <c r="AK289" s="4">
        <f>SUM($D279:AK279)</f>
        <v>0</v>
      </c>
      <c r="AL289" s="4">
        <f>SUM($D279:AL279)</f>
        <v>0</v>
      </c>
      <c r="AM289" s="4">
        <f>SUM($D279:AM279)</f>
        <v>0</v>
      </c>
      <c r="AN289" s="4">
        <f>SUM($D279:AN279)</f>
        <v>0</v>
      </c>
      <c r="AO289" s="4">
        <f>SUM($D279:AO279)</f>
        <v>0</v>
      </c>
      <c r="AP289" s="4">
        <f>SUM($D279:AP279)</f>
        <v>0</v>
      </c>
    </row>
    <row r="290" spans="1:47" ht="15.5" hidden="1" outlineLevel="2" thickBot="1">
      <c r="A290" s="6" t="s">
        <v>0</v>
      </c>
      <c r="B290" s="6"/>
      <c r="C290" s="7">
        <f>SUM(C285:C289)</f>
        <v>0</v>
      </c>
      <c r="D290" s="7">
        <f t="shared" ref="D290" si="448">SUM(D285:D289)</f>
        <v>0</v>
      </c>
      <c r="E290" s="7">
        <f t="shared" ref="E290" si="449">SUM(E285:E289)</f>
        <v>0</v>
      </c>
      <c r="F290" s="7">
        <f t="shared" ref="F290" si="450">SUM(F285:F289)</f>
        <v>0</v>
      </c>
      <c r="G290" s="7">
        <f t="shared" ref="G290" si="451">SUM(G285:G289)</f>
        <v>3261024</v>
      </c>
      <c r="H290" s="7">
        <f t="shared" ref="H290" si="452">SUM(H285:H289)</f>
        <v>3261024</v>
      </c>
      <c r="I290" s="7">
        <f t="shared" ref="I290" si="453">SUM(I285:I289)</f>
        <v>3261024</v>
      </c>
      <c r="J290" s="7">
        <f t="shared" ref="J290" si="454">SUM(J285:J289)</f>
        <v>3261024</v>
      </c>
      <c r="K290" s="7">
        <f t="shared" ref="K290" si="455">SUM(K285:K289)</f>
        <v>3261024</v>
      </c>
      <c r="L290" s="7">
        <f t="shared" ref="L290" si="456">SUM(L285:L289)</f>
        <v>6684958.0315754507</v>
      </c>
      <c r="M290" s="7">
        <f t="shared" ref="M290" si="457">SUM(M285:M289)</f>
        <v>6684958.0315754507</v>
      </c>
      <c r="N290" s="7">
        <f t="shared" ref="N290" si="458">SUM(N285:N289)</f>
        <v>6684958.0315754507</v>
      </c>
      <c r="O290" s="7">
        <f t="shared" ref="O290" si="459">SUM(O285:O289)</f>
        <v>6684958.0315754507</v>
      </c>
      <c r="P290" s="7">
        <f t="shared" ref="P290" si="460">SUM(P285:P289)</f>
        <v>6684958.0315754507</v>
      </c>
      <c r="Q290" s="7">
        <f t="shared" ref="Q290" si="461">SUM(Q285:Q289)</f>
        <v>10411058.350158272</v>
      </c>
      <c r="R290" s="7">
        <f t="shared" ref="R290" si="462">SUM(R285:R289)</f>
        <v>10411058.350158272</v>
      </c>
      <c r="S290" s="7">
        <f t="shared" ref="S290" si="463">SUM(S285:S289)</f>
        <v>10411058.350158272</v>
      </c>
      <c r="T290" s="7">
        <f t="shared" ref="T290" si="464">SUM(T285:T289)</f>
        <v>14465991.49317641</v>
      </c>
      <c r="U290" s="7">
        <f t="shared" ref="U290" si="465">SUM(U285:U289)</f>
        <v>14465991.49317641</v>
      </c>
      <c r="V290" s="7">
        <f t="shared" ref="V290" si="466">SUM(V285:V289)</f>
        <v>14465991.49317641</v>
      </c>
      <c r="W290" s="7">
        <f t="shared" ref="W290" si="467">SUM(W285:W289)</f>
        <v>14465991.49317641</v>
      </c>
      <c r="X290" s="7">
        <f t="shared" ref="X290" si="468">SUM(X285:X289)</f>
        <v>14465991.49317641</v>
      </c>
      <c r="Y290" s="7">
        <f t="shared" ref="Y290" si="469">SUM(Y285:Y289)</f>
        <v>14465991.49317641</v>
      </c>
      <c r="Z290" s="7">
        <f t="shared" ref="Z290" si="470">SUM(Z285:Z289)</f>
        <v>14465991.49317641</v>
      </c>
      <c r="AA290" s="7">
        <f t="shared" ref="AA290" si="471">SUM(AA285:AA289)</f>
        <v>14465991.49317641</v>
      </c>
      <c r="AB290" s="7">
        <f t="shared" ref="AB290" si="472">SUM(AB285:AB289)</f>
        <v>14465991.49317641</v>
      </c>
      <c r="AC290" s="7">
        <f t="shared" ref="AC290" si="473">SUM(AC285:AC289)</f>
        <v>14465991.49317641</v>
      </c>
      <c r="AD290" s="7">
        <f t="shared" ref="AD290" si="474">SUM(AD285:AD289)</f>
        <v>14465991.49317641</v>
      </c>
      <c r="AE290" s="7">
        <f t="shared" ref="AE290" si="475">SUM(AE285:AE289)</f>
        <v>14465991.49317641</v>
      </c>
      <c r="AF290" s="7">
        <f t="shared" ref="AF290" si="476">SUM(AF285:AF289)</f>
        <v>14465991.49317641</v>
      </c>
      <c r="AG290" s="7">
        <f t="shared" ref="AG290" si="477">SUM(AG285:AG289)</f>
        <v>14465991.49317641</v>
      </c>
      <c r="AH290" s="7">
        <f t="shared" ref="AH290" si="478">SUM(AH285:AH289)</f>
        <v>14465991.49317641</v>
      </c>
      <c r="AI290" s="7">
        <f t="shared" ref="AI290" si="479">SUM(AI285:AI289)</f>
        <v>14465991.49317641</v>
      </c>
      <c r="AJ290" s="7">
        <f t="shared" ref="AJ290" si="480">SUM(AJ285:AJ289)</f>
        <v>14465991.49317641</v>
      </c>
      <c r="AK290" s="7">
        <f t="shared" ref="AK290" si="481">SUM(AK285:AK289)</f>
        <v>14465991.49317641</v>
      </c>
      <c r="AL290" s="7">
        <f t="shared" ref="AL290" si="482">SUM(AL285:AL289)</f>
        <v>14465991.49317641</v>
      </c>
      <c r="AM290" s="7">
        <f t="shared" ref="AM290" si="483">SUM(AM285:AM289)</f>
        <v>14465991.49317641</v>
      </c>
      <c r="AN290" s="7">
        <f t="shared" ref="AN290" si="484">SUM(AN285:AN289)</f>
        <v>14465991.49317641</v>
      </c>
      <c r="AO290" s="7">
        <f t="shared" ref="AO290" si="485">SUM(AO285:AO289)</f>
        <v>14465991.49317641</v>
      </c>
      <c r="AP290" s="7">
        <f t="shared" ref="AP290" si="486">SUM(AP285:AP289)</f>
        <v>14465991.49317641</v>
      </c>
    </row>
    <row r="291" spans="1:47" hidden="1" outlineLevel="1"/>
    <row r="292" spans="1:47" hidden="1" outlineLevel="1"/>
    <row r="293" spans="1:47" s="19" customFormat="1" ht="15.75" hidden="1" outlineLevel="1">
      <c r="A293" s="16" t="s">
        <v>95</v>
      </c>
      <c r="B293" s="16"/>
      <c r="C293" s="16"/>
      <c r="D293" s="16"/>
      <c r="E293" s="16"/>
      <c r="F293" s="16"/>
      <c r="G293" s="16"/>
      <c r="H293" s="16"/>
      <c r="I293" s="16"/>
      <c r="J293" s="16"/>
      <c r="K293" s="16"/>
      <c r="L293" s="16"/>
      <c r="M293" s="16"/>
      <c r="N293" s="16"/>
      <c r="O293" s="16"/>
      <c r="P293" s="16"/>
      <c r="Q293" s="16"/>
      <c r="R293" s="16"/>
      <c r="S293" s="16"/>
      <c r="T293" s="16"/>
      <c r="U293" s="16"/>
      <c r="V293" s="16"/>
      <c r="W293" s="16"/>
      <c r="X293" s="16"/>
      <c r="Y293" s="16"/>
      <c r="Z293" s="16"/>
      <c r="AA293" s="16"/>
      <c r="AB293" s="16"/>
      <c r="AC293" s="16"/>
      <c r="AD293" s="16"/>
      <c r="AE293" s="16"/>
      <c r="AF293" s="16"/>
      <c r="AG293" s="16"/>
      <c r="AH293" s="16"/>
      <c r="AI293" s="16"/>
      <c r="AJ293" s="16"/>
      <c r="AK293" s="16"/>
      <c r="AL293" s="16"/>
      <c r="AM293" s="16"/>
      <c r="AN293" s="16"/>
      <c r="AO293" s="16"/>
      <c r="AP293" s="16"/>
      <c r="AQ293" s="16"/>
      <c r="AR293" s="16"/>
      <c r="AS293" s="16"/>
      <c r="AT293" s="16"/>
      <c r="AU293" s="16"/>
    </row>
    <row r="294" spans="1:47" s="19" customFormat="1" ht="15.75" hidden="1" outlineLevel="1">
      <c r="A294" s="18"/>
      <c r="B294" s="18" t="s">
        <v>50</v>
      </c>
      <c r="C294" s="18">
        <f>'Impact Model_Simple'!D69</f>
        <v>2022</v>
      </c>
      <c r="D294" s="18">
        <f t="shared" ref="D294:AU294" si="487">C294+1</f>
        <v>2023</v>
      </c>
      <c r="E294" s="18">
        <f t="shared" si="487"/>
        <v>2024</v>
      </c>
      <c r="F294" s="18">
        <f t="shared" si="487"/>
        <v>2025</v>
      </c>
      <c r="G294" s="18">
        <f t="shared" si="487"/>
        <v>2026</v>
      </c>
      <c r="H294" s="18">
        <f t="shared" si="487"/>
        <v>2027</v>
      </c>
      <c r="I294" s="18">
        <f t="shared" si="487"/>
        <v>2028</v>
      </c>
      <c r="J294" s="18">
        <f>I294+1</f>
        <v>2029</v>
      </c>
      <c r="K294" s="18">
        <f>J294+1</f>
        <v>2030</v>
      </c>
      <c r="L294" s="18">
        <f t="shared" si="487"/>
        <v>2031</v>
      </c>
      <c r="M294" s="18">
        <f t="shared" si="487"/>
        <v>2032</v>
      </c>
      <c r="N294" s="18">
        <f t="shared" si="487"/>
        <v>2033</v>
      </c>
      <c r="O294" s="18">
        <f t="shared" si="487"/>
        <v>2034</v>
      </c>
      <c r="P294" s="18">
        <f t="shared" si="487"/>
        <v>2035</v>
      </c>
      <c r="Q294" s="18">
        <f t="shared" si="487"/>
        <v>2036</v>
      </c>
      <c r="R294" s="18">
        <f t="shared" si="487"/>
        <v>2037</v>
      </c>
      <c r="S294" s="18">
        <f t="shared" si="487"/>
        <v>2038</v>
      </c>
      <c r="T294" s="18">
        <f t="shared" si="487"/>
        <v>2039</v>
      </c>
      <c r="U294" s="18">
        <f t="shared" si="487"/>
        <v>2040</v>
      </c>
      <c r="V294" s="18">
        <f t="shared" si="487"/>
        <v>2041</v>
      </c>
      <c r="W294" s="18">
        <f t="shared" si="487"/>
        <v>2042</v>
      </c>
      <c r="X294" s="18">
        <f t="shared" si="487"/>
        <v>2043</v>
      </c>
      <c r="Y294" s="18">
        <f t="shared" si="487"/>
        <v>2044</v>
      </c>
      <c r="Z294" s="18">
        <f t="shared" si="487"/>
        <v>2045</v>
      </c>
      <c r="AA294" s="18">
        <f t="shared" si="487"/>
        <v>2046</v>
      </c>
      <c r="AB294" s="18">
        <f t="shared" si="487"/>
        <v>2047</v>
      </c>
      <c r="AC294" s="18">
        <f t="shared" si="487"/>
        <v>2048</v>
      </c>
      <c r="AD294" s="18">
        <f t="shared" si="487"/>
        <v>2049</v>
      </c>
      <c r="AE294" s="18">
        <f t="shared" si="487"/>
        <v>2050</v>
      </c>
      <c r="AF294" s="18">
        <f t="shared" si="487"/>
        <v>2051</v>
      </c>
      <c r="AG294" s="18">
        <f t="shared" si="487"/>
        <v>2052</v>
      </c>
      <c r="AH294" s="18">
        <f t="shared" si="487"/>
        <v>2053</v>
      </c>
      <c r="AI294" s="18">
        <f t="shared" si="487"/>
        <v>2054</v>
      </c>
      <c r="AJ294" s="18">
        <f t="shared" si="487"/>
        <v>2055</v>
      </c>
      <c r="AK294" s="18">
        <f t="shared" si="487"/>
        <v>2056</v>
      </c>
      <c r="AL294" s="18">
        <f t="shared" si="487"/>
        <v>2057</v>
      </c>
      <c r="AM294" s="18">
        <f t="shared" si="487"/>
        <v>2058</v>
      </c>
      <c r="AN294" s="18">
        <f t="shared" si="487"/>
        <v>2059</v>
      </c>
      <c r="AO294" s="18">
        <f t="shared" si="487"/>
        <v>2060</v>
      </c>
      <c r="AP294" s="18">
        <f t="shared" si="487"/>
        <v>2061</v>
      </c>
      <c r="AQ294" s="18">
        <f t="shared" si="487"/>
        <v>2062</v>
      </c>
      <c r="AR294" s="18">
        <f t="shared" si="487"/>
        <v>2063</v>
      </c>
      <c r="AS294" s="18">
        <f t="shared" si="487"/>
        <v>2064</v>
      </c>
      <c r="AT294" s="18">
        <f t="shared" si="487"/>
        <v>2065</v>
      </c>
      <c r="AU294" s="18">
        <f t="shared" si="487"/>
        <v>2066</v>
      </c>
    </row>
    <row r="295" spans="1:47" s="19" customFormat="1" ht="15.25" hidden="1" outlineLevel="1">
      <c r="A295" s="19" t="s">
        <v>9</v>
      </c>
      <c r="B295" s="20">
        <f>'Impact Model_Simple'!D75</f>
        <v>0.04</v>
      </c>
      <c r="C295" s="21">
        <v>1</v>
      </c>
      <c r="D295" s="22">
        <f t="shared" ref="D295:AU295" si="488">C295*(1+$B295)</f>
        <v>1.04</v>
      </c>
      <c r="E295" s="22">
        <f t="shared" si="488"/>
        <v>1.0816000000000001</v>
      </c>
      <c r="F295" s="22">
        <f t="shared" si="488"/>
        <v>1.1248640000000001</v>
      </c>
      <c r="G295" s="22">
        <f t="shared" si="488"/>
        <v>1.1698585600000002</v>
      </c>
      <c r="H295" s="22">
        <f t="shared" si="488"/>
        <v>1.2166529024000003</v>
      </c>
      <c r="I295" s="22">
        <f t="shared" si="488"/>
        <v>1.2653190184960004</v>
      </c>
      <c r="J295" s="22">
        <f>I295*(1+$B295)</f>
        <v>1.3159317792358405</v>
      </c>
      <c r="K295" s="22">
        <f>J295*(1+$B295)</f>
        <v>1.3685690504052741</v>
      </c>
      <c r="L295" s="22">
        <f t="shared" si="488"/>
        <v>1.4233118124214852</v>
      </c>
      <c r="M295" s="22">
        <f t="shared" si="488"/>
        <v>1.4802442849183446</v>
      </c>
      <c r="N295" s="22">
        <f t="shared" si="488"/>
        <v>1.5394540563150785</v>
      </c>
      <c r="O295" s="22">
        <f t="shared" si="488"/>
        <v>1.6010322185676817</v>
      </c>
      <c r="P295" s="22">
        <f t="shared" si="488"/>
        <v>1.6650735073103891</v>
      </c>
      <c r="Q295" s="22">
        <f t="shared" si="488"/>
        <v>1.7316764476028046</v>
      </c>
      <c r="R295" s="22">
        <f t="shared" si="488"/>
        <v>1.8009435055069167</v>
      </c>
      <c r="S295" s="22">
        <f t="shared" si="488"/>
        <v>1.8729812457271935</v>
      </c>
      <c r="T295" s="22">
        <f t="shared" si="488"/>
        <v>1.9479004955562813</v>
      </c>
      <c r="U295" s="22">
        <f t="shared" si="488"/>
        <v>2.0258165153785326</v>
      </c>
      <c r="V295" s="22">
        <f t="shared" si="488"/>
        <v>2.1068491759936738</v>
      </c>
      <c r="W295" s="22">
        <f t="shared" si="488"/>
        <v>2.1911231430334208</v>
      </c>
      <c r="X295" s="22">
        <f t="shared" si="488"/>
        <v>2.2787680687547578</v>
      </c>
      <c r="Y295" s="22">
        <f t="shared" si="488"/>
        <v>2.369918791504948</v>
      </c>
      <c r="Z295" s="22">
        <f t="shared" si="488"/>
        <v>2.4647155431651462</v>
      </c>
      <c r="AA295" s="22">
        <f t="shared" si="488"/>
        <v>2.5633041648917523</v>
      </c>
      <c r="AB295" s="22">
        <f t="shared" si="488"/>
        <v>2.6658363314874225</v>
      </c>
      <c r="AC295" s="22">
        <f t="shared" si="488"/>
        <v>2.7724697847469195</v>
      </c>
      <c r="AD295" s="22">
        <f t="shared" si="488"/>
        <v>2.8833685761367964</v>
      </c>
      <c r="AE295" s="22">
        <f t="shared" si="488"/>
        <v>2.9987033191822685</v>
      </c>
      <c r="AF295" s="22">
        <f t="shared" si="488"/>
        <v>3.1186514519495594</v>
      </c>
      <c r="AG295" s="22">
        <f t="shared" si="488"/>
        <v>3.2433975100275418</v>
      </c>
      <c r="AH295" s="22">
        <f t="shared" si="488"/>
        <v>3.3731334104286437</v>
      </c>
      <c r="AI295" s="22">
        <f t="shared" si="488"/>
        <v>3.5080587468457893</v>
      </c>
      <c r="AJ295" s="22">
        <f t="shared" si="488"/>
        <v>3.6483810967196209</v>
      </c>
      <c r="AK295" s="22">
        <f t="shared" si="488"/>
        <v>3.7943163405884057</v>
      </c>
      <c r="AL295" s="22">
        <f t="shared" si="488"/>
        <v>3.9460889942119421</v>
      </c>
      <c r="AM295" s="22">
        <f t="shared" si="488"/>
        <v>4.1039325539804201</v>
      </c>
      <c r="AN295" s="22">
        <f t="shared" si="488"/>
        <v>4.2680898561396372</v>
      </c>
      <c r="AO295" s="22">
        <f t="shared" si="488"/>
        <v>4.438813450385223</v>
      </c>
      <c r="AP295" s="22">
        <f t="shared" si="488"/>
        <v>4.6163659884006325</v>
      </c>
      <c r="AQ295" s="22">
        <f t="shared" si="488"/>
        <v>4.8010206279366576</v>
      </c>
      <c r="AR295" s="22">
        <f t="shared" si="488"/>
        <v>4.993061453054124</v>
      </c>
      <c r="AS295" s="22">
        <f t="shared" si="488"/>
        <v>5.1927839111762895</v>
      </c>
      <c r="AT295" s="22">
        <f t="shared" si="488"/>
        <v>5.4004952676233415</v>
      </c>
      <c r="AU295" s="22">
        <f t="shared" si="488"/>
        <v>5.6165150783282751</v>
      </c>
    </row>
    <row r="296" spans="1:47" s="19" customFormat="1" ht="15.25" hidden="1" outlineLevel="1">
      <c r="A296" s="19" t="s">
        <v>10</v>
      </c>
      <c r="B296" s="20">
        <f>'Impact Model_Simple'!D76</f>
        <v>0.08</v>
      </c>
      <c r="C296" s="21">
        <v>1</v>
      </c>
      <c r="D296" s="22">
        <f t="shared" ref="D296:AU296" si="489">C296*(1+$B296)</f>
        <v>1.08</v>
      </c>
      <c r="E296" s="22">
        <f t="shared" si="489"/>
        <v>1.1664000000000001</v>
      </c>
      <c r="F296" s="22">
        <f t="shared" si="489"/>
        <v>1.2597120000000002</v>
      </c>
      <c r="G296" s="22">
        <f t="shared" si="489"/>
        <v>1.3604889600000003</v>
      </c>
      <c r="H296" s="22">
        <f t="shared" si="489"/>
        <v>1.4693280768000003</v>
      </c>
      <c r="I296" s="22">
        <f t="shared" si="489"/>
        <v>1.5868743229440005</v>
      </c>
      <c r="J296" s="22">
        <f>I296*(1+$B296)</f>
        <v>1.7138242687795207</v>
      </c>
      <c r="K296" s="22">
        <f>J296*(1+$B296)</f>
        <v>1.8509302102818825</v>
      </c>
      <c r="L296" s="22">
        <f t="shared" si="489"/>
        <v>1.9990046271044333</v>
      </c>
      <c r="M296" s="22">
        <f t="shared" si="489"/>
        <v>2.1589249972727882</v>
      </c>
      <c r="N296" s="22">
        <f t="shared" si="489"/>
        <v>2.3316389970546112</v>
      </c>
      <c r="O296" s="22">
        <f t="shared" si="489"/>
        <v>2.5181701168189803</v>
      </c>
      <c r="P296" s="22">
        <f t="shared" si="489"/>
        <v>2.7196237261644991</v>
      </c>
      <c r="Q296" s="22">
        <f t="shared" si="489"/>
        <v>2.9371936242576591</v>
      </c>
      <c r="R296" s="22">
        <f t="shared" si="489"/>
        <v>3.172169114198272</v>
      </c>
      <c r="S296" s="22">
        <f t="shared" si="489"/>
        <v>3.425942643334134</v>
      </c>
      <c r="T296" s="22">
        <f t="shared" si="489"/>
        <v>3.7000180548008648</v>
      </c>
      <c r="U296" s="22">
        <f t="shared" si="489"/>
        <v>3.9960194991849343</v>
      </c>
      <c r="V296" s="22">
        <f t="shared" si="489"/>
        <v>4.3157010591197293</v>
      </c>
      <c r="W296" s="22">
        <f t="shared" si="489"/>
        <v>4.6609571438493083</v>
      </c>
      <c r="X296" s="22">
        <f t="shared" si="489"/>
        <v>5.033833715357253</v>
      </c>
      <c r="Y296" s="22">
        <f t="shared" si="489"/>
        <v>5.4365404125858339</v>
      </c>
      <c r="Z296" s="22">
        <f t="shared" si="489"/>
        <v>5.8714636455927014</v>
      </c>
      <c r="AA296" s="22">
        <f t="shared" si="489"/>
        <v>6.3411807372401183</v>
      </c>
      <c r="AB296" s="22">
        <f t="shared" si="489"/>
        <v>6.8484751962193284</v>
      </c>
      <c r="AC296" s="22">
        <f t="shared" si="489"/>
        <v>7.3963532119168756</v>
      </c>
      <c r="AD296" s="22">
        <f t="shared" si="489"/>
        <v>7.9880614688702263</v>
      </c>
      <c r="AE296" s="22">
        <f t="shared" si="489"/>
        <v>8.6271063863798449</v>
      </c>
      <c r="AF296" s="22">
        <f t="shared" si="489"/>
        <v>9.3172748972902326</v>
      </c>
      <c r="AG296" s="22">
        <f t="shared" si="489"/>
        <v>10.062656889073452</v>
      </c>
      <c r="AH296" s="22">
        <f t="shared" si="489"/>
        <v>10.867669440199329</v>
      </c>
      <c r="AI296" s="22">
        <f t="shared" si="489"/>
        <v>11.737082995415276</v>
      </c>
      <c r="AJ296" s="22">
        <f t="shared" si="489"/>
        <v>12.6760496350485</v>
      </c>
      <c r="AK296" s="22">
        <f t="shared" si="489"/>
        <v>13.690133605852381</v>
      </c>
      <c r="AL296" s="22">
        <f t="shared" si="489"/>
        <v>14.785344294320572</v>
      </c>
      <c r="AM296" s="22">
        <f t="shared" si="489"/>
        <v>15.968171837866219</v>
      </c>
      <c r="AN296" s="22">
        <f t="shared" si="489"/>
        <v>17.245625584895517</v>
      </c>
      <c r="AO296" s="22">
        <f t="shared" si="489"/>
        <v>18.62527563168716</v>
      </c>
      <c r="AP296" s="22">
        <f t="shared" si="489"/>
        <v>20.115297682222135</v>
      </c>
      <c r="AQ296" s="22">
        <f t="shared" si="489"/>
        <v>21.724521496799905</v>
      </c>
      <c r="AR296" s="22">
        <f t="shared" si="489"/>
        <v>23.462483216543898</v>
      </c>
      <c r="AS296" s="22">
        <f t="shared" si="489"/>
        <v>25.339481873867413</v>
      </c>
      <c r="AT296" s="22">
        <f t="shared" si="489"/>
        <v>27.366640423776808</v>
      </c>
      <c r="AU296" s="22">
        <f t="shared" si="489"/>
        <v>29.555971657678953</v>
      </c>
    </row>
    <row r="297" spans="1:47" s="19" customFormat="1" ht="15.25" hidden="1" outlineLevel="1">
      <c r="A297" s="19" t="s">
        <v>17</v>
      </c>
      <c r="B297" s="21"/>
      <c r="C297" s="23">
        <f>IF(C$294&lt;'Impact Model_Simple'!$D$74,$B$295,$B$296)</f>
        <v>0.04</v>
      </c>
      <c r="D297" s="23">
        <f>IF(D$294&lt;'Impact Model_Simple'!$D$74,$B$295,$B$296)</f>
        <v>0.04</v>
      </c>
      <c r="E297" s="23">
        <f>IF(E$294&lt;'Impact Model_Simple'!$D$74,$B$295,$B$296)</f>
        <v>0.04</v>
      </c>
      <c r="F297" s="23">
        <f>IF(F$294&lt;'Impact Model_Simple'!$D$74,$B$295,$B$296)</f>
        <v>0.04</v>
      </c>
      <c r="G297" s="23">
        <f>IF(G$294&lt;'Impact Model_Simple'!$D$74,$B$295,$B$296)</f>
        <v>0.04</v>
      </c>
      <c r="H297" s="23">
        <f>IF(H$294&lt;'Impact Model_Simple'!$D$74,$B$295,$B$296)</f>
        <v>0.04</v>
      </c>
      <c r="I297" s="23">
        <f>IF(I$294&lt;'Impact Model_Simple'!$D$74,$B$295,$B$296)</f>
        <v>0.04</v>
      </c>
      <c r="J297" s="23">
        <f>IF(J$294&lt;'Impact Model_Simple'!$D$74,$B$295,$B$296)</f>
        <v>0.04</v>
      </c>
      <c r="K297" s="23">
        <f>IF(K$294&lt;'Impact Model_Simple'!$D$74,$B$295,$B$296)</f>
        <v>0.04</v>
      </c>
      <c r="L297" s="23">
        <f>IF(L$294&lt;'Impact Model_Simple'!$D$74,$B$295,$B$296)</f>
        <v>0.08</v>
      </c>
      <c r="M297" s="23">
        <f>IF(M$294&lt;'Impact Model_Simple'!$D$74,$B$295,$B$296)</f>
        <v>0.08</v>
      </c>
      <c r="N297" s="23">
        <f>IF(N$294&lt;'Impact Model_Simple'!$D$74,$B$295,$B$296)</f>
        <v>0.08</v>
      </c>
      <c r="O297" s="23">
        <f>IF(O$294&lt;'Impact Model_Simple'!$D$74,$B$295,$B$296)</f>
        <v>0.08</v>
      </c>
      <c r="P297" s="23">
        <f>IF(P$294&lt;'Impact Model_Simple'!$D$74,$B$295,$B$296)</f>
        <v>0.08</v>
      </c>
      <c r="Q297" s="23">
        <f>IF(Q$294&lt;'Impact Model_Simple'!$D$74,$B$295,$B$296)</f>
        <v>0.08</v>
      </c>
      <c r="R297" s="23">
        <f>IF(R$294&lt;'Impact Model_Simple'!$D$74,$B$295,$B$296)</f>
        <v>0.08</v>
      </c>
      <c r="S297" s="23">
        <f>IF(S$294&lt;'Impact Model_Simple'!$D$74,$B$295,$B$296)</f>
        <v>0.08</v>
      </c>
      <c r="T297" s="23">
        <f>IF(T$294&lt;'Impact Model_Simple'!$D$74,$B$295,$B$296)</f>
        <v>0.08</v>
      </c>
      <c r="U297" s="23">
        <f>IF(U$294&lt;'Impact Model_Simple'!$D$74,$B$295,$B$296)</f>
        <v>0.08</v>
      </c>
      <c r="V297" s="23">
        <f>IF(V$294&lt;'Impact Model_Simple'!$D$74,$B$295,$B$296)</f>
        <v>0.08</v>
      </c>
      <c r="W297" s="23">
        <f>IF(W$294&lt;'Impact Model_Simple'!$D$74,$B$295,$B$296)</f>
        <v>0.08</v>
      </c>
      <c r="X297" s="23">
        <f>IF(X$294&lt;'Impact Model_Simple'!$D$74,$B$295,$B$296)</f>
        <v>0.08</v>
      </c>
      <c r="Y297" s="23">
        <f>IF(Y$294&lt;'Impact Model_Simple'!$D$74,$B$295,$B$296)</f>
        <v>0.08</v>
      </c>
      <c r="Z297" s="23">
        <f>IF(Z$294&lt;'Impact Model_Simple'!$D$74,$B$295,$B$296)</f>
        <v>0.08</v>
      </c>
      <c r="AA297" s="23">
        <f>IF(AA$294&lt;'Impact Model_Simple'!$D$74,$B$295,$B$296)</f>
        <v>0.08</v>
      </c>
      <c r="AB297" s="23">
        <f>IF(AB$294&lt;'Impact Model_Simple'!$D$74,$B$295,$B$296)</f>
        <v>0.08</v>
      </c>
      <c r="AC297" s="23">
        <f>IF(AC$294&lt;'Impact Model_Simple'!$D$74,$B$295,$B$296)</f>
        <v>0.08</v>
      </c>
      <c r="AD297" s="23">
        <f>IF(AD$294&lt;'Impact Model_Simple'!$D$74,$B$295,$B$296)</f>
        <v>0.08</v>
      </c>
      <c r="AE297" s="23">
        <f>IF(AE$294&lt;'Impact Model_Simple'!$D$74,$B$295,$B$296)</f>
        <v>0.08</v>
      </c>
      <c r="AF297" s="23">
        <f>IF(AF$294&lt;'Impact Model_Simple'!$D$74,$B$295,$B$296)</f>
        <v>0.08</v>
      </c>
      <c r="AG297" s="23">
        <f>IF(AG$294&lt;'Impact Model_Simple'!$D$74,$B$295,$B$296)</f>
        <v>0.08</v>
      </c>
      <c r="AH297" s="23">
        <f>IF(AH$294&lt;'Impact Model_Simple'!$D$74,$B$295,$B$296)</f>
        <v>0.08</v>
      </c>
      <c r="AI297" s="23">
        <f>IF(AI$294&lt;'Impact Model_Simple'!$D$74,$B$295,$B$296)</f>
        <v>0.08</v>
      </c>
      <c r="AJ297" s="23">
        <f>IF(AJ$294&lt;'Impact Model_Simple'!$D$74,$B$295,$B$296)</f>
        <v>0.08</v>
      </c>
      <c r="AK297" s="23">
        <f>IF(AK$294&lt;'Impact Model_Simple'!$D$74,$B$295,$B$296)</f>
        <v>0.08</v>
      </c>
      <c r="AL297" s="23">
        <f>IF(AL$294&lt;'Impact Model_Simple'!$D$74,$B$295,$B$296)</f>
        <v>0.08</v>
      </c>
      <c r="AM297" s="23">
        <f>IF(AM$294&lt;'Impact Model_Simple'!$D$74,$B$295,$B$296)</f>
        <v>0.08</v>
      </c>
      <c r="AN297" s="23">
        <f>IF(AN$294&lt;'Impact Model_Simple'!$D$74,$B$295,$B$296)</f>
        <v>0.08</v>
      </c>
      <c r="AO297" s="23">
        <f>IF(AO$294&lt;'Impact Model_Simple'!$D$74,$B$295,$B$296)</f>
        <v>0.08</v>
      </c>
      <c r="AP297" s="23">
        <f>IF(AP$294&lt;'Impact Model_Simple'!$D$74,$B$295,$B$296)</f>
        <v>0.08</v>
      </c>
      <c r="AQ297" s="23">
        <f>IF(AQ$294&lt;'Impact Model_Simple'!$D$74,$B$295,$B$296)</f>
        <v>0.08</v>
      </c>
      <c r="AR297" s="23">
        <f>IF(AR$294&lt;'Impact Model_Simple'!$D$74,$B$295,$B$296)</f>
        <v>0.08</v>
      </c>
      <c r="AS297" s="23">
        <f>IF(AS$294&lt;'Impact Model_Simple'!$D$74,$B$295,$B$296)</f>
        <v>0.08</v>
      </c>
      <c r="AT297" s="23">
        <f>IF(AT$294&lt;'Impact Model_Simple'!$D$74,$B$295,$B$296)</f>
        <v>0.08</v>
      </c>
      <c r="AU297" s="23">
        <f>IF(AU$294&lt;'Impact Model_Simple'!$D$74,$B$295,$B$296)</f>
        <v>0.08</v>
      </c>
    </row>
    <row r="298" spans="1:47" s="19" customFormat="1" ht="15.25" hidden="1" outlineLevel="1"/>
    <row r="299" spans="1:47" s="19" customFormat="1" ht="15.75" hidden="1" outlineLevel="1">
      <c r="A299" s="18" t="s">
        <v>49</v>
      </c>
      <c r="B299" s="18"/>
      <c r="C299" s="18">
        <f t="shared" ref="C299:AU299" si="490">C294</f>
        <v>2022</v>
      </c>
      <c r="D299" s="18">
        <f t="shared" si="490"/>
        <v>2023</v>
      </c>
      <c r="E299" s="18">
        <f t="shared" si="490"/>
        <v>2024</v>
      </c>
      <c r="F299" s="18">
        <f t="shared" si="490"/>
        <v>2025</v>
      </c>
      <c r="G299" s="18">
        <f t="shared" si="490"/>
        <v>2026</v>
      </c>
      <c r="H299" s="18">
        <f t="shared" si="490"/>
        <v>2027</v>
      </c>
      <c r="I299" s="18">
        <f t="shared" si="490"/>
        <v>2028</v>
      </c>
      <c r="J299" s="18">
        <f t="shared" si="490"/>
        <v>2029</v>
      </c>
      <c r="K299" s="18">
        <f t="shared" si="490"/>
        <v>2030</v>
      </c>
      <c r="L299" s="18">
        <f t="shared" si="490"/>
        <v>2031</v>
      </c>
      <c r="M299" s="18">
        <f t="shared" si="490"/>
        <v>2032</v>
      </c>
      <c r="N299" s="18">
        <f t="shared" si="490"/>
        <v>2033</v>
      </c>
      <c r="O299" s="18">
        <f t="shared" si="490"/>
        <v>2034</v>
      </c>
      <c r="P299" s="18">
        <f t="shared" si="490"/>
        <v>2035</v>
      </c>
      <c r="Q299" s="18">
        <f t="shared" si="490"/>
        <v>2036</v>
      </c>
      <c r="R299" s="18">
        <f t="shared" si="490"/>
        <v>2037</v>
      </c>
      <c r="S299" s="18">
        <f t="shared" si="490"/>
        <v>2038</v>
      </c>
      <c r="T299" s="18">
        <f t="shared" si="490"/>
        <v>2039</v>
      </c>
      <c r="U299" s="18">
        <f t="shared" si="490"/>
        <v>2040</v>
      </c>
      <c r="V299" s="18">
        <f t="shared" si="490"/>
        <v>2041</v>
      </c>
      <c r="W299" s="18">
        <f t="shared" si="490"/>
        <v>2042</v>
      </c>
      <c r="X299" s="18">
        <f t="shared" si="490"/>
        <v>2043</v>
      </c>
      <c r="Y299" s="18">
        <f t="shared" si="490"/>
        <v>2044</v>
      </c>
      <c r="Z299" s="18">
        <f t="shared" si="490"/>
        <v>2045</v>
      </c>
      <c r="AA299" s="18">
        <f t="shared" si="490"/>
        <v>2046</v>
      </c>
      <c r="AB299" s="18">
        <f t="shared" si="490"/>
        <v>2047</v>
      </c>
      <c r="AC299" s="18">
        <f t="shared" si="490"/>
        <v>2048</v>
      </c>
      <c r="AD299" s="18">
        <f t="shared" si="490"/>
        <v>2049</v>
      </c>
      <c r="AE299" s="18">
        <f t="shared" si="490"/>
        <v>2050</v>
      </c>
      <c r="AF299" s="18">
        <f t="shared" si="490"/>
        <v>2051</v>
      </c>
      <c r="AG299" s="18">
        <f t="shared" si="490"/>
        <v>2052</v>
      </c>
      <c r="AH299" s="18">
        <f t="shared" si="490"/>
        <v>2053</v>
      </c>
      <c r="AI299" s="18">
        <f t="shared" si="490"/>
        <v>2054</v>
      </c>
      <c r="AJ299" s="18">
        <f t="shared" si="490"/>
        <v>2055</v>
      </c>
      <c r="AK299" s="18">
        <f t="shared" si="490"/>
        <v>2056</v>
      </c>
      <c r="AL299" s="18">
        <f t="shared" si="490"/>
        <v>2057</v>
      </c>
      <c r="AM299" s="18">
        <f t="shared" si="490"/>
        <v>2058</v>
      </c>
      <c r="AN299" s="18">
        <f t="shared" si="490"/>
        <v>2059</v>
      </c>
      <c r="AO299" s="18">
        <f t="shared" si="490"/>
        <v>2060</v>
      </c>
      <c r="AP299" s="18">
        <f t="shared" si="490"/>
        <v>2061</v>
      </c>
      <c r="AQ299" s="18">
        <f t="shared" si="490"/>
        <v>2062</v>
      </c>
      <c r="AR299" s="18">
        <f t="shared" si="490"/>
        <v>2063</v>
      </c>
      <c r="AS299" s="18">
        <f t="shared" si="490"/>
        <v>2064</v>
      </c>
      <c r="AT299" s="18">
        <f t="shared" si="490"/>
        <v>2065</v>
      </c>
      <c r="AU299" s="18">
        <f t="shared" si="490"/>
        <v>2066</v>
      </c>
    </row>
    <row r="300" spans="1:47" s="19" customFormat="1" ht="15.25" hidden="1" outlineLevel="1">
      <c r="A300" s="19" t="str">
        <f>'Impact Model_Simple'!G69</f>
        <v>Low Income</v>
      </c>
      <c r="B300" s="24">
        <f>IFERROR('Impact Model_Simple'!H69*'Impact Model_Simple'!I69,0)</f>
        <v>93.75</v>
      </c>
      <c r="C300" s="24">
        <f t="shared" ref="C300:AU300" si="491">FV(C$297,1,0,-B300)</f>
        <v>97.5</v>
      </c>
      <c r="D300" s="24">
        <f t="shared" si="491"/>
        <v>101.4</v>
      </c>
      <c r="E300" s="24">
        <f t="shared" si="491"/>
        <v>105.456</v>
      </c>
      <c r="F300" s="24">
        <f t="shared" si="491"/>
        <v>109.67424000000001</v>
      </c>
      <c r="G300" s="24">
        <f t="shared" si="491"/>
        <v>114.06120960000001</v>
      </c>
      <c r="H300" s="24">
        <f t="shared" si="491"/>
        <v>118.62365798400002</v>
      </c>
      <c r="I300" s="24">
        <f t="shared" si="491"/>
        <v>123.36860430336003</v>
      </c>
      <c r="J300" s="24">
        <f t="shared" ref="J300:K304" si="492">FV(J$297,1,0,-I300)</f>
        <v>128.30334847549443</v>
      </c>
      <c r="K300" s="24">
        <f t="shared" si="492"/>
        <v>133.43548241451421</v>
      </c>
      <c r="L300" s="24">
        <f t="shared" si="491"/>
        <v>144.11032100767537</v>
      </c>
      <c r="M300" s="24">
        <f t="shared" si="491"/>
        <v>155.6391466882894</v>
      </c>
      <c r="N300" s="24">
        <f t="shared" si="491"/>
        <v>168.09027842335257</v>
      </c>
      <c r="O300" s="24">
        <f t="shared" si="491"/>
        <v>181.53750069722079</v>
      </c>
      <c r="P300" s="24">
        <f t="shared" si="491"/>
        <v>196.06050075299848</v>
      </c>
      <c r="Q300" s="24">
        <f t="shared" si="491"/>
        <v>211.74534081323836</v>
      </c>
      <c r="R300" s="24">
        <f t="shared" si="491"/>
        <v>228.68496807829743</v>
      </c>
      <c r="S300" s="24">
        <f t="shared" si="491"/>
        <v>246.97976552456123</v>
      </c>
      <c r="T300" s="24">
        <f t="shared" si="491"/>
        <v>266.73814676652614</v>
      </c>
      <c r="U300" s="24">
        <f t="shared" si="491"/>
        <v>288.07719850784827</v>
      </c>
      <c r="V300" s="24">
        <f t="shared" si="491"/>
        <v>311.12337438847612</v>
      </c>
      <c r="W300" s="24">
        <f t="shared" si="491"/>
        <v>336.01324433955426</v>
      </c>
      <c r="X300" s="24">
        <f t="shared" si="491"/>
        <v>362.8943038867186</v>
      </c>
      <c r="Y300" s="24">
        <f t="shared" si="491"/>
        <v>391.92584819765614</v>
      </c>
      <c r="Z300" s="24">
        <f t="shared" si="491"/>
        <v>423.27991605346864</v>
      </c>
      <c r="AA300" s="24">
        <f t="shared" si="491"/>
        <v>457.14230933774616</v>
      </c>
      <c r="AB300" s="24">
        <f t="shared" si="491"/>
        <v>493.7136940847659</v>
      </c>
      <c r="AC300" s="24">
        <f t="shared" si="491"/>
        <v>533.21078961154717</v>
      </c>
      <c r="AD300" s="24">
        <f t="shared" si="491"/>
        <v>575.86765278047096</v>
      </c>
      <c r="AE300" s="24">
        <f t="shared" si="491"/>
        <v>621.93706500290864</v>
      </c>
      <c r="AF300" s="24">
        <f t="shared" si="491"/>
        <v>671.69203020314137</v>
      </c>
      <c r="AG300" s="24">
        <f t="shared" si="491"/>
        <v>725.42739261939278</v>
      </c>
      <c r="AH300" s="24">
        <f t="shared" si="491"/>
        <v>783.46158402894423</v>
      </c>
      <c r="AI300" s="24">
        <f t="shared" si="491"/>
        <v>846.13851075125979</v>
      </c>
      <c r="AJ300" s="24">
        <f t="shared" si="491"/>
        <v>913.82959161136068</v>
      </c>
      <c r="AK300" s="24">
        <f t="shared" si="491"/>
        <v>986.93595894026964</v>
      </c>
      <c r="AL300" s="24">
        <f t="shared" si="491"/>
        <v>1065.8908356554912</v>
      </c>
      <c r="AM300" s="24">
        <f t="shared" si="491"/>
        <v>1151.1621025079305</v>
      </c>
      <c r="AN300" s="24">
        <f t="shared" si="491"/>
        <v>1243.255070708565</v>
      </c>
      <c r="AO300" s="24">
        <f t="shared" si="491"/>
        <v>1342.7154763652502</v>
      </c>
      <c r="AP300" s="24">
        <f t="shared" si="491"/>
        <v>1450.1327144744703</v>
      </c>
      <c r="AQ300" s="24">
        <f t="shared" si="491"/>
        <v>1566.143331632428</v>
      </c>
      <c r="AR300" s="24">
        <f t="shared" si="491"/>
        <v>1691.4347981630224</v>
      </c>
      <c r="AS300" s="24">
        <f t="shared" si="491"/>
        <v>1826.7495820160643</v>
      </c>
      <c r="AT300" s="24">
        <f t="shared" si="491"/>
        <v>1972.8895485773496</v>
      </c>
      <c r="AU300" s="24">
        <f t="shared" si="491"/>
        <v>2130.7207124635379</v>
      </c>
    </row>
    <row r="301" spans="1:47" s="19" customFormat="1" ht="15.25" hidden="1" outlineLevel="1">
      <c r="A301" s="19" t="str">
        <f>'Impact Model_Simple'!G70</f>
        <v>Moderate Income</v>
      </c>
      <c r="B301" s="24">
        <f>IFERROR('Impact Model_Simple'!H70*'Impact Model_Simple'!I70,0)</f>
        <v>93.75</v>
      </c>
      <c r="C301" s="24">
        <f t="shared" ref="C301:AU301" si="493">FV(C$297,1,0,-B301)</f>
        <v>97.5</v>
      </c>
      <c r="D301" s="24">
        <f t="shared" si="493"/>
        <v>101.4</v>
      </c>
      <c r="E301" s="24">
        <f t="shared" si="493"/>
        <v>105.456</v>
      </c>
      <c r="F301" s="24">
        <f t="shared" si="493"/>
        <v>109.67424000000001</v>
      </c>
      <c r="G301" s="24">
        <f t="shared" si="493"/>
        <v>114.06120960000001</v>
      </c>
      <c r="H301" s="24">
        <f t="shared" si="493"/>
        <v>118.62365798400002</v>
      </c>
      <c r="I301" s="24">
        <f t="shared" si="493"/>
        <v>123.36860430336003</v>
      </c>
      <c r="J301" s="24">
        <f t="shared" si="492"/>
        <v>128.30334847549443</v>
      </c>
      <c r="K301" s="24">
        <f t="shared" si="492"/>
        <v>133.43548241451421</v>
      </c>
      <c r="L301" s="24">
        <f t="shared" si="493"/>
        <v>144.11032100767537</v>
      </c>
      <c r="M301" s="24">
        <f t="shared" si="493"/>
        <v>155.6391466882894</v>
      </c>
      <c r="N301" s="24">
        <f t="shared" si="493"/>
        <v>168.09027842335257</v>
      </c>
      <c r="O301" s="24">
        <f t="shared" si="493"/>
        <v>181.53750069722079</v>
      </c>
      <c r="P301" s="24">
        <f t="shared" si="493"/>
        <v>196.06050075299848</v>
      </c>
      <c r="Q301" s="24">
        <f t="shared" si="493"/>
        <v>211.74534081323836</v>
      </c>
      <c r="R301" s="24">
        <f t="shared" si="493"/>
        <v>228.68496807829743</v>
      </c>
      <c r="S301" s="24">
        <f t="shared" si="493"/>
        <v>246.97976552456123</v>
      </c>
      <c r="T301" s="24">
        <f t="shared" si="493"/>
        <v>266.73814676652614</v>
      </c>
      <c r="U301" s="24">
        <f t="shared" si="493"/>
        <v>288.07719850784827</v>
      </c>
      <c r="V301" s="24">
        <f t="shared" si="493"/>
        <v>311.12337438847612</v>
      </c>
      <c r="W301" s="24">
        <f t="shared" si="493"/>
        <v>336.01324433955426</v>
      </c>
      <c r="X301" s="24">
        <f t="shared" si="493"/>
        <v>362.8943038867186</v>
      </c>
      <c r="Y301" s="24">
        <f t="shared" si="493"/>
        <v>391.92584819765614</v>
      </c>
      <c r="Z301" s="24">
        <f t="shared" si="493"/>
        <v>423.27991605346864</v>
      </c>
      <c r="AA301" s="24">
        <f t="shared" si="493"/>
        <v>457.14230933774616</v>
      </c>
      <c r="AB301" s="24">
        <f t="shared" si="493"/>
        <v>493.7136940847659</v>
      </c>
      <c r="AC301" s="24">
        <f t="shared" si="493"/>
        <v>533.21078961154717</v>
      </c>
      <c r="AD301" s="24">
        <f t="shared" si="493"/>
        <v>575.86765278047096</v>
      </c>
      <c r="AE301" s="24">
        <f t="shared" si="493"/>
        <v>621.93706500290864</v>
      </c>
      <c r="AF301" s="24">
        <f t="shared" si="493"/>
        <v>671.69203020314137</v>
      </c>
      <c r="AG301" s="24">
        <f t="shared" si="493"/>
        <v>725.42739261939278</v>
      </c>
      <c r="AH301" s="24">
        <f t="shared" si="493"/>
        <v>783.46158402894423</v>
      </c>
      <c r="AI301" s="24">
        <f t="shared" si="493"/>
        <v>846.13851075125979</v>
      </c>
      <c r="AJ301" s="24">
        <f t="shared" si="493"/>
        <v>913.82959161136068</v>
      </c>
      <c r="AK301" s="24">
        <f t="shared" si="493"/>
        <v>986.93595894026964</v>
      </c>
      <c r="AL301" s="24">
        <f t="shared" si="493"/>
        <v>1065.8908356554912</v>
      </c>
      <c r="AM301" s="24">
        <f t="shared" si="493"/>
        <v>1151.1621025079305</v>
      </c>
      <c r="AN301" s="24">
        <f t="shared" si="493"/>
        <v>1243.255070708565</v>
      </c>
      <c r="AO301" s="24">
        <f t="shared" si="493"/>
        <v>1342.7154763652502</v>
      </c>
      <c r="AP301" s="24">
        <f t="shared" si="493"/>
        <v>1450.1327144744703</v>
      </c>
      <c r="AQ301" s="24">
        <f t="shared" si="493"/>
        <v>1566.143331632428</v>
      </c>
      <c r="AR301" s="24">
        <f t="shared" si="493"/>
        <v>1691.4347981630224</v>
      </c>
      <c r="AS301" s="24">
        <f t="shared" si="493"/>
        <v>1826.7495820160643</v>
      </c>
      <c r="AT301" s="24">
        <f t="shared" si="493"/>
        <v>1972.8895485773496</v>
      </c>
      <c r="AU301" s="24">
        <f t="shared" si="493"/>
        <v>2130.7207124635379</v>
      </c>
    </row>
    <row r="302" spans="1:47" s="19" customFormat="1" ht="15.25" hidden="1" outlineLevel="1">
      <c r="A302" s="19" t="str">
        <f>'Impact Model_Simple'!G71</f>
        <v>Market Rate</v>
      </c>
      <c r="B302" s="24">
        <f>IFERROR('Impact Model_Simple'!H71*'Impact Model_Simple'!I71,0)</f>
        <v>93.75</v>
      </c>
      <c r="C302" s="24">
        <f t="shared" ref="C302:AU302" si="494">FV(C$297,1,0,-B302)</f>
        <v>97.5</v>
      </c>
      <c r="D302" s="24">
        <f t="shared" si="494"/>
        <v>101.4</v>
      </c>
      <c r="E302" s="24">
        <f t="shared" si="494"/>
        <v>105.456</v>
      </c>
      <c r="F302" s="24">
        <f t="shared" si="494"/>
        <v>109.67424000000001</v>
      </c>
      <c r="G302" s="24">
        <f t="shared" si="494"/>
        <v>114.06120960000001</v>
      </c>
      <c r="H302" s="24">
        <f t="shared" si="494"/>
        <v>118.62365798400002</v>
      </c>
      <c r="I302" s="24">
        <f t="shared" si="494"/>
        <v>123.36860430336003</v>
      </c>
      <c r="J302" s="24">
        <f t="shared" si="492"/>
        <v>128.30334847549443</v>
      </c>
      <c r="K302" s="24">
        <f t="shared" si="492"/>
        <v>133.43548241451421</v>
      </c>
      <c r="L302" s="24">
        <f t="shared" si="494"/>
        <v>144.11032100767537</v>
      </c>
      <c r="M302" s="24">
        <f t="shared" si="494"/>
        <v>155.6391466882894</v>
      </c>
      <c r="N302" s="24">
        <f t="shared" si="494"/>
        <v>168.09027842335257</v>
      </c>
      <c r="O302" s="24">
        <f t="shared" si="494"/>
        <v>181.53750069722079</v>
      </c>
      <c r="P302" s="24">
        <f t="shared" si="494"/>
        <v>196.06050075299848</v>
      </c>
      <c r="Q302" s="24">
        <f t="shared" si="494"/>
        <v>211.74534081323836</v>
      </c>
      <c r="R302" s="24">
        <f t="shared" si="494"/>
        <v>228.68496807829743</v>
      </c>
      <c r="S302" s="24">
        <f t="shared" si="494"/>
        <v>246.97976552456123</v>
      </c>
      <c r="T302" s="24">
        <f t="shared" si="494"/>
        <v>266.73814676652614</v>
      </c>
      <c r="U302" s="24">
        <f t="shared" si="494"/>
        <v>288.07719850784827</v>
      </c>
      <c r="V302" s="24">
        <f t="shared" si="494"/>
        <v>311.12337438847612</v>
      </c>
      <c r="W302" s="24">
        <f t="shared" si="494"/>
        <v>336.01324433955426</v>
      </c>
      <c r="X302" s="24">
        <f t="shared" si="494"/>
        <v>362.8943038867186</v>
      </c>
      <c r="Y302" s="24">
        <f t="shared" si="494"/>
        <v>391.92584819765614</v>
      </c>
      <c r="Z302" s="24">
        <f t="shared" si="494"/>
        <v>423.27991605346864</v>
      </c>
      <c r="AA302" s="24">
        <f t="shared" si="494"/>
        <v>457.14230933774616</v>
      </c>
      <c r="AB302" s="24">
        <f t="shared" si="494"/>
        <v>493.7136940847659</v>
      </c>
      <c r="AC302" s="24">
        <f t="shared" si="494"/>
        <v>533.21078961154717</v>
      </c>
      <c r="AD302" s="24">
        <f t="shared" si="494"/>
        <v>575.86765278047096</v>
      </c>
      <c r="AE302" s="24">
        <f t="shared" si="494"/>
        <v>621.93706500290864</v>
      </c>
      <c r="AF302" s="24">
        <f t="shared" si="494"/>
        <v>671.69203020314137</v>
      </c>
      <c r="AG302" s="24">
        <f t="shared" si="494"/>
        <v>725.42739261939278</v>
      </c>
      <c r="AH302" s="24">
        <f t="shared" si="494"/>
        <v>783.46158402894423</v>
      </c>
      <c r="AI302" s="24">
        <f t="shared" si="494"/>
        <v>846.13851075125979</v>
      </c>
      <c r="AJ302" s="24">
        <f t="shared" si="494"/>
        <v>913.82959161136068</v>
      </c>
      <c r="AK302" s="24">
        <f t="shared" si="494"/>
        <v>986.93595894026964</v>
      </c>
      <c r="AL302" s="24">
        <f t="shared" si="494"/>
        <v>1065.8908356554912</v>
      </c>
      <c r="AM302" s="24">
        <f t="shared" si="494"/>
        <v>1151.1621025079305</v>
      </c>
      <c r="AN302" s="24">
        <f t="shared" si="494"/>
        <v>1243.255070708565</v>
      </c>
      <c r="AO302" s="24">
        <f t="shared" si="494"/>
        <v>1342.7154763652502</v>
      </c>
      <c r="AP302" s="24">
        <f t="shared" si="494"/>
        <v>1450.1327144744703</v>
      </c>
      <c r="AQ302" s="24">
        <f t="shared" si="494"/>
        <v>1566.143331632428</v>
      </c>
      <c r="AR302" s="24">
        <f t="shared" si="494"/>
        <v>1691.4347981630224</v>
      </c>
      <c r="AS302" s="24">
        <f t="shared" si="494"/>
        <v>1826.7495820160643</v>
      </c>
      <c r="AT302" s="24">
        <f t="shared" si="494"/>
        <v>1972.8895485773496</v>
      </c>
      <c r="AU302" s="24">
        <f t="shared" si="494"/>
        <v>2130.7207124635379</v>
      </c>
    </row>
    <row r="303" spans="1:47" s="19" customFormat="1" ht="15.25" hidden="1" outlineLevel="1">
      <c r="A303" s="19" t="str">
        <f>'Impact Model_Simple'!G72</f>
        <v>Other</v>
      </c>
      <c r="B303" s="24">
        <f>IFERROR('Impact Model_Simple'!H72*'Impact Model_Simple'!I72,0)</f>
        <v>93.75</v>
      </c>
      <c r="C303" s="24">
        <f t="shared" ref="C303:AU303" si="495">FV(C$297,1,0,-B303)</f>
        <v>97.5</v>
      </c>
      <c r="D303" s="24">
        <f t="shared" si="495"/>
        <v>101.4</v>
      </c>
      <c r="E303" s="24">
        <f t="shared" si="495"/>
        <v>105.456</v>
      </c>
      <c r="F303" s="24">
        <f t="shared" si="495"/>
        <v>109.67424000000001</v>
      </c>
      <c r="G303" s="24">
        <f t="shared" si="495"/>
        <v>114.06120960000001</v>
      </c>
      <c r="H303" s="24">
        <f t="shared" si="495"/>
        <v>118.62365798400002</v>
      </c>
      <c r="I303" s="24">
        <f t="shared" si="495"/>
        <v>123.36860430336003</v>
      </c>
      <c r="J303" s="24">
        <f t="shared" si="492"/>
        <v>128.30334847549443</v>
      </c>
      <c r="K303" s="24">
        <f t="shared" si="492"/>
        <v>133.43548241451421</v>
      </c>
      <c r="L303" s="24">
        <f t="shared" si="495"/>
        <v>144.11032100767537</v>
      </c>
      <c r="M303" s="24">
        <f t="shared" si="495"/>
        <v>155.6391466882894</v>
      </c>
      <c r="N303" s="24">
        <f t="shared" si="495"/>
        <v>168.09027842335257</v>
      </c>
      <c r="O303" s="24">
        <f t="shared" si="495"/>
        <v>181.53750069722079</v>
      </c>
      <c r="P303" s="24">
        <f t="shared" si="495"/>
        <v>196.06050075299848</v>
      </c>
      <c r="Q303" s="24">
        <f t="shared" si="495"/>
        <v>211.74534081323836</v>
      </c>
      <c r="R303" s="24">
        <f t="shared" si="495"/>
        <v>228.68496807829743</v>
      </c>
      <c r="S303" s="24">
        <f t="shared" si="495"/>
        <v>246.97976552456123</v>
      </c>
      <c r="T303" s="24">
        <f t="shared" si="495"/>
        <v>266.73814676652614</v>
      </c>
      <c r="U303" s="24">
        <f t="shared" si="495"/>
        <v>288.07719850784827</v>
      </c>
      <c r="V303" s="24">
        <f t="shared" si="495"/>
        <v>311.12337438847612</v>
      </c>
      <c r="W303" s="24">
        <f t="shared" si="495"/>
        <v>336.01324433955426</v>
      </c>
      <c r="X303" s="24">
        <f t="shared" si="495"/>
        <v>362.8943038867186</v>
      </c>
      <c r="Y303" s="24">
        <f t="shared" si="495"/>
        <v>391.92584819765614</v>
      </c>
      <c r="Z303" s="24">
        <f t="shared" si="495"/>
        <v>423.27991605346864</v>
      </c>
      <c r="AA303" s="24">
        <f t="shared" si="495"/>
        <v>457.14230933774616</v>
      </c>
      <c r="AB303" s="24">
        <f t="shared" si="495"/>
        <v>493.7136940847659</v>
      </c>
      <c r="AC303" s="24">
        <f t="shared" si="495"/>
        <v>533.21078961154717</v>
      </c>
      <c r="AD303" s="24">
        <f t="shared" si="495"/>
        <v>575.86765278047096</v>
      </c>
      <c r="AE303" s="24">
        <f t="shared" si="495"/>
        <v>621.93706500290864</v>
      </c>
      <c r="AF303" s="24">
        <f t="shared" si="495"/>
        <v>671.69203020314137</v>
      </c>
      <c r="AG303" s="24">
        <f t="shared" si="495"/>
        <v>725.42739261939278</v>
      </c>
      <c r="AH303" s="24">
        <f t="shared" si="495"/>
        <v>783.46158402894423</v>
      </c>
      <c r="AI303" s="24">
        <f t="shared" si="495"/>
        <v>846.13851075125979</v>
      </c>
      <c r="AJ303" s="24">
        <f t="shared" si="495"/>
        <v>913.82959161136068</v>
      </c>
      <c r="AK303" s="24">
        <f t="shared" si="495"/>
        <v>986.93595894026964</v>
      </c>
      <c r="AL303" s="24">
        <f t="shared" si="495"/>
        <v>1065.8908356554912</v>
      </c>
      <c r="AM303" s="24">
        <f t="shared" si="495"/>
        <v>1151.1621025079305</v>
      </c>
      <c r="AN303" s="24">
        <f t="shared" si="495"/>
        <v>1243.255070708565</v>
      </c>
      <c r="AO303" s="24">
        <f t="shared" si="495"/>
        <v>1342.7154763652502</v>
      </c>
      <c r="AP303" s="24">
        <f t="shared" si="495"/>
        <v>1450.1327144744703</v>
      </c>
      <c r="AQ303" s="24">
        <f t="shared" si="495"/>
        <v>1566.143331632428</v>
      </c>
      <c r="AR303" s="24">
        <f t="shared" si="495"/>
        <v>1691.4347981630224</v>
      </c>
      <c r="AS303" s="24">
        <f t="shared" si="495"/>
        <v>1826.7495820160643</v>
      </c>
      <c r="AT303" s="24">
        <f t="shared" si="495"/>
        <v>1972.8895485773496</v>
      </c>
      <c r="AU303" s="24">
        <f t="shared" si="495"/>
        <v>2130.7207124635379</v>
      </c>
    </row>
    <row r="304" spans="1:47" s="19" customFormat="1" ht="15.25" hidden="1" outlineLevel="1">
      <c r="A304" s="19" t="str">
        <f>'Impact Model_Simple'!G73</f>
        <v>Other</v>
      </c>
      <c r="B304" s="24">
        <f>IFERROR('Impact Model_Simple'!H73*'Impact Model_Simple'!I73,0)</f>
        <v>93.75</v>
      </c>
      <c r="C304" s="24">
        <f t="shared" ref="C304:AU304" si="496">FV(C$297,1,0,-B304)</f>
        <v>97.5</v>
      </c>
      <c r="D304" s="24">
        <f t="shared" si="496"/>
        <v>101.4</v>
      </c>
      <c r="E304" s="24">
        <f t="shared" si="496"/>
        <v>105.456</v>
      </c>
      <c r="F304" s="24">
        <f t="shared" si="496"/>
        <v>109.67424000000001</v>
      </c>
      <c r="G304" s="24">
        <f t="shared" si="496"/>
        <v>114.06120960000001</v>
      </c>
      <c r="H304" s="24">
        <f t="shared" si="496"/>
        <v>118.62365798400002</v>
      </c>
      <c r="I304" s="24">
        <f t="shared" si="496"/>
        <v>123.36860430336003</v>
      </c>
      <c r="J304" s="24">
        <f t="shared" si="492"/>
        <v>128.30334847549443</v>
      </c>
      <c r="K304" s="24">
        <f t="shared" si="492"/>
        <v>133.43548241451421</v>
      </c>
      <c r="L304" s="24">
        <f t="shared" si="496"/>
        <v>144.11032100767537</v>
      </c>
      <c r="M304" s="24">
        <f t="shared" si="496"/>
        <v>155.6391466882894</v>
      </c>
      <c r="N304" s="24">
        <f t="shared" si="496"/>
        <v>168.09027842335257</v>
      </c>
      <c r="O304" s="24">
        <f t="shared" si="496"/>
        <v>181.53750069722079</v>
      </c>
      <c r="P304" s="24">
        <f t="shared" si="496"/>
        <v>196.06050075299848</v>
      </c>
      <c r="Q304" s="24">
        <f t="shared" si="496"/>
        <v>211.74534081323836</v>
      </c>
      <c r="R304" s="24">
        <f t="shared" si="496"/>
        <v>228.68496807829743</v>
      </c>
      <c r="S304" s="24">
        <f t="shared" si="496"/>
        <v>246.97976552456123</v>
      </c>
      <c r="T304" s="24">
        <f t="shared" si="496"/>
        <v>266.73814676652614</v>
      </c>
      <c r="U304" s="24">
        <f t="shared" si="496"/>
        <v>288.07719850784827</v>
      </c>
      <c r="V304" s="24">
        <f t="shared" si="496"/>
        <v>311.12337438847612</v>
      </c>
      <c r="W304" s="24">
        <f t="shared" si="496"/>
        <v>336.01324433955426</v>
      </c>
      <c r="X304" s="24">
        <f t="shared" si="496"/>
        <v>362.8943038867186</v>
      </c>
      <c r="Y304" s="24">
        <f t="shared" si="496"/>
        <v>391.92584819765614</v>
      </c>
      <c r="Z304" s="24">
        <f t="shared" si="496"/>
        <v>423.27991605346864</v>
      </c>
      <c r="AA304" s="24">
        <f t="shared" si="496"/>
        <v>457.14230933774616</v>
      </c>
      <c r="AB304" s="24">
        <f t="shared" si="496"/>
        <v>493.7136940847659</v>
      </c>
      <c r="AC304" s="24">
        <f t="shared" si="496"/>
        <v>533.21078961154717</v>
      </c>
      <c r="AD304" s="24">
        <f t="shared" si="496"/>
        <v>575.86765278047096</v>
      </c>
      <c r="AE304" s="24">
        <f t="shared" si="496"/>
        <v>621.93706500290864</v>
      </c>
      <c r="AF304" s="24">
        <f t="shared" si="496"/>
        <v>671.69203020314137</v>
      </c>
      <c r="AG304" s="24">
        <f t="shared" si="496"/>
        <v>725.42739261939278</v>
      </c>
      <c r="AH304" s="24">
        <f t="shared" si="496"/>
        <v>783.46158402894423</v>
      </c>
      <c r="AI304" s="24">
        <f t="shared" si="496"/>
        <v>846.13851075125979</v>
      </c>
      <c r="AJ304" s="24">
        <f t="shared" si="496"/>
        <v>913.82959161136068</v>
      </c>
      <c r="AK304" s="24">
        <f t="shared" si="496"/>
        <v>986.93595894026964</v>
      </c>
      <c r="AL304" s="24">
        <f t="shared" si="496"/>
        <v>1065.8908356554912</v>
      </c>
      <c r="AM304" s="24">
        <f t="shared" si="496"/>
        <v>1151.1621025079305</v>
      </c>
      <c r="AN304" s="24">
        <f t="shared" si="496"/>
        <v>1243.255070708565</v>
      </c>
      <c r="AO304" s="24">
        <f t="shared" si="496"/>
        <v>1342.7154763652502</v>
      </c>
      <c r="AP304" s="24">
        <f t="shared" si="496"/>
        <v>1450.1327144744703</v>
      </c>
      <c r="AQ304" s="24">
        <f t="shared" si="496"/>
        <v>1566.143331632428</v>
      </c>
      <c r="AR304" s="24">
        <f t="shared" si="496"/>
        <v>1691.4347981630224</v>
      </c>
      <c r="AS304" s="24">
        <f t="shared" si="496"/>
        <v>1826.7495820160643</v>
      </c>
      <c r="AT304" s="24">
        <f t="shared" si="496"/>
        <v>1972.8895485773496</v>
      </c>
      <c r="AU304" s="24">
        <f t="shared" si="496"/>
        <v>2130.7207124635379</v>
      </c>
    </row>
    <row r="305" spans="1:47" s="19" customFormat="1" ht="15.25" hidden="1" outlineLevel="1"/>
    <row r="306" spans="1:47" s="19" customFormat="1" ht="15.75" hidden="1" outlineLevel="1">
      <c r="A306" s="18"/>
      <c r="B306" s="18"/>
      <c r="C306" s="18">
        <f t="shared" ref="C306:AU306" si="497">C299</f>
        <v>2022</v>
      </c>
      <c r="D306" s="18">
        <f t="shared" si="497"/>
        <v>2023</v>
      </c>
      <c r="E306" s="18">
        <f t="shared" si="497"/>
        <v>2024</v>
      </c>
      <c r="F306" s="18">
        <f t="shared" si="497"/>
        <v>2025</v>
      </c>
      <c r="G306" s="18">
        <f t="shared" si="497"/>
        <v>2026</v>
      </c>
      <c r="H306" s="18">
        <f t="shared" si="497"/>
        <v>2027</v>
      </c>
      <c r="I306" s="18">
        <f t="shared" si="497"/>
        <v>2028</v>
      </c>
      <c r="J306" s="18">
        <f t="shared" si="497"/>
        <v>2029</v>
      </c>
      <c r="K306" s="18">
        <f t="shared" si="497"/>
        <v>2030</v>
      </c>
      <c r="L306" s="18">
        <f t="shared" si="497"/>
        <v>2031</v>
      </c>
      <c r="M306" s="18">
        <f t="shared" si="497"/>
        <v>2032</v>
      </c>
      <c r="N306" s="18">
        <f t="shared" si="497"/>
        <v>2033</v>
      </c>
      <c r="O306" s="18">
        <f t="shared" si="497"/>
        <v>2034</v>
      </c>
      <c r="P306" s="18">
        <f t="shared" si="497"/>
        <v>2035</v>
      </c>
      <c r="Q306" s="18">
        <f t="shared" si="497"/>
        <v>2036</v>
      </c>
      <c r="R306" s="18">
        <f t="shared" si="497"/>
        <v>2037</v>
      </c>
      <c r="S306" s="18">
        <f t="shared" si="497"/>
        <v>2038</v>
      </c>
      <c r="T306" s="18">
        <f t="shared" si="497"/>
        <v>2039</v>
      </c>
      <c r="U306" s="18">
        <f t="shared" si="497"/>
        <v>2040</v>
      </c>
      <c r="V306" s="18">
        <f t="shared" si="497"/>
        <v>2041</v>
      </c>
      <c r="W306" s="18">
        <f t="shared" si="497"/>
        <v>2042</v>
      </c>
      <c r="X306" s="18">
        <f t="shared" si="497"/>
        <v>2043</v>
      </c>
      <c r="Y306" s="18">
        <f t="shared" si="497"/>
        <v>2044</v>
      </c>
      <c r="Z306" s="18">
        <f t="shared" si="497"/>
        <v>2045</v>
      </c>
      <c r="AA306" s="18">
        <f t="shared" si="497"/>
        <v>2046</v>
      </c>
      <c r="AB306" s="18">
        <f t="shared" si="497"/>
        <v>2047</v>
      </c>
      <c r="AC306" s="18">
        <f t="shared" si="497"/>
        <v>2048</v>
      </c>
      <c r="AD306" s="18">
        <f t="shared" si="497"/>
        <v>2049</v>
      </c>
      <c r="AE306" s="18">
        <f t="shared" si="497"/>
        <v>2050</v>
      </c>
      <c r="AF306" s="18">
        <f t="shared" si="497"/>
        <v>2051</v>
      </c>
      <c r="AG306" s="18">
        <f t="shared" si="497"/>
        <v>2052</v>
      </c>
      <c r="AH306" s="18">
        <f t="shared" si="497"/>
        <v>2053</v>
      </c>
      <c r="AI306" s="18">
        <f t="shared" si="497"/>
        <v>2054</v>
      </c>
      <c r="AJ306" s="18">
        <f t="shared" si="497"/>
        <v>2055</v>
      </c>
      <c r="AK306" s="18">
        <f t="shared" si="497"/>
        <v>2056</v>
      </c>
      <c r="AL306" s="18">
        <f t="shared" si="497"/>
        <v>2057</v>
      </c>
      <c r="AM306" s="18">
        <f t="shared" si="497"/>
        <v>2058</v>
      </c>
      <c r="AN306" s="18">
        <f t="shared" si="497"/>
        <v>2059</v>
      </c>
      <c r="AO306" s="18">
        <f t="shared" si="497"/>
        <v>2060</v>
      </c>
      <c r="AP306" s="18">
        <f t="shared" si="497"/>
        <v>2061</v>
      </c>
      <c r="AQ306" s="18">
        <f t="shared" si="497"/>
        <v>2062</v>
      </c>
      <c r="AR306" s="18">
        <f t="shared" si="497"/>
        <v>2063</v>
      </c>
      <c r="AS306" s="18">
        <f t="shared" si="497"/>
        <v>2064</v>
      </c>
      <c r="AT306" s="18">
        <f t="shared" si="497"/>
        <v>2065</v>
      </c>
      <c r="AU306" s="18">
        <f t="shared" si="497"/>
        <v>2066</v>
      </c>
    </row>
    <row r="307" spans="1:47" s="19" customFormat="1" ht="15.25" hidden="1" outlineLevel="1">
      <c r="A307" s="19" t="s">
        <v>8</v>
      </c>
      <c r="C307" s="19">
        <f>IF(C306='Impact Model_Simple'!$D$72,1,0)</f>
        <v>0</v>
      </c>
      <c r="D307" s="19">
        <f>IF(D306='Impact Model_Simple'!$D$72,1,0)</f>
        <v>0</v>
      </c>
      <c r="E307" s="19">
        <f>IF(E306='Impact Model_Simple'!$D$72,1,0)</f>
        <v>0</v>
      </c>
      <c r="F307" s="19">
        <f>IF(F306='Impact Model_Simple'!$D$72,1,0)</f>
        <v>0</v>
      </c>
      <c r="G307" s="19">
        <f>IF(G306='Impact Model_Simple'!$D$72,1,0)</f>
        <v>0</v>
      </c>
      <c r="H307" s="19">
        <f>IF(H306='Impact Model_Simple'!$D$72,1,0)</f>
        <v>0</v>
      </c>
      <c r="I307" s="19">
        <f>IF(I306='Impact Model_Simple'!$D$72,1,0)</f>
        <v>0</v>
      </c>
      <c r="J307" s="19">
        <f>IF(J306='Impact Model_Simple'!$D$72,1,0)</f>
        <v>0</v>
      </c>
      <c r="K307" s="19">
        <f>IF(K306='Impact Model_Simple'!$D$72,1,0)</f>
        <v>0</v>
      </c>
      <c r="L307" s="19">
        <f>IF(L306='Impact Model_Simple'!$D$72,1,0)</f>
        <v>0</v>
      </c>
      <c r="M307" s="19">
        <f>IF(M306='Impact Model_Simple'!$D$72,1,0)</f>
        <v>0</v>
      </c>
      <c r="N307" s="19">
        <f>IF(N306='Impact Model_Simple'!$D$72,1,0)</f>
        <v>1</v>
      </c>
      <c r="O307" s="19">
        <f>IF(O306='Impact Model_Simple'!$D$72,1,0)</f>
        <v>0</v>
      </c>
      <c r="P307" s="19">
        <f>IF(P306='Impact Model_Simple'!$D$72,1,0)</f>
        <v>0</v>
      </c>
      <c r="Q307" s="19">
        <f>IF(Q306='Impact Model_Simple'!$D$72,1,0)</f>
        <v>0</v>
      </c>
      <c r="R307" s="19">
        <f>IF(R306='Impact Model_Simple'!$D$72,1,0)</f>
        <v>0</v>
      </c>
      <c r="S307" s="19">
        <f>IF(S306='Impact Model_Simple'!$D$72,1,0)</f>
        <v>0</v>
      </c>
      <c r="T307" s="19">
        <f>IF(T306='Impact Model_Simple'!$D$72,1,0)</f>
        <v>0</v>
      </c>
      <c r="U307" s="19">
        <f>IF(U306='Impact Model_Simple'!$D$72,1,0)</f>
        <v>0</v>
      </c>
      <c r="V307" s="19">
        <f>IF(V306='Impact Model_Simple'!$D$72,1,0)</f>
        <v>0</v>
      </c>
      <c r="W307" s="19">
        <f>IF(W306='Impact Model_Simple'!$D$72,1,0)</f>
        <v>0</v>
      </c>
      <c r="X307" s="19">
        <f>IF(X306='Impact Model_Simple'!$D$72,1,0)</f>
        <v>0</v>
      </c>
      <c r="Y307" s="19">
        <f>IF(Y306='Impact Model_Simple'!$D$72,1,0)</f>
        <v>0</v>
      </c>
      <c r="Z307" s="19">
        <f>IF(Z306='Impact Model_Simple'!$D$72,1,0)</f>
        <v>0</v>
      </c>
      <c r="AA307" s="19">
        <f>IF(AA306='Impact Model_Simple'!$D$72,1,0)</f>
        <v>0</v>
      </c>
      <c r="AB307" s="19">
        <f>IF(AB306='Impact Model_Simple'!$D$72,1,0)</f>
        <v>0</v>
      </c>
      <c r="AC307" s="19">
        <f>IF(AC306='Impact Model_Simple'!$D$72,1,0)</f>
        <v>0</v>
      </c>
      <c r="AD307" s="19">
        <f>IF(AD306='Impact Model_Simple'!$D$72,1,0)</f>
        <v>0</v>
      </c>
      <c r="AE307" s="19">
        <f>IF(AE306='Impact Model_Simple'!$D$72,1,0)</f>
        <v>0</v>
      </c>
      <c r="AF307" s="19">
        <f>IF(AF306='Impact Model_Simple'!$D$72,1,0)</f>
        <v>0</v>
      </c>
      <c r="AG307" s="19">
        <f>IF(AG306='Impact Model_Simple'!$D$72,1,0)</f>
        <v>0</v>
      </c>
      <c r="AH307" s="19">
        <f>IF(AH306='Impact Model_Simple'!$D$72,1,0)</f>
        <v>0</v>
      </c>
      <c r="AI307" s="19">
        <f>IF(AI306='Impact Model_Simple'!$D$72,1,0)</f>
        <v>0</v>
      </c>
      <c r="AJ307" s="19">
        <f>IF(AJ306='Impact Model_Simple'!$D$72,1,0)</f>
        <v>0</v>
      </c>
      <c r="AK307" s="19">
        <f>IF(AK306='Impact Model_Simple'!$D$72,1,0)</f>
        <v>0</v>
      </c>
      <c r="AL307" s="19">
        <f>IF(AL306='Impact Model_Simple'!$D$72,1,0)</f>
        <v>0</v>
      </c>
      <c r="AM307" s="19">
        <f>IF(AM306='Impact Model_Simple'!$D$72,1,0)</f>
        <v>0</v>
      </c>
      <c r="AN307" s="19">
        <f>IF(AN306='Impact Model_Simple'!$D$72,1,0)</f>
        <v>0</v>
      </c>
      <c r="AO307" s="19">
        <f>IF(AO306='Impact Model_Simple'!$D$72,1,0)</f>
        <v>0</v>
      </c>
      <c r="AP307" s="19">
        <f>IF(AP306='Impact Model_Simple'!$D$72,1,0)</f>
        <v>0</v>
      </c>
      <c r="AQ307" s="19">
        <f>IF(AQ306='Impact Model_Simple'!$D$72,1,0)</f>
        <v>0</v>
      </c>
      <c r="AR307" s="19">
        <f>IF(AR306='Impact Model_Simple'!$D$72,1,0)</f>
        <v>0</v>
      </c>
      <c r="AS307" s="19">
        <f>IF(AS306='Impact Model_Simple'!$D$72,1,0)</f>
        <v>0</v>
      </c>
      <c r="AT307" s="19">
        <f>IF(AT306='Impact Model_Simple'!$D$72,1,0)</f>
        <v>0</v>
      </c>
      <c r="AU307" s="19">
        <f>IF(AU306='Impact Model_Simple'!$D$72,1,0)</f>
        <v>0</v>
      </c>
    </row>
    <row r="308" spans="1:47" hidden="1" collapsed="1"/>
    <row r="309" spans="1:47" hidden="1"/>
    <row r="310" spans="1:47" hidden="1"/>
    <row r="311" spans="1:47" hidden="1"/>
    <row r="312" spans="1:47" hidden="1" outlineLevel="1"/>
    <row r="313" spans="1:47" ht="44.25" hidden="1" outlineLevel="2">
      <c r="A313" s="14" t="s">
        <v>12</v>
      </c>
      <c r="B313" s="28" t="s">
        <v>59</v>
      </c>
      <c r="C313" s="28" t="s">
        <v>62</v>
      </c>
      <c r="D313" s="28" t="s">
        <v>65</v>
      </c>
      <c r="E313" s="28" t="s">
        <v>91</v>
      </c>
      <c r="F313" s="28" t="s">
        <v>90</v>
      </c>
      <c r="G313" s="28" t="s">
        <v>92</v>
      </c>
      <c r="H313" s="28" t="s">
        <v>80</v>
      </c>
    </row>
    <row r="314" spans="1:47" hidden="1" outlineLevel="2">
      <c r="A314" s="1" t="str">
        <f>G326</f>
        <v>Low Income</v>
      </c>
      <c r="B314" s="10">
        <f>C502</f>
        <v>23786442.26500608</v>
      </c>
      <c r="C314" s="10">
        <f>C512</f>
        <v>1946879.3528970117</v>
      </c>
      <c r="D314" s="10">
        <f>C532</f>
        <v>25733321.617903091</v>
      </c>
      <c r="E314" s="34">
        <f t="shared" ref="E314:E319" si="498">F314/$D$79</f>
        <v>5.3298031215897534</v>
      </c>
      <c r="F314" s="4">
        <f>SUM(Q333,Y333,AG333,AO333,AW333)</f>
        <v>232166.22397644966</v>
      </c>
      <c r="G314" s="4">
        <f>C484</f>
        <v>799.47046823846324</v>
      </c>
      <c r="H314" s="10">
        <f>IFERROR(D314/G314,0)</f>
        <v>32187.957704808487</v>
      </c>
      <c r="J314" s="10"/>
      <c r="K314" s="31"/>
    </row>
    <row r="315" spans="1:47" hidden="1" outlineLevel="2">
      <c r="A315" s="1" t="str">
        <f>G327</f>
        <v>Moderate Income</v>
      </c>
      <c r="B315" s="10">
        <f>C503</f>
        <v>23786442.26500608</v>
      </c>
      <c r="C315" s="10">
        <f>C513</f>
        <v>1946879.3528970117</v>
      </c>
      <c r="D315" s="10">
        <f>C533</f>
        <v>23159989.456112783</v>
      </c>
      <c r="E315" s="34">
        <f t="shared" si="498"/>
        <v>5.3298031215897534</v>
      </c>
      <c r="F315" s="4">
        <f t="shared" ref="F315:F319" si="499">SUM(Q334,Y334,AG334,AO334,AW334)</f>
        <v>232166.22397644966</v>
      </c>
      <c r="G315" s="4">
        <f>C485</f>
        <v>799.47046823846324</v>
      </c>
      <c r="H315" s="10">
        <f>IFERROR(D315/G315,0)</f>
        <v>28969.16193432764</v>
      </c>
      <c r="J315" s="10"/>
      <c r="K315" s="31"/>
    </row>
    <row r="316" spans="1:47" hidden="1" outlineLevel="2">
      <c r="A316" s="1" t="str">
        <f>G328</f>
        <v>Market Rate</v>
      </c>
      <c r="B316" s="10">
        <f>C504</f>
        <v>0</v>
      </c>
      <c r="C316" s="10">
        <f>C514</f>
        <v>0</v>
      </c>
      <c r="D316" s="10">
        <f>C534</f>
        <v>0</v>
      </c>
      <c r="E316" s="34">
        <f t="shared" si="498"/>
        <v>0</v>
      </c>
      <c r="F316" s="4">
        <f t="shared" si="499"/>
        <v>0</v>
      </c>
      <c r="G316" s="4">
        <f>C486</f>
        <v>0</v>
      </c>
      <c r="H316" s="10">
        <f>IFERROR(D316/G316,0)</f>
        <v>0</v>
      </c>
      <c r="J316" s="10"/>
      <c r="K316" s="31"/>
    </row>
    <row r="317" spans="1:47" hidden="1" outlineLevel="2">
      <c r="A317" s="1" t="str">
        <f>G329</f>
        <v>Other</v>
      </c>
      <c r="B317" s="10">
        <f>C505</f>
        <v>0</v>
      </c>
      <c r="C317" s="10">
        <f>C515</f>
        <v>0</v>
      </c>
      <c r="D317" s="10">
        <f>C535</f>
        <v>0</v>
      </c>
      <c r="E317" s="34">
        <f t="shared" si="498"/>
        <v>0</v>
      </c>
      <c r="F317" s="4">
        <f t="shared" si="499"/>
        <v>0</v>
      </c>
      <c r="G317" s="4">
        <f>C487</f>
        <v>0</v>
      </c>
      <c r="H317" s="10">
        <f>IFERROR(D317/G317,0)</f>
        <v>0</v>
      </c>
      <c r="J317" s="10"/>
      <c r="K317" s="31"/>
    </row>
    <row r="318" spans="1:47" hidden="1" outlineLevel="2">
      <c r="A318" s="1" t="str">
        <f>G330</f>
        <v>Other</v>
      </c>
      <c r="B318" s="10">
        <f>C506</f>
        <v>0</v>
      </c>
      <c r="C318" s="10">
        <f>C516</f>
        <v>0</v>
      </c>
      <c r="D318" s="10">
        <f>C536</f>
        <v>0</v>
      </c>
      <c r="E318" s="34">
        <f t="shared" si="498"/>
        <v>0</v>
      </c>
      <c r="F318" s="4">
        <f t="shared" si="499"/>
        <v>0</v>
      </c>
      <c r="G318" s="4">
        <f>C488</f>
        <v>0</v>
      </c>
      <c r="H318" s="10">
        <f>IFERROR(D318/G318,0)</f>
        <v>0</v>
      </c>
      <c r="J318" s="10"/>
    </row>
    <row r="319" spans="1:47" ht="15.5" hidden="1" outlineLevel="2" thickBot="1">
      <c r="A319" s="6" t="s">
        <v>0</v>
      </c>
      <c r="B319" s="13">
        <f>SUM(B314:B318)</f>
        <v>47572884.530012161</v>
      </c>
      <c r="C319" s="13">
        <f>SUM(C314:C318)</f>
        <v>3893758.7057940233</v>
      </c>
      <c r="D319" s="13">
        <f>SUM(D314:D318)</f>
        <v>48893311.074015871</v>
      </c>
      <c r="E319" s="35">
        <f t="shared" si="498"/>
        <v>10.659606243179507</v>
      </c>
      <c r="F319" s="7">
        <f t="shared" si="499"/>
        <v>464332.44795289933</v>
      </c>
      <c r="G319" s="7">
        <f>SUM(G314:G318)</f>
        <v>1598.9409364769265</v>
      </c>
      <c r="H319" s="13"/>
      <c r="J319" s="10"/>
    </row>
    <row r="320" spans="1:47" hidden="1" outlineLevel="2"/>
    <row r="321" spans="2:50" hidden="1" outlineLevel="2"/>
    <row r="322" spans="2:50" hidden="1" outlineLevel="2"/>
    <row r="323" spans="2:50" hidden="1" outlineLevel="2"/>
    <row r="324" spans="2:50" hidden="1" outlineLevel="1" collapsed="1">
      <c r="B324" s="29" t="s">
        <v>75</v>
      </c>
      <c r="C324" s="29"/>
      <c r="D324" s="29"/>
      <c r="F324" s="29" t="s">
        <v>76</v>
      </c>
      <c r="G324" s="29"/>
      <c r="H324" s="29"/>
      <c r="I324" s="29"/>
      <c r="J324" s="29"/>
      <c r="K324" s="29"/>
      <c r="L324" s="29"/>
      <c r="N324" s="29" t="s">
        <v>77</v>
      </c>
      <c r="O324" s="29"/>
      <c r="P324" s="29"/>
      <c r="Q324" s="29"/>
      <c r="R324" s="29"/>
      <c r="S324" s="29"/>
      <c r="T324" s="29"/>
      <c r="V324" s="29" t="s">
        <v>78</v>
      </c>
      <c r="W324" s="29"/>
      <c r="X324" s="29"/>
      <c r="Y324" s="29"/>
      <c r="Z324" s="29"/>
      <c r="AA324" s="29"/>
      <c r="AB324" s="29"/>
      <c r="AD324" s="29" t="s">
        <v>79</v>
      </c>
      <c r="AE324" s="29"/>
      <c r="AF324" s="29"/>
      <c r="AG324" s="29"/>
      <c r="AH324" s="29"/>
      <c r="AI324" s="29"/>
      <c r="AJ324" s="29"/>
      <c r="AL324" s="29" t="s">
        <v>96</v>
      </c>
      <c r="AM324" s="29"/>
      <c r="AN324" s="29"/>
      <c r="AO324" s="29"/>
      <c r="AP324" s="29"/>
      <c r="AQ324" s="29"/>
      <c r="AR324" s="29"/>
      <c r="AT324" s="29" t="s">
        <v>100</v>
      </c>
      <c r="AU324" s="29"/>
      <c r="AV324" s="29"/>
      <c r="AW324" s="29"/>
      <c r="AX324" s="29"/>
    </row>
    <row r="325" spans="2:50" ht="59" hidden="1" outlineLevel="1">
      <c r="B325" s="32" t="s">
        <v>82</v>
      </c>
      <c r="C325" s="32"/>
      <c r="D325" s="32" t="s">
        <v>83</v>
      </c>
      <c r="F325" s="3" t="s">
        <v>12</v>
      </c>
      <c r="G325" s="33" t="s">
        <v>71</v>
      </c>
      <c r="H325" s="33" t="s">
        <v>32</v>
      </c>
      <c r="I325" s="33" t="s">
        <v>85</v>
      </c>
      <c r="J325" s="33" t="s">
        <v>72</v>
      </c>
      <c r="K325" s="33" t="s">
        <v>70</v>
      </c>
      <c r="L325" s="33" t="s">
        <v>18</v>
      </c>
      <c r="N325" s="32" t="s">
        <v>82</v>
      </c>
      <c r="O325" s="32" t="s">
        <v>83</v>
      </c>
      <c r="P325" s="32"/>
      <c r="Q325" s="32"/>
      <c r="R325" s="32"/>
      <c r="S325" s="32"/>
      <c r="T325" s="32"/>
      <c r="V325" s="32" t="s">
        <v>82</v>
      </c>
      <c r="W325" s="32" t="s">
        <v>83</v>
      </c>
      <c r="X325" s="32"/>
      <c r="Y325" s="32"/>
      <c r="Z325" s="32"/>
      <c r="AA325" s="32"/>
      <c r="AB325" s="32"/>
      <c r="AD325" s="32" t="s">
        <v>82</v>
      </c>
      <c r="AE325" s="32" t="s">
        <v>83</v>
      </c>
      <c r="AF325" s="32"/>
      <c r="AG325" s="32"/>
      <c r="AH325" s="32"/>
      <c r="AI325" s="32"/>
      <c r="AJ325" s="32"/>
      <c r="AL325" s="32" t="s">
        <v>82</v>
      </c>
      <c r="AM325" s="32" t="s">
        <v>83</v>
      </c>
      <c r="AN325" s="32"/>
      <c r="AO325" s="32"/>
      <c r="AP325" s="32"/>
      <c r="AQ325" s="32"/>
      <c r="AR325" s="32"/>
      <c r="AT325" s="32" t="s">
        <v>82</v>
      </c>
      <c r="AU325" s="32" t="s">
        <v>83</v>
      </c>
      <c r="AV325" s="32"/>
      <c r="AW325" s="32"/>
      <c r="AX325" s="32"/>
    </row>
    <row r="326" spans="2:50" hidden="1" outlineLevel="1">
      <c r="B326" s="1" t="s">
        <v>1</v>
      </c>
      <c r="D326" s="1">
        <f>C5</f>
        <v>2022</v>
      </c>
      <c r="F326" s="1">
        <v>1</v>
      </c>
      <c r="G326" s="1" t="str">
        <f>A39</f>
        <v>Low Income</v>
      </c>
      <c r="H326" s="10">
        <f>C14</f>
        <v>75</v>
      </c>
      <c r="I326" s="8">
        <f>C15</f>
        <v>1.25</v>
      </c>
      <c r="J326" s="1">
        <f>C18</f>
        <v>75</v>
      </c>
      <c r="K326" s="8">
        <f>C19</f>
        <v>2</v>
      </c>
      <c r="L326" s="1">
        <f>SUM(J326*K326)</f>
        <v>150</v>
      </c>
      <c r="N326" s="1" t="s">
        <v>30</v>
      </c>
      <c r="O326" s="10">
        <f>B342</f>
        <v>45000000</v>
      </c>
      <c r="P326" s="10"/>
      <c r="V326" s="1" t="s">
        <v>30</v>
      </c>
      <c r="W326" s="10">
        <f>B349</f>
        <v>2433600</v>
      </c>
      <c r="X326" s="10"/>
      <c r="Y326" s="10"/>
      <c r="AD326" s="1" t="s">
        <v>30</v>
      </c>
      <c r="AE326" s="10">
        <f>B354</f>
        <v>131609.08800000002</v>
      </c>
      <c r="AL326" s="1" t="s">
        <v>30</v>
      </c>
      <c r="AM326" s="10">
        <f>B359</f>
        <v>7675.4420121600015</v>
      </c>
      <c r="AT326" s="1" t="s">
        <v>30</v>
      </c>
      <c r="AU326" s="10">
        <f>B364</f>
        <v>447.6317781491714</v>
      </c>
    </row>
    <row r="327" spans="2:50" hidden="1" outlineLevel="1">
      <c r="B327" s="1" t="s">
        <v>47</v>
      </c>
      <c r="D327" s="1">
        <f>C6</f>
        <v>45000000</v>
      </c>
      <c r="F327" s="1">
        <v>2</v>
      </c>
      <c r="G327" s="1" t="str">
        <f>A40</f>
        <v>Moderate Income</v>
      </c>
      <c r="H327" s="10">
        <f t="shared" ref="H327:K330" si="500">H326</f>
        <v>75</v>
      </c>
      <c r="I327" s="8">
        <f t="shared" si="500"/>
        <v>1.25</v>
      </c>
      <c r="J327" s="1">
        <f t="shared" si="500"/>
        <v>75</v>
      </c>
      <c r="K327" s="8">
        <f t="shared" si="500"/>
        <v>2</v>
      </c>
      <c r="L327" s="1">
        <f>SUM(J327*K327)</f>
        <v>150</v>
      </c>
      <c r="N327" s="1" t="s">
        <v>31</v>
      </c>
      <c r="O327" s="10">
        <f>O326-B343</f>
        <v>0</v>
      </c>
      <c r="P327" s="10"/>
      <c r="V327" s="1" t="s">
        <v>31</v>
      </c>
      <c r="W327" s="10">
        <f>W326-B352</f>
        <v>0</v>
      </c>
      <c r="AD327" s="1" t="s">
        <v>31</v>
      </c>
      <c r="AE327" s="10">
        <f>AE326-B357</f>
        <v>0</v>
      </c>
      <c r="AL327" s="1" t="s">
        <v>31</v>
      </c>
      <c r="AM327" s="10">
        <f>AM326-B362</f>
        <v>0</v>
      </c>
      <c r="AT327" s="1" t="s">
        <v>31</v>
      </c>
      <c r="AU327" s="10">
        <f>AU326-B367</f>
        <v>447.6317781491714</v>
      </c>
    </row>
    <row r="328" spans="2:50" hidden="1" outlineLevel="1">
      <c r="B328" s="1" t="s">
        <v>6</v>
      </c>
      <c r="D328" s="1">
        <f>C7</f>
        <v>2023</v>
      </c>
      <c r="F328" s="1">
        <v>3</v>
      </c>
      <c r="G328" s="1" t="str">
        <f>A41</f>
        <v>Market Rate</v>
      </c>
      <c r="H328" s="10">
        <f t="shared" si="500"/>
        <v>75</v>
      </c>
      <c r="I328" s="8">
        <f t="shared" si="500"/>
        <v>1.25</v>
      </c>
      <c r="J328" s="1">
        <f t="shared" si="500"/>
        <v>75</v>
      </c>
      <c r="K328" s="8">
        <f t="shared" si="500"/>
        <v>2</v>
      </c>
      <c r="L328" s="1">
        <f>SUM(J328*K328)</f>
        <v>150</v>
      </c>
      <c r="N328" s="1" t="s">
        <v>28</v>
      </c>
      <c r="O328" s="1">
        <f>MIN(R333:S337)</f>
        <v>0</v>
      </c>
      <c r="V328" s="1" t="s">
        <v>28</v>
      </c>
      <c r="W328" s="1">
        <f>O329+1</f>
        <v>2028</v>
      </c>
      <c r="AD328" s="1" t="s">
        <v>28</v>
      </c>
      <c r="AE328" s="1">
        <f>W329+1</f>
        <v>2031</v>
      </c>
      <c r="AL328" s="1" t="s">
        <v>28</v>
      </c>
      <c r="AM328" s="1">
        <f>AE329+1</f>
        <v>2036</v>
      </c>
      <c r="AT328" s="1" t="s">
        <v>28</v>
      </c>
      <c r="AU328" s="1">
        <f>AM329+1</f>
        <v>2039</v>
      </c>
    </row>
    <row r="329" spans="2:50" hidden="1" outlineLevel="1">
      <c r="B329" s="1" t="s">
        <v>8</v>
      </c>
      <c r="D329" s="1">
        <f>C10</f>
        <v>2033</v>
      </c>
      <c r="F329" s="1">
        <v>4</v>
      </c>
      <c r="G329" s="1" t="str">
        <f>A42</f>
        <v>Other</v>
      </c>
      <c r="H329" s="10">
        <f t="shared" si="500"/>
        <v>75</v>
      </c>
      <c r="I329" s="8">
        <f t="shared" si="500"/>
        <v>1.25</v>
      </c>
      <c r="J329" s="1">
        <f t="shared" si="500"/>
        <v>75</v>
      </c>
      <c r="K329" s="8">
        <f t="shared" si="500"/>
        <v>2</v>
      </c>
      <c r="L329" s="1">
        <f>SUM(J329*K329)</f>
        <v>150</v>
      </c>
      <c r="N329" s="1" t="s">
        <v>29</v>
      </c>
      <c r="O329" s="1">
        <f>MAX(R333:S337)</f>
        <v>2027</v>
      </c>
      <c r="V329" s="1" t="s">
        <v>29</v>
      </c>
      <c r="W329" s="1">
        <f>MAX(Z333:AA337)</f>
        <v>2030</v>
      </c>
      <c r="AD329" s="1" t="s">
        <v>29</v>
      </c>
      <c r="AE329" s="1">
        <f>MAX(AH333:AI337)</f>
        <v>2035</v>
      </c>
      <c r="AL329" s="1" t="s">
        <v>29</v>
      </c>
      <c r="AM329" s="1">
        <f>MAX(AP333:AQ337)</f>
        <v>2038</v>
      </c>
      <c r="AT329" s="1" t="s">
        <v>29</v>
      </c>
      <c r="AU329" s="1">
        <f>MAX(AX333:AX337)</f>
        <v>2041</v>
      </c>
    </row>
    <row r="330" spans="2:50" hidden="1" outlineLevel="1">
      <c r="B330" s="1" t="s">
        <v>68</v>
      </c>
      <c r="D330" s="1">
        <f>C11</f>
        <v>2</v>
      </c>
      <c r="F330" s="1">
        <v>5</v>
      </c>
      <c r="G330" s="1" t="str">
        <f>A43</f>
        <v>Other</v>
      </c>
      <c r="H330" s="10">
        <f t="shared" si="500"/>
        <v>75</v>
      </c>
      <c r="I330" s="8">
        <f t="shared" si="500"/>
        <v>1.25</v>
      </c>
      <c r="J330" s="1">
        <f t="shared" si="500"/>
        <v>75</v>
      </c>
      <c r="K330" s="8">
        <f t="shared" si="500"/>
        <v>2</v>
      </c>
      <c r="L330" s="1">
        <f>SUM(J330*K330)</f>
        <v>150</v>
      </c>
    </row>
    <row r="331" spans="2:50" hidden="1" outlineLevel="1">
      <c r="B331" s="1" t="s">
        <v>57</v>
      </c>
      <c r="D331" s="1">
        <f>D329-D330</f>
        <v>2031</v>
      </c>
      <c r="N331" s="25" t="s">
        <v>16</v>
      </c>
      <c r="O331" s="25"/>
      <c r="P331" s="25"/>
      <c r="Q331" s="25"/>
      <c r="R331" s="25"/>
      <c r="S331" s="25"/>
      <c r="T331" s="25"/>
      <c r="V331" s="25" t="s">
        <v>33</v>
      </c>
      <c r="W331" s="25"/>
      <c r="X331" s="25"/>
      <c r="Y331" s="25"/>
      <c r="Z331" s="25"/>
      <c r="AA331" s="25"/>
      <c r="AB331" s="25"/>
      <c r="AD331" s="25" t="s">
        <v>53</v>
      </c>
      <c r="AE331" s="25"/>
      <c r="AF331" s="25"/>
      <c r="AG331" s="25"/>
      <c r="AH331" s="25"/>
      <c r="AI331" s="25"/>
      <c r="AJ331" s="25"/>
      <c r="AL331" s="25" t="s">
        <v>93</v>
      </c>
      <c r="AM331" s="25"/>
      <c r="AN331" s="25"/>
      <c r="AO331" s="25"/>
      <c r="AP331" s="25"/>
      <c r="AQ331" s="25"/>
      <c r="AR331" s="25"/>
      <c r="AT331" s="25" t="s">
        <v>54</v>
      </c>
      <c r="AU331" s="25"/>
      <c r="AV331" s="25"/>
      <c r="AW331" s="25"/>
      <c r="AX331" s="25"/>
    </row>
    <row r="332" spans="2:50" ht="59" hidden="1" outlineLevel="1">
      <c r="B332" s="1" t="s">
        <v>13</v>
      </c>
      <c r="D332" s="43">
        <f>C12</f>
        <v>0.04</v>
      </c>
      <c r="N332" s="33" t="s">
        <v>12</v>
      </c>
      <c r="O332" s="33" t="s">
        <v>2</v>
      </c>
      <c r="P332" s="33" t="s">
        <v>74</v>
      </c>
      <c r="Q332" s="33" t="s">
        <v>81</v>
      </c>
      <c r="R332" s="33" t="s">
        <v>3</v>
      </c>
      <c r="S332" s="33" t="s">
        <v>4</v>
      </c>
      <c r="T332" s="33" t="s">
        <v>73</v>
      </c>
      <c r="V332" s="33" t="s">
        <v>12</v>
      </c>
      <c r="W332" s="33" t="s">
        <v>2</v>
      </c>
      <c r="X332" s="33" t="s">
        <v>74</v>
      </c>
      <c r="Y332" s="33" t="s">
        <v>81</v>
      </c>
      <c r="Z332" s="33" t="s">
        <v>3</v>
      </c>
      <c r="AA332" s="33" t="s">
        <v>4</v>
      </c>
      <c r="AB332" s="33" t="s">
        <v>73</v>
      </c>
      <c r="AD332" s="33" t="s">
        <v>12</v>
      </c>
      <c r="AE332" s="33" t="s">
        <v>2</v>
      </c>
      <c r="AF332" s="33" t="s">
        <v>74</v>
      </c>
      <c r="AG332" s="33" t="s">
        <v>81</v>
      </c>
      <c r="AH332" s="33" t="s">
        <v>3</v>
      </c>
      <c r="AI332" s="33" t="s">
        <v>4</v>
      </c>
      <c r="AJ332" s="33" t="s">
        <v>73</v>
      </c>
      <c r="AL332" s="33" t="s">
        <v>12</v>
      </c>
      <c r="AM332" s="33" t="s">
        <v>2</v>
      </c>
      <c r="AN332" s="33" t="s">
        <v>74</v>
      </c>
      <c r="AO332" s="33" t="s">
        <v>81</v>
      </c>
      <c r="AP332" s="33" t="s">
        <v>3</v>
      </c>
      <c r="AQ332" s="33" t="s">
        <v>4</v>
      </c>
      <c r="AR332" s="33" t="s">
        <v>73</v>
      </c>
      <c r="AT332" s="33" t="s">
        <v>12</v>
      </c>
      <c r="AU332" s="33" t="s">
        <v>84</v>
      </c>
      <c r="AV332" s="33" t="s">
        <v>74</v>
      </c>
      <c r="AW332" s="33" t="s">
        <v>81</v>
      </c>
      <c r="AX332" s="33" t="s">
        <v>3</v>
      </c>
    </row>
    <row r="333" spans="2:50" hidden="1" outlineLevel="1">
      <c r="B333" s="1" t="s">
        <v>14</v>
      </c>
      <c r="D333" s="43">
        <f>C13</f>
        <v>0.08</v>
      </c>
      <c r="N333" s="1" t="str">
        <f>G326</f>
        <v>Low Income</v>
      </c>
      <c r="O333" s="43">
        <f>B39</f>
        <v>0.5</v>
      </c>
      <c r="P333" s="10">
        <f>O333*O$326</f>
        <v>22500000</v>
      </c>
      <c r="Q333" s="4">
        <f>IFERROR(P333/HLOOKUP(R333,'Impact Model_Simple'!$C$556:$AU$561,2,0),0)</f>
        <v>221893.49112426036</v>
      </c>
      <c r="R333" s="1">
        <f t="shared" ref="R333:T337" si="501">C39</f>
        <v>2023</v>
      </c>
      <c r="S333" s="1">
        <f t="shared" si="501"/>
        <v>2025</v>
      </c>
      <c r="T333" s="8">
        <f t="shared" si="501"/>
        <v>0</v>
      </c>
      <c r="V333" s="1" t="str">
        <f>N333</f>
        <v>Low Income</v>
      </c>
      <c r="W333" s="43">
        <f>F39</f>
        <v>0.5</v>
      </c>
      <c r="X333" s="10">
        <f>W333*W$326</f>
        <v>1216800</v>
      </c>
      <c r="Y333" s="4">
        <f>IFERROR(X333/HLOOKUP(Z333,'Impact Model_Simple'!$C$556:$AU$561,2,0),0)</f>
        <v>9863.1252811122195</v>
      </c>
      <c r="Z333" s="1">
        <f t="shared" ref="Z333:AB337" si="502">G39</f>
        <v>2028</v>
      </c>
      <c r="AA333" s="1">
        <f t="shared" si="502"/>
        <v>2030</v>
      </c>
      <c r="AB333" s="8">
        <f t="shared" si="502"/>
        <v>0</v>
      </c>
      <c r="AD333" s="1" t="str">
        <f>V333</f>
        <v>Low Income</v>
      </c>
      <c r="AE333" s="43">
        <f>J39</f>
        <v>0.5</v>
      </c>
      <c r="AF333" s="10">
        <f>AE333*AE$326</f>
        <v>65804.544000000009</v>
      </c>
      <c r="AG333" s="4">
        <f>IFERROR(AF333/HLOOKUP(AH333,'Impact Model_Simple'!$C$556:$AU$561,2,0),0)</f>
        <v>391.48334226840012</v>
      </c>
      <c r="AH333" s="1">
        <f t="shared" ref="AH333:AJ337" si="503">K39</f>
        <v>2033</v>
      </c>
      <c r="AI333" s="1">
        <f t="shared" si="503"/>
        <v>2035</v>
      </c>
      <c r="AJ333" s="8">
        <f t="shared" si="503"/>
        <v>0</v>
      </c>
      <c r="AL333" s="1" t="str">
        <f>AD333</f>
        <v>Low Income</v>
      </c>
      <c r="AM333" s="43">
        <f>N39</f>
        <v>0.5</v>
      </c>
      <c r="AN333" s="10">
        <f>AM333*AM$326</f>
        <v>3837.7210060800007</v>
      </c>
      <c r="AO333" s="4">
        <f>IFERROR(AN333/HLOOKUP(AP333,'Impact Model_Simple'!$C$556:$AU$561,2,0),0)</f>
        <v>18.124228808722226</v>
      </c>
      <c r="AP333" s="1">
        <f t="shared" ref="AP333:AR337" si="504">O39</f>
        <v>2036</v>
      </c>
      <c r="AQ333" s="1">
        <f t="shared" si="504"/>
        <v>2038</v>
      </c>
      <c r="AR333" s="8">
        <f t="shared" si="504"/>
        <v>0</v>
      </c>
      <c r="AT333" s="1" t="str">
        <f>AD333</f>
        <v>Low Income</v>
      </c>
      <c r="AU333" s="43">
        <v>0</v>
      </c>
      <c r="AV333" s="10">
        <f>AU333*AU$326</f>
        <v>0</v>
      </c>
      <c r="AW333" s="4">
        <f>IFERROR(AV333/HLOOKUP(AX333,'Impact Model_Simple'!$C$556:$AU$561,2,0),0)</f>
        <v>0</v>
      </c>
      <c r="AX333" s="1">
        <v>2041</v>
      </c>
    </row>
    <row r="334" spans="2:50" hidden="1" outlineLevel="1">
      <c r="N334" s="1" t="str">
        <f>G327</f>
        <v>Moderate Income</v>
      </c>
      <c r="O334" s="43">
        <f>B40</f>
        <v>0.5</v>
      </c>
      <c r="P334" s="10">
        <f t="shared" ref="P334:P337" si="505">O334*O$326</f>
        <v>22500000</v>
      </c>
      <c r="Q334" s="4">
        <f>IFERROR(P334/HLOOKUP(R334,'Impact Model_Simple'!$C$556:$AU$561,2,0),0)</f>
        <v>221893.49112426036</v>
      </c>
      <c r="R334" s="1">
        <f t="shared" si="501"/>
        <v>2023</v>
      </c>
      <c r="S334" s="1">
        <f t="shared" si="501"/>
        <v>2025</v>
      </c>
      <c r="T334" s="8">
        <f t="shared" si="501"/>
        <v>0.1</v>
      </c>
      <c r="V334" s="1" t="str">
        <f>N334</f>
        <v>Moderate Income</v>
      </c>
      <c r="W334" s="43">
        <f>F40</f>
        <v>0.5</v>
      </c>
      <c r="X334" s="10">
        <f t="shared" ref="X334:X337" si="506">W334*W$326</f>
        <v>1216800</v>
      </c>
      <c r="Y334" s="4">
        <f>IFERROR(X334/HLOOKUP(Z334,'Impact Model_Simple'!$C$556:$AU$561,2,0),0)</f>
        <v>9863.1252811122195</v>
      </c>
      <c r="Z334" s="1">
        <f t="shared" si="502"/>
        <v>2028</v>
      </c>
      <c r="AA334" s="1">
        <f t="shared" si="502"/>
        <v>2030</v>
      </c>
      <c r="AB334" s="8">
        <f t="shared" si="502"/>
        <v>0.1</v>
      </c>
      <c r="AD334" s="1" t="str">
        <f>V334</f>
        <v>Moderate Income</v>
      </c>
      <c r="AE334" s="43">
        <f>J40</f>
        <v>0.5</v>
      </c>
      <c r="AF334" s="10">
        <f t="shared" ref="AF334:AF337" si="507">AE334*AE$326</f>
        <v>65804.544000000009</v>
      </c>
      <c r="AG334" s="4">
        <f>IFERROR(AF334/HLOOKUP(AH334,'Impact Model_Simple'!$C$556:$AU$561,2,0),0)</f>
        <v>391.48334226840012</v>
      </c>
      <c r="AH334" s="1">
        <f t="shared" si="503"/>
        <v>2033</v>
      </c>
      <c r="AI334" s="1">
        <f t="shared" si="503"/>
        <v>2035</v>
      </c>
      <c r="AJ334" s="8">
        <f t="shared" si="503"/>
        <v>0.1</v>
      </c>
      <c r="AL334" s="1" t="str">
        <f>AD334</f>
        <v>Moderate Income</v>
      </c>
      <c r="AM334" s="43">
        <f>N40</f>
        <v>0.5</v>
      </c>
      <c r="AN334" s="10">
        <f t="shared" ref="AN334:AN337" si="508">AM334*AM$326</f>
        <v>3837.7210060800007</v>
      </c>
      <c r="AO334" s="4">
        <f>IFERROR(AN334/HLOOKUP(AP334,'Impact Model_Simple'!$C$556:$AU$561,2,0),0)</f>
        <v>18.124228808722226</v>
      </c>
      <c r="AP334" s="1">
        <f t="shared" si="504"/>
        <v>2036</v>
      </c>
      <c r="AQ334" s="1">
        <f t="shared" si="504"/>
        <v>2038</v>
      </c>
      <c r="AR334" s="8">
        <f t="shared" si="504"/>
        <v>0.1</v>
      </c>
      <c r="AT334" s="1" t="str">
        <f>AD334</f>
        <v>Moderate Income</v>
      </c>
      <c r="AU334" s="43">
        <v>0</v>
      </c>
      <c r="AV334" s="10">
        <f t="shared" ref="AV334:AV337" si="509">AU334*AU$326</f>
        <v>0</v>
      </c>
      <c r="AW334" s="4">
        <f>IFERROR(AV334/HLOOKUP(AX334,'Impact Model_Simple'!$C$556:$AU$561,2,0),0)</f>
        <v>0</v>
      </c>
      <c r="AX334" s="1">
        <v>2041</v>
      </c>
    </row>
    <row r="335" spans="2:50" hidden="1" outlineLevel="1">
      <c r="B335" s="1" t="s">
        <v>46</v>
      </c>
      <c r="D335" s="44">
        <f>C21</f>
        <v>2</v>
      </c>
      <c r="M335" s="8"/>
      <c r="N335" s="1" t="str">
        <f>G328</f>
        <v>Market Rate</v>
      </c>
      <c r="O335" s="43">
        <f>B41</f>
        <v>0</v>
      </c>
      <c r="P335" s="10">
        <f t="shared" si="505"/>
        <v>0</v>
      </c>
      <c r="Q335" s="4">
        <f>IFERROR(P335/HLOOKUP(R335,'Impact Model_Simple'!$C$556:$AU$561,2,0),0)</f>
        <v>0</v>
      </c>
      <c r="R335" s="1">
        <f t="shared" si="501"/>
        <v>2023</v>
      </c>
      <c r="S335" s="1">
        <f t="shared" si="501"/>
        <v>2027</v>
      </c>
      <c r="T335" s="8">
        <f t="shared" si="501"/>
        <v>1</v>
      </c>
      <c r="V335" s="1" t="str">
        <f>N335</f>
        <v>Market Rate</v>
      </c>
      <c r="W335" s="43">
        <f>F41</f>
        <v>0</v>
      </c>
      <c r="X335" s="10">
        <f t="shared" si="506"/>
        <v>0</v>
      </c>
      <c r="Y335" s="4">
        <f>IFERROR(X335/HLOOKUP(Z335,'Impact Model_Simple'!$C$556:$AU$561,2,0),0)</f>
        <v>0</v>
      </c>
      <c r="Z335" s="1">
        <f t="shared" si="502"/>
        <v>2028</v>
      </c>
      <c r="AA335" s="1">
        <f t="shared" si="502"/>
        <v>2030</v>
      </c>
      <c r="AB335" s="8">
        <f t="shared" si="502"/>
        <v>1</v>
      </c>
      <c r="AD335" s="1" t="str">
        <f>V335</f>
        <v>Market Rate</v>
      </c>
      <c r="AE335" s="43">
        <f>J41</f>
        <v>0</v>
      </c>
      <c r="AF335" s="10">
        <f t="shared" si="507"/>
        <v>0</v>
      </c>
      <c r="AG335" s="4">
        <f>IFERROR(AF335/HLOOKUP(AH335,'Impact Model_Simple'!$C$556:$AU$561,2,0),0)</f>
        <v>0</v>
      </c>
      <c r="AH335" s="1">
        <f t="shared" si="503"/>
        <v>2033</v>
      </c>
      <c r="AI335" s="1">
        <f t="shared" si="503"/>
        <v>2035</v>
      </c>
      <c r="AJ335" s="8">
        <f t="shared" si="503"/>
        <v>1</v>
      </c>
      <c r="AL335" s="1" t="str">
        <f>AD335</f>
        <v>Market Rate</v>
      </c>
      <c r="AM335" s="43">
        <f>N41</f>
        <v>0</v>
      </c>
      <c r="AN335" s="10">
        <f t="shared" si="508"/>
        <v>0</v>
      </c>
      <c r="AO335" s="4">
        <f>IFERROR(AN335/HLOOKUP(AP335,'Impact Model_Simple'!$C$556:$AU$561,2,0),0)</f>
        <v>0</v>
      </c>
      <c r="AP335" s="1">
        <f t="shared" si="504"/>
        <v>2036</v>
      </c>
      <c r="AQ335" s="1">
        <f t="shared" si="504"/>
        <v>2038</v>
      </c>
      <c r="AR335" s="8">
        <f t="shared" si="504"/>
        <v>1</v>
      </c>
      <c r="AT335" s="1" t="str">
        <f>AD335</f>
        <v>Market Rate</v>
      </c>
      <c r="AU335" s="43">
        <v>0</v>
      </c>
      <c r="AV335" s="10">
        <f t="shared" si="509"/>
        <v>0</v>
      </c>
      <c r="AW335" s="4">
        <f>IFERROR(AV335/HLOOKUP(AX335,'Impact Model_Simple'!$C$556:$AU$561,2,0),0)</f>
        <v>0</v>
      </c>
      <c r="AX335" s="1">
        <v>2041</v>
      </c>
    </row>
    <row r="336" spans="2:50" hidden="1" outlineLevel="1">
      <c r="B336" s="1" t="s">
        <v>69</v>
      </c>
      <c r="D336" s="4">
        <v>43560</v>
      </c>
      <c r="M336" s="8"/>
      <c r="N336" s="1" t="str">
        <f>G329</f>
        <v>Other</v>
      </c>
      <c r="O336" s="43">
        <f>B42</f>
        <v>0</v>
      </c>
      <c r="P336" s="10">
        <f t="shared" si="505"/>
        <v>0</v>
      </c>
      <c r="Q336" s="4">
        <f>IFERROR(P336/HLOOKUP(R336,'Impact Model_Simple'!$C$556:$AU$561,2,0),0)</f>
        <v>0</v>
      </c>
      <c r="R336" s="1">
        <f t="shared" si="501"/>
        <v>0</v>
      </c>
      <c r="S336" s="1">
        <f t="shared" si="501"/>
        <v>0</v>
      </c>
      <c r="T336" s="8">
        <f t="shared" si="501"/>
        <v>0</v>
      </c>
      <c r="V336" s="1" t="str">
        <f>N336</f>
        <v>Other</v>
      </c>
      <c r="W336" s="43">
        <f>F42</f>
        <v>0</v>
      </c>
      <c r="X336" s="10">
        <f t="shared" si="506"/>
        <v>0</v>
      </c>
      <c r="Y336" s="4">
        <f>IFERROR(X336/HLOOKUP(Z336,'Impact Model_Simple'!$C$556:$AU$561,2,0),0)</f>
        <v>0</v>
      </c>
      <c r="Z336" s="1">
        <f t="shared" si="502"/>
        <v>0</v>
      </c>
      <c r="AA336" s="1">
        <f t="shared" si="502"/>
        <v>0</v>
      </c>
      <c r="AB336" s="8">
        <f t="shared" si="502"/>
        <v>0</v>
      </c>
      <c r="AD336" s="1" t="str">
        <f>V336</f>
        <v>Other</v>
      </c>
      <c r="AE336" s="43">
        <f>J42</f>
        <v>0</v>
      </c>
      <c r="AF336" s="10">
        <f t="shared" si="507"/>
        <v>0</v>
      </c>
      <c r="AG336" s="4">
        <f>IFERROR(AF336/HLOOKUP(AH336,'Impact Model_Simple'!$C$556:$AU$561,2,0),0)</f>
        <v>0</v>
      </c>
      <c r="AH336" s="1">
        <f t="shared" si="503"/>
        <v>0</v>
      </c>
      <c r="AI336" s="1">
        <f t="shared" si="503"/>
        <v>0</v>
      </c>
      <c r="AJ336" s="8">
        <f t="shared" si="503"/>
        <v>0</v>
      </c>
      <c r="AL336" s="1" t="str">
        <f>AD336</f>
        <v>Other</v>
      </c>
      <c r="AM336" s="43">
        <f>N42</f>
        <v>0</v>
      </c>
      <c r="AN336" s="10">
        <f t="shared" si="508"/>
        <v>0</v>
      </c>
      <c r="AO336" s="4">
        <f>IFERROR(AN336/HLOOKUP(AP336,'Impact Model_Simple'!$C$556:$AU$561,2,0),0)</f>
        <v>0</v>
      </c>
      <c r="AP336" s="1">
        <f t="shared" si="504"/>
        <v>0</v>
      </c>
      <c r="AQ336" s="1">
        <f t="shared" si="504"/>
        <v>0</v>
      </c>
      <c r="AR336" s="8">
        <f t="shared" si="504"/>
        <v>0</v>
      </c>
      <c r="AT336" s="1" t="str">
        <f>AD336</f>
        <v>Other</v>
      </c>
      <c r="AU336" s="43">
        <v>0</v>
      </c>
      <c r="AV336" s="10">
        <f t="shared" si="509"/>
        <v>0</v>
      </c>
      <c r="AW336" s="4">
        <f>IFERROR(AV336/HLOOKUP(AX336,'Impact Model_Simple'!$C$556:$AU$561,2,0),0)</f>
        <v>0</v>
      </c>
    </row>
    <row r="337" spans="1:50" hidden="1" outlineLevel="1">
      <c r="M337" s="8"/>
      <c r="N337" s="1" t="str">
        <f>G330</f>
        <v>Other</v>
      </c>
      <c r="O337" s="43">
        <f>B43</f>
        <v>0</v>
      </c>
      <c r="P337" s="10">
        <f t="shared" si="505"/>
        <v>0</v>
      </c>
      <c r="Q337" s="4">
        <f>IFERROR(P337/HLOOKUP(R337,'Impact Model_Simple'!$C$556:$AU$561,2,0),0)</f>
        <v>0</v>
      </c>
      <c r="R337" s="1">
        <f t="shared" si="501"/>
        <v>0</v>
      </c>
      <c r="S337" s="1">
        <f t="shared" si="501"/>
        <v>0</v>
      </c>
      <c r="T337" s="8">
        <f t="shared" si="501"/>
        <v>0</v>
      </c>
      <c r="V337" s="1" t="str">
        <f>N337</f>
        <v>Other</v>
      </c>
      <c r="W337" s="43">
        <f>F43</f>
        <v>0</v>
      </c>
      <c r="X337" s="10">
        <f t="shared" si="506"/>
        <v>0</v>
      </c>
      <c r="Y337" s="4">
        <f>IFERROR(X337/HLOOKUP(Z337,'Impact Model_Simple'!$C$556:$AU$561,2,0),0)</f>
        <v>0</v>
      </c>
      <c r="Z337" s="1">
        <f t="shared" si="502"/>
        <v>0</v>
      </c>
      <c r="AA337" s="1">
        <f t="shared" si="502"/>
        <v>0</v>
      </c>
      <c r="AB337" s="8">
        <f t="shared" si="502"/>
        <v>0</v>
      </c>
      <c r="AD337" s="1" t="str">
        <f>V337</f>
        <v>Other</v>
      </c>
      <c r="AE337" s="43">
        <f>J43</f>
        <v>0</v>
      </c>
      <c r="AF337" s="10">
        <f t="shared" si="507"/>
        <v>0</v>
      </c>
      <c r="AG337" s="4">
        <f>IFERROR(AF337/HLOOKUP(AH337,'Impact Model_Simple'!$C$556:$AU$561,2,0),0)</f>
        <v>0</v>
      </c>
      <c r="AH337" s="1">
        <f t="shared" si="503"/>
        <v>0</v>
      </c>
      <c r="AI337" s="1">
        <f t="shared" si="503"/>
        <v>0</v>
      </c>
      <c r="AJ337" s="8">
        <f t="shared" si="503"/>
        <v>0</v>
      </c>
      <c r="AL337" s="1" t="str">
        <f>AD337</f>
        <v>Other</v>
      </c>
      <c r="AM337" s="43">
        <f>N43</f>
        <v>0</v>
      </c>
      <c r="AN337" s="10">
        <f t="shared" si="508"/>
        <v>0</v>
      </c>
      <c r="AO337" s="4">
        <f>IFERROR(AN337/HLOOKUP(AP337,'Impact Model_Simple'!$C$556:$AU$561,2,0),0)</f>
        <v>0</v>
      </c>
      <c r="AP337" s="1">
        <f t="shared" si="504"/>
        <v>0</v>
      </c>
      <c r="AQ337" s="1">
        <f t="shared" si="504"/>
        <v>0</v>
      </c>
      <c r="AR337" s="8">
        <f t="shared" si="504"/>
        <v>0</v>
      </c>
      <c r="AT337" s="1" t="str">
        <f>AD337</f>
        <v>Other</v>
      </c>
      <c r="AU337" s="43">
        <v>0</v>
      </c>
      <c r="AV337" s="10">
        <f t="shared" si="509"/>
        <v>0</v>
      </c>
      <c r="AW337" s="4">
        <f>IFERROR(AV337/HLOOKUP(AX337,'Impact Model_Simple'!$C$556:$AU$561,2,0),0)</f>
        <v>0</v>
      </c>
    </row>
    <row r="338" spans="1:50" ht="15.5" hidden="1" outlineLevel="1" thickBot="1">
      <c r="M338" s="8"/>
      <c r="N338" s="6" t="s">
        <v>56</v>
      </c>
      <c r="O338" s="30">
        <f>+SUM(O333:O337)</f>
        <v>1</v>
      </c>
      <c r="P338" s="13">
        <f>+SUM(P333:P337)</f>
        <v>45000000</v>
      </c>
      <c r="Q338" s="7">
        <f>+SUM(Q333:Q337)</f>
        <v>443786.98224852071</v>
      </c>
      <c r="R338" s="6"/>
      <c r="S338" s="6"/>
      <c r="T338" s="6"/>
      <c r="V338" s="6" t="s">
        <v>56</v>
      </c>
      <c r="W338" s="30">
        <f>+SUM(W333:W337)</f>
        <v>1</v>
      </c>
      <c r="X338" s="13">
        <f>+SUM(X333:X337)</f>
        <v>2433600</v>
      </c>
      <c r="Y338" s="7">
        <f>+SUM(Y333:Y337)</f>
        <v>19726.250562224439</v>
      </c>
      <c r="Z338" s="6"/>
      <c r="AA338" s="6"/>
      <c r="AB338" s="6"/>
      <c r="AD338" s="6" t="s">
        <v>56</v>
      </c>
      <c r="AE338" s="30">
        <f>+SUM(AE333:AE337)</f>
        <v>1</v>
      </c>
      <c r="AF338" s="13">
        <f>+SUM(AF333:AF337)</f>
        <v>131609.08800000002</v>
      </c>
      <c r="AG338" s="7">
        <f>+SUM(AG333:AG337)</f>
        <v>782.96668453680024</v>
      </c>
      <c r="AH338" s="6"/>
      <c r="AI338" s="6"/>
      <c r="AJ338" s="6"/>
      <c r="AL338" s="6" t="s">
        <v>56</v>
      </c>
      <c r="AM338" s="30">
        <f>+SUM(AM333:AM337)</f>
        <v>1</v>
      </c>
      <c r="AN338" s="13">
        <f>+SUM(AN333:AN337)</f>
        <v>7675.4420121600015</v>
      </c>
      <c r="AO338" s="7">
        <f>+SUM(AO333:AO337)</f>
        <v>36.248457617444451</v>
      </c>
      <c r="AP338" s="6"/>
      <c r="AQ338" s="6"/>
      <c r="AR338" s="6"/>
      <c r="AT338" s="6" t="s">
        <v>56</v>
      </c>
      <c r="AU338" s="30">
        <f>+SUM(AU333:AU337)</f>
        <v>0</v>
      </c>
      <c r="AV338" s="13">
        <f>+SUM(AV333:AV337)</f>
        <v>0</v>
      </c>
      <c r="AW338" s="7">
        <f>+SUM(AW333:AW337)</f>
        <v>0</v>
      </c>
      <c r="AX338" s="6"/>
    </row>
    <row r="339" spans="1:50" hidden="1" outlineLevel="1">
      <c r="M339" s="8"/>
      <c r="O339" s="8"/>
      <c r="U339" s="8"/>
      <c r="AA339" s="8"/>
      <c r="AG339" s="8"/>
    </row>
    <row r="340" spans="1:50" hidden="1" outlineLevel="1">
      <c r="A340" s="27"/>
      <c r="B340" s="27"/>
      <c r="C340" s="27"/>
      <c r="D340" s="27"/>
      <c r="E340" s="27"/>
      <c r="F340" s="27"/>
      <c r="G340" s="27"/>
      <c r="H340" s="27"/>
      <c r="I340" s="27"/>
      <c r="J340" s="27"/>
      <c r="K340" s="27"/>
      <c r="L340" s="27"/>
      <c r="M340" s="27"/>
      <c r="N340" s="27"/>
      <c r="O340" s="27"/>
      <c r="P340" s="27"/>
      <c r="Q340" s="27"/>
      <c r="R340" s="27"/>
      <c r="S340" s="27"/>
      <c r="T340" s="27"/>
      <c r="U340" s="27"/>
      <c r="V340" s="27"/>
      <c r="W340" s="27"/>
      <c r="X340" s="27"/>
      <c r="Y340" s="27"/>
      <c r="Z340" s="27"/>
      <c r="AA340" s="27"/>
      <c r="AB340" s="27"/>
      <c r="AC340" s="27"/>
      <c r="AD340" s="27"/>
      <c r="AE340" s="27"/>
      <c r="AF340" s="27"/>
      <c r="AG340" s="27"/>
      <c r="AH340" s="27"/>
      <c r="AI340" s="27"/>
      <c r="AJ340" s="27"/>
      <c r="AK340" s="27"/>
      <c r="AL340" s="27"/>
      <c r="AM340" s="27"/>
      <c r="AN340" s="27"/>
      <c r="AO340" s="27"/>
      <c r="AP340" s="27"/>
    </row>
    <row r="341" spans="1:50" hidden="1" outlineLevel="2">
      <c r="B341" s="1" t="s">
        <v>11</v>
      </c>
      <c r="D341" s="9">
        <f>D326</f>
        <v>2022</v>
      </c>
      <c r="E341" s="9">
        <f>D341+1</f>
        <v>2023</v>
      </c>
      <c r="F341" s="9">
        <f t="shared" ref="F341" si="510">E341+1</f>
        <v>2024</v>
      </c>
      <c r="G341" s="9">
        <f t="shared" ref="G341" si="511">F341+1</f>
        <v>2025</v>
      </c>
      <c r="H341" s="9">
        <f t="shared" ref="H341" si="512">G341+1</f>
        <v>2026</v>
      </c>
      <c r="I341" s="9">
        <f t="shared" ref="I341" si="513">H341+1</f>
        <v>2027</v>
      </c>
      <c r="J341" s="9">
        <f>I341+1</f>
        <v>2028</v>
      </c>
      <c r="K341" s="9">
        <f>J341+1</f>
        <v>2029</v>
      </c>
      <c r="L341" s="9">
        <f t="shared" ref="L341" si="514">K341+1</f>
        <v>2030</v>
      </c>
      <c r="M341" s="9">
        <f t="shared" ref="M341" si="515">L341+1</f>
        <v>2031</v>
      </c>
      <c r="N341" s="9">
        <f t="shared" ref="N341" si="516">M341+1</f>
        <v>2032</v>
      </c>
      <c r="O341" s="9">
        <f t="shared" ref="O341" si="517">N341+1</f>
        <v>2033</v>
      </c>
      <c r="P341" s="9">
        <f t="shared" ref="P341" si="518">O341+1</f>
        <v>2034</v>
      </c>
      <c r="Q341" s="9">
        <f t="shared" ref="Q341" si="519">P341+1</f>
        <v>2035</v>
      </c>
      <c r="R341" s="9">
        <f t="shared" ref="R341" si="520">Q341+1</f>
        <v>2036</v>
      </c>
      <c r="S341" s="9">
        <f t="shared" ref="S341" si="521">R341+1</f>
        <v>2037</v>
      </c>
      <c r="T341" s="9">
        <f t="shared" ref="T341" si="522">S341+1</f>
        <v>2038</v>
      </c>
      <c r="U341" s="9">
        <f t="shared" ref="U341" si="523">T341+1</f>
        <v>2039</v>
      </c>
      <c r="V341" s="9">
        <f t="shared" ref="V341" si="524">U341+1</f>
        <v>2040</v>
      </c>
      <c r="W341" s="9">
        <f t="shared" ref="W341" si="525">V341+1</f>
        <v>2041</v>
      </c>
      <c r="X341" s="9">
        <f t="shared" ref="X341" si="526">W341+1</f>
        <v>2042</v>
      </c>
      <c r="Y341" s="9">
        <f t="shared" ref="Y341" si="527">X341+1</f>
        <v>2043</v>
      </c>
      <c r="Z341" s="9">
        <f t="shared" ref="Z341" si="528">Y341+1</f>
        <v>2044</v>
      </c>
      <c r="AA341" s="9">
        <f t="shared" ref="AA341" si="529">Z341+1</f>
        <v>2045</v>
      </c>
      <c r="AB341" s="9">
        <f t="shared" ref="AB341" si="530">AA341+1</f>
        <v>2046</v>
      </c>
      <c r="AC341" s="9">
        <f t="shared" ref="AC341" si="531">AB341+1</f>
        <v>2047</v>
      </c>
      <c r="AD341" s="9">
        <f t="shared" ref="AD341" si="532">AC341+1</f>
        <v>2048</v>
      </c>
      <c r="AE341" s="9">
        <f t="shared" ref="AE341" si="533">AD341+1</f>
        <v>2049</v>
      </c>
      <c r="AF341" s="9">
        <f t="shared" ref="AF341" si="534">AE341+1</f>
        <v>2050</v>
      </c>
      <c r="AG341" s="9">
        <f t="shared" ref="AG341" si="535">AF341+1</f>
        <v>2051</v>
      </c>
      <c r="AH341" s="9">
        <f t="shared" ref="AH341" si="536">AG341+1</f>
        <v>2052</v>
      </c>
      <c r="AI341" s="9">
        <f t="shared" ref="AI341" si="537">AH341+1</f>
        <v>2053</v>
      </c>
      <c r="AJ341" s="9">
        <f t="shared" ref="AJ341" si="538">AI341+1</f>
        <v>2054</v>
      </c>
      <c r="AK341" s="9">
        <f t="shared" ref="AK341" si="539">AJ341+1</f>
        <v>2055</v>
      </c>
      <c r="AL341" s="9">
        <f t="shared" ref="AL341" si="540">AK341+1</f>
        <v>2056</v>
      </c>
      <c r="AM341" s="9">
        <f t="shared" ref="AM341" si="541">AL341+1</f>
        <v>2057</v>
      </c>
      <c r="AN341" s="9">
        <f t="shared" ref="AN341" si="542">AM341+1</f>
        <v>2058</v>
      </c>
      <c r="AO341" s="9">
        <f t="shared" ref="AO341" si="543">AN341+1</f>
        <v>2059</v>
      </c>
      <c r="AP341" s="9">
        <f t="shared" ref="AP341" si="544">AO341+1</f>
        <v>2060</v>
      </c>
    </row>
    <row r="342" spans="1:50" hidden="1" outlineLevel="2">
      <c r="A342" s="1" t="s">
        <v>5</v>
      </c>
      <c r="B342" s="10">
        <f>SUM(D342:AP342)</f>
        <v>45000000</v>
      </c>
      <c r="D342" s="10">
        <f t="shared" ref="D342:AP342" si="545">IF(D341=$D$71,$D$70,0)</f>
        <v>0</v>
      </c>
      <c r="E342" s="10">
        <f t="shared" si="545"/>
        <v>45000000</v>
      </c>
      <c r="F342" s="10">
        <f t="shared" si="545"/>
        <v>0</v>
      </c>
      <c r="G342" s="10">
        <f t="shared" si="545"/>
        <v>0</v>
      </c>
      <c r="H342" s="10">
        <f t="shared" si="545"/>
        <v>0</v>
      </c>
      <c r="I342" s="10">
        <f t="shared" si="545"/>
        <v>0</v>
      </c>
      <c r="J342" s="10">
        <f t="shared" si="545"/>
        <v>0</v>
      </c>
      <c r="K342" s="10">
        <f t="shared" si="545"/>
        <v>0</v>
      </c>
      <c r="L342" s="10">
        <f t="shared" si="545"/>
        <v>0</v>
      </c>
      <c r="M342" s="10">
        <f t="shared" si="545"/>
        <v>0</v>
      </c>
      <c r="N342" s="10">
        <f t="shared" si="545"/>
        <v>0</v>
      </c>
      <c r="O342" s="10">
        <f t="shared" si="545"/>
        <v>0</v>
      </c>
      <c r="P342" s="10">
        <f t="shared" si="545"/>
        <v>0</v>
      </c>
      <c r="Q342" s="10">
        <f t="shared" si="545"/>
        <v>0</v>
      </c>
      <c r="R342" s="10">
        <f t="shared" si="545"/>
        <v>0</v>
      </c>
      <c r="S342" s="10">
        <f t="shared" si="545"/>
        <v>0</v>
      </c>
      <c r="T342" s="10">
        <f t="shared" si="545"/>
        <v>0</v>
      </c>
      <c r="U342" s="10">
        <f t="shared" si="545"/>
        <v>0</v>
      </c>
      <c r="V342" s="10">
        <f t="shared" si="545"/>
        <v>0</v>
      </c>
      <c r="W342" s="10">
        <f t="shared" si="545"/>
        <v>0</v>
      </c>
      <c r="X342" s="10">
        <f t="shared" si="545"/>
        <v>0</v>
      </c>
      <c r="Y342" s="10">
        <f t="shared" si="545"/>
        <v>0</v>
      </c>
      <c r="Z342" s="10">
        <f t="shared" si="545"/>
        <v>0</v>
      </c>
      <c r="AA342" s="10">
        <f t="shared" si="545"/>
        <v>0</v>
      </c>
      <c r="AB342" s="10">
        <f t="shared" si="545"/>
        <v>0</v>
      </c>
      <c r="AC342" s="10">
        <f t="shared" si="545"/>
        <v>0</v>
      </c>
      <c r="AD342" s="10">
        <f t="shared" si="545"/>
        <v>0</v>
      </c>
      <c r="AE342" s="10">
        <f t="shared" si="545"/>
        <v>0</v>
      </c>
      <c r="AF342" s="10">
        <f t="shared" si="545"/>
        <v>0</v>
      </c>
      <c r="AG342" s="10">
        <f t="shared" si="545"/>
        <v>0</v>
      </c>
      <c r="AH342" s="10">
        <f t="shared" si="545"/>
        <v>0</v>
      </c>
      <c r="AI342" s="10">
        <f t="shared" si="545"/>
        <v>0</v>
      </c>
      <c r="AJ342" s="10">
        <f t="shared" si="545"/>
        <v>0</v>
      </c>
      <c r="AK342" s="10">
        <f t="shared" si="545"/>
        <v>0</v>
      </c>
      <c r="AL342" s="10">
        <f t="shared" si="545"/>
        <v>0</v>
      </c>
      <c r="AM342" s="10">
        <f t="shared" si="545"/>
        <v>0</v>
      </c>
      <c r="AN342" s="10">
        <f t="shared" si="545"/>
        <v>0</v>
      </c>
      <c r="AO342" s="10">
        <f t="shared" si="545"/>
        <v>0</v>
      </c>
      <c r="AP342" s="10">
        <f t="shared" si="545"/>
        <v>0</v>
      </c>
    </row>
    <row r="343" spans="1:50" hidden="1" outlineLevel="2">
      <c r="A343" s="1" t="s">
        <v>25</v>
      </c>
      <c r="B343" s="10">
        <f>SUM(D343:AP343)</f>
        <v>45000000</v>
      </c>
      <c r="D343" s="10">
        <f>D377</f>
        <v>0</v>
      </c>
      <c r="E343" s="10">
        <f t="shared" ref="E343:AP343" si="546">E377</f>
        <v>45000000</v>
      </c>
      <c r="F343" s="10">
        <f t="shared" si="546"/>
        <v>0</v>
      </c>
      <c r="G343" s="10">
        <f t="shared" si="546"/>
        <v>0</v>
      </c>
      <c r="H343" s="10">
        <f t="shared" si="546"/>
        <v>0</v>
      </c>
      <c r="I343" s="10">
        <f t="shared" si="546"/>
        <v>0</v>
      </c>
      <c r="J343" s="10">
        <f t="shared" si="546"/>
        <v>0</v>
      </c>
      <c r="K343" s="10">
        <f t="shared" si="546"/>
        <v>0</v>
      </c>
      <c r="L343" s="10">
        <f t="shared" si="546"/>
        <v>0</v>
      </c>
      <c r="M343" s="10">
        <f t="shared" si="546"/>
        <v>0</v>
      </c>
      <c r="N343" s="10">
        <f t="shared" si="546"/>
        <v>0</v>
      </c>
      <c r="O343" s="10">
        <f t="shared" si="546"/>
        <v>0</v>
      </c>
      <c r="P343" s="10">
        <f t="shared" si="546"/>
        <v>0</v>
      </c>
      <c r="Q343" s="10">
        <f t="shared" si="546"/>
        <v>0</v>
      </c>
      <c r="R343" s="10">
        <f t="shared" si="546"/>
        <v>0</v>
      </c>
      <c r="S343" s="10">
        <f t="shared" si="546"/>
        <v>0</v>
      </c>
      <c r="T343" s="10">
        <f t="shared" si="546"/>
        <v>0</v>
      </c>
      <c r="U343" s="10">
        <f t="shared" si="546"/>
        <v>0</v>
      </c>
      <c r="V343" s="10">
        <f t="shared" si="546"/>
        <v>0</v>
      </c>
      <c r="W343" s="10">
        <f t="shared" si="546"/>
        <v>0</v>
      </c>
      <c r="X343" s="10">
        <f t="shared" si="546"/>
        <v>0</v>
      </c>
      <c r="Y343" s="10">
        <f t="shared" si="546"/>
        <v>0</v>
      </c>
      <c r="Z343" s="10">
        <f t="shared" si="546"/>
        <v>0</v>
      </c>
      <c r="AA343" s="10">
        <f t="shared" si="546"/>
        <v>0</v>
      </c>
      <c r="AB343" s="10">
        <f t="shared" si="546"/>
        <v>0</v>
      </c>
      <c r="AC343" s="10">
        <f t="shared" si="546"/>
        <v>0</v>
      </c>
      <c r="AD343" s="10">
        <f t="shared" si="546"/>
        <v>0</v>
      </c>
      <c r="AE343" s="10">
        <f t="shared" si="546"/>
        <v>0</v>
      </c>
      <c r="AF343" s="10">
        <f t="shared" si="546"/>
        <v>0</v>
      </c>
      <c r="AG343" s="10">
        <f t="shared" si="546"/>
        <v>0</v>
      </c>
      <c r="AH343" s="10">
        <f t="shared" si="546"/>
        <v>0</v>
      </c>
      <c r="AI343" s="10">
        <f t="shared" si="546"/>
        <v>0</v>
      </c>
      <c r="AJ343" s="10">
        <f t="shared" si="546"/>
        <v>0</v>
      </c>
      <c r="AK343" s="10">
        <f t="shared" si="546"/>
        <v>0</v>
      </c>
      <c r="AL343" s="10">
        <f t="shared" si="546"/>
        <v>0</v>
      </c>
      <c r="AM343" s="10">
        <f t="shared" si="546"/>
        <v>0</v>
      </c>
      <c r="AN343" s="10">
        <f t="shared" si="546"/>
        <v>0</v>
      </c>
      <c r="AO343" s="10">
        <f t="shared" si="546"/>
        <v>0</v>
      </c>
      <c r="AP343" s="10">
        <f t="shared" si="546"/>
        <v>0</v>
      </c>
    </row>
    <row r="344" spans="1:50" ht="15.5" hidden="1" outlineLevel="2" thickBot="1">
      <c r="A344" s="6" t="s">
        <v>27</v>
      </c>
      <c r="B344" s="13"/>
      <c r="C344" s="6"/>
      <c r="D344" s="13">
        <f>SUM($D$342:D342)-SUM($D$343:D343)</f>
        <v>0</v>
      </c>
      <c r="E344" s="13">
        <f>SUM($D$342:E342)-SUM($D$343:E343)</f>
        <v>0</v>
      </c>
      <c r="F344" s="13">
        <f>SUM($D$342:F342)-SUM($D$343:F343)</f>
        <v>0</v>
      </c>
      <c r="G344" s="13">
        <f>SUM($D$342:G342)-SUM($D$343:G343)</f>
        <v>0</v>
      </c>
      <c r="H344" s="13">
        <f>SUM($D$342:H342)-SUM($D$343:H343)</f>
        <v>0</v>
      </c>
      <c r="I344" s="13">
        <f>SUM($D$342:I342)-SUM($D$343:I343)</f>
        <v>0</v>
      </c>
      <c r="J344" s="13">
        <f>SUM($D$342:J342)-SUM($D$343:J343)</f>
        <v>0</v>
      </c>
      <c r="K344" s="13">
        <f>SUM($D$342:K342)-SUM($D$343:K343)</f>
        <v>0</v>
      </c>
      <c r="L344" s="13">
        <f>SUM($D$342:L342)-SUM($D$343:L343)</f>
        <v>0</v>
      </c>
      <c r="M344" s="13">
        <f>SUM($D$342:M342)-SUM($D$343:M343)</f>
        <v>0</v>
      </c>
      <c r="N344" s="13">
        <f>SUM($D$342:N342)-SUM($D$343:N343)</f>
        <v>0</v>
      </c>
      <c r="O344" s="13">
        <f>SUM($D$342:O342)-SUM($D$343:O343)</f>
        <v>0</v>
      </c>
      <c r="P344" s="13">
        <f>SUM($D$342:P342)-SUM($D$343:P343)</f>
        <v>0</v>
      </c>
      <c r="Q344" s="13">
        <f>SUM($D$342:Q342)-SUM($D$343:Q343)</f>
        <v>0</v>
      </c>
      <c r="R344" s="13">
        <f>SUM($D$342:R342)-SUM($D$343:R343)</f>
        <v>0</v>
      </c>
      <c r="S344" s="13">
        <f>SUM($D$342:S342)-SUM($D$343:S343)</f>
        <v>0</v>
      </c>
      <c r="T344" s="13">
        <f>SUM($D$342:T342)-SUM($D$343:T343)</f>
        <v>0</v>
      </c>
      <c r="U344" s="13">
        <f>SUM($D$342:U342)-SUM($D$343:U343)</f>
        <v>0</v>
      </c>
      <c r="V344" s="13">
        <f>SUM($D$342:V342)-SUM($D$343:V343)</f>
        <v>0</v>
      </c>
      <c r="W344" s="13">
        <f>SUM($D$342:W342)-SUM($D$343:W343)</f>
        <v>0</v>
      </c>
      <c r="X344" s="13">
        <f>SUM($D$342:X342)-SUM($D$343:X343)</f>
        <v>0</v>
      </c>
      <c r="Y344" s="13">
        <f>SUM($D$342:Y342)-SUM($D$343:Y343)</f>
        <v>0</v>
      </c>
      <c r="Z344" s="13">
        <f>SUM($D$342:Z342)-SUM($D$343:Z343)</f>
        <v>0</v>
      </c>
      <c r="AA344" s="13">
        <f>SUM($D$342:AA342)-SUM($D$343:AA343)</f>
        <v>0</v>
      </c>
      <c r="AB344" s="13">
        <f>SUM($D$342:AB342)-SUM($D$343:AB343)</f>
        <v>0</v>
      </c>
      <c r="AC344" s="13">
        <f>SUM($D$342:AC342)-SUM($D$343:AC343)</f>
        <v>0</v>
      </c>
      <c r="AD344" s="13">
        <f>SUM($D$342:AD342)-SUM($D$343:AD343)</f>
        <v>0</v>
      </c>
      <c r="AE344" s="13">
        <f>SUM($D$342:AE342)-SUM($D$343:AE343)</f>
        <v>0</v>
      </c>
      <c r="AF344" s="13">
        <f>SUM($D$342:AF342)-SUM($D$343:AF343)</f>
        <v>0</v>
      </c>
      <c r="AG344" s="13">
        <f>SUM($D$342:AG342)-SUM($D$343:AG343)</f>
        <v>0</v>
      </c>
      <c r="AH344" s="13">
        <f>SUM($D$342:AH342)-SUM($D$343:AH343)</f>
        <v>0</v>
      </c>
      <c r="AI344" s="13">
        <f>SUM($D$342:AI342)-SUM($D$343:AI343)</f>
        <v>0</v>
      </c>
      <c r="AJ344" s="13">
        <f>SUM($D$342:AJ342)-SUM($D$343:AJ343)</f>
        <v>0</v>
      </c>
      <c r="AK344" s="13">
        <f>SUM($D$342:AK342)-SUM($D$343:AK343)</f>
        <v>0</v>
      </c>
      <c r="AL344" s="13">
        <f>SUM($D$342:AL342)-SUM($D$343:AL343)</f>
        <v>0</v>
      </c>
      <c r="AM344" s="13">
        <f>SUM($D$342:AM342)-SUM($D$343:AM343)</f>
        <v>0</v>
      </c>
      <c r="AN344" s="13">
        <f>SUM($D$342:AN342)-SUM($D$343:AN343)</f>
        <v>0</v>
      </c>
      <c r="AO344" s="13">
        <f>SUM($D$342:AO342)-SUM($D$343:AO343)</f>
        <v>0</v>
      </c>
      <c r="AP344" s="13">
        <f>SUM($D$342:AP342)-SUM($D$343:AP343)</f>
        <v>0</v>
      </c>
    </row>
    <row r="345" spans="1:50" hidden="1" outlineLevel="2">
      <c r="B345" s="10"/>
      <c r="D345" s="10"/>
      <c r="E345" s="10"/>
      <c r="F345" s="10"/>
      <c r="G345" s="10"/>
      <c r="H345" s="10"/>
      <c r="I345" s="10"/>
      <c r="J345" s="10"/>
      <c r="K345" s="10"/>
      <c r="L345" s="10"/>
      <c r="M345" s="10"/>
      <c r="N345" s="10"/>
      <c r="O345" s="10"/>
      <c r="P345" s="10"/>
      <c r="Q345" s="10"/>
      <c r="R345" s="10"/>
      <c r="S345" s="10"/>
      <c r="T345" s="10"/>
      <c r="U345" s="10"/>
      <c r="V345" s="10"/>
      <c r="W345" s="10"/>
      <c r="X345" s="10"/>
      <c r="Y345" s="10"/>
      <c r="Z345" s="10"/>
      <c r="AA345" s="10"/>
      <c r="AB345" s="10"/>
      <c r="AC345" s="10"/>
      <c r="AD345" s="10"/>
      <c r="AE345" s="10"/>
      <c r="AF345" s="10"/>
      <c r="AG345" s="10"/>
      <c r="AH345" s="10"/>
      <c r="AI345" s="10"/>
      <c r="AJ345" s="10"/>
      <c r="AK345" s="10"/>
      <c r="AL345" s="10"/>
      <c r="AM345" s="10"/>
      <c r="AN345" s="10"/>
      <c r="AO345" s="10"/>
      <c r="AP345" s="10"/>
    </row>
    <row r="346" spans="1:50" hidden="1" outlineLevel="2">
      <c r="A346" s="9" t="s">
        <v>40</v>
      </c>
      <c r="B346" s="9"/>
      <c r="C346" s="9"/>
      <c r="D346" s="9">
        <f>D341</f>
        <v>2022</v>
      </c>
      <c r="E346" s="9">
        <f>D346+1</f>
        <v>2023</v>
      </c>
      <c r="F346" s="9">
        <f t="shared" ref="F346" si="547">E346+1</f>
        <v>2024</v>
      </c>
      <c r="G346" s="9">
        <f t="shared" ref="G346" si="548">F346+1</f>
        <v>2025</v>
      </c>
      <c r="H346" s="9">
        <f t="shared" ref="H346" si="549">G346+1</f>
        <v>2026</v>
      </c>
      <c r="I346" s="9">
        <f t="shared" ref="I346" si="550">H346+1</f>
        <v>2027</v>
      </c>
      <c r="J346" s="9">
        <f>I346+1</f>
        <v>2028</v>
      </c>
      <c r="K346" s="9">
        <f>J346+1</f>
        <v>2029</v>
      </c>
      <c r="L346" s="9">
        <f t="shared" ref="L346" si="551">K346+1</f>
        <v>2030</v>
      </c>
      <c r="M346" s="9">
        <f t="shared" ref="M346" si="552">L346+1</f>
        <v>2031</v>
      </c>
      <c r="N346" s="9">
        <f t="shared" ref="N346" si="553">M346+1</f>
        <v>2032</v>
      </c>
      <c r="O346" s="9">
        <f t="shared" ref="O346" si="554">N346+1</f>
        <v>2033</v>
      </c>
      <c r="P346" s="9">
        <f t="shared" ref="P346" si="555">O346+1</f>
        <v>2034</v>
      </c>
      <c r="Q346" s="9">
        <f t="shared" ref="Q346" si="556">P346+1</f>
        <v>2035</v>
      </c>
      <c r="R346" s="9">
        <f t="shared" ref="R346" si="557">Q346+1</f>
        <v>2036</v>
      </c>
      <c r="S346" s="9">
        <f t="shared" ref="S346" si="558">R346+1</f>
        <v>2037</v>
      </c>
      <c r="T346" s="9">
        <f t="shared" ref="T346" si="559">S346+1</f>
        <v>2038</v>
      </c>
      <c r="U346" s="9">
        <f t="shared" ref="U346" si="560">T346+1</f>
        <v>2039</v>
      </c>
      <c r="V346" s="9">
        <f t="shared" ref="V346" si="561">U346+1</f>
        <v>2040</v>
      </c>
      <c r="W346" s="9">
        <f t="shared" ref="W346" si="562">V346+1</f>
        <v>2041</v>
      </c>
      <c r="X346" s="9">
        <f t="shared" ref="X346" si="563">W346+1</f>
        <v>2042</v>
      </c>
      <c r="Y346" s="9">
        <f t="shared" ref="Y346" si="564">X346+1</f>
        <v>2043</v>
      </c>
      <c r="Z346" s="9">
        <f t="shared" ref="Z346" si="565">Y346+1</f>
        <v>2044</v>
      </c>
      <c r="AA346" s="9">
        <f t="shared" ref="AA346" si="566">Z346+1</f>
        <v>2045</v>
      </c>
      <c r="AB346" s="9">
        <f t="shared" ref="AB346" si="567">AA346+1</f>
        <v>2046</v>
      </c>
      <c r="AC346" s="9">
        <f t="shared" ref="AC346" si="568">AB346+1</f>
        <v>2047</v>
      </c>
      <c r="AD346" s="9">
        <f t="shared" ref="AD346" si="569">AC346+1</f>
        <v>2048</v>
      </c>
      <c r="AE346" s="9">
        <f t="shared" ref="AE346" si="570">AD346+1</f>
        <v>2049</v>
      </c>
      <c r="AF346" s="9">
        <f t="shared" ref="AF346" si="571">AE346+1</f>
        <v>2050</v>
      </c>
      <c r="AG346" s="9">
        <f t="shared" ref="AG346" si="572">AF346+1</f>
        <v>2051</v>
      </c>
      <c r="AH346" s="9">
        <f t="shared" ref="AH346" si="573">AG346+1</f>
        <v>2052</v>
      </c>
      <c r="AI346" s="9">
        <f t="shared" ref="AI346" si="574">AH346+1</f>
        <v>2053</v>
      </c>
      <c r="AJ346" s="9">
        <f t="shared" ref="AJ346" si="575">AI346+1</f>
        <v>2054</v>
      </c>
      <c r="AK346" s="9">
        <f t="shared" ref="AK346" si="576">AJ346+1</f>
        <v>2055</v>
      </c>
      <c r="AL346" s="9">
        <f t="shared" ref="AL346" si="577">AK346+1</f>
        <v>2056</v>
      </c>
      <c r="AM346" s="9">
        <f t="shared" ref="AM346" si="578">AL346+1</f>
        <v>2057</v>
      </c>
      <c r="AN346" s="9">
        <f t="shared" ref="AN346" si="579">AM346+1</f>
        <v>2058</v>
      </c>
      <c r="AO346" s="9">
        <f t="shared" ref="AO346" si="580">AN346+1</f>
        <v>2059</v>
      </c>
      <c r="AP346" s="9">
        <f t="shared" ref="AP346" si="581">AO346+1</f>
        <v>2060</v>
      </c>
    </row>
    <row r="347" spans="1:50" hidden="1" outlineLevel="2">
      <c r="A347" s="1" t="s">
        <v>39</v>
      </c>
      <c r="B347" s="10"/>
      <c r="D347" s="10">
        <f>D377</f>
        <v>0</v>
      </c>
      <c r="E347" s="10">
        <f t="shared" ref="E347:AP347" si="582">E377</f>
        <v>45000000</v>
      </c>
      <c r="F347" s="10">
        <f t="shared" si="582"/>
        <v>0</v>
      </c>
      <c r="G347" s="10">
        <f t="shared" si="582"/>
        <v>0</v>
      </c>
      <c r="H347" s="10">
        <f t="shared" si="582"/>
        <v>0</v>
      </c>
      <c r="I347" s="10">
        <f t="shared" si="582"/>
        <v>0</v>
      </c>
      <c r="J347" s="10">
        <f t="shared" si="582"/>
        <v>0</v>
      </c>
      <c r="K347" s="10">
        <f t="shared" si="582"/>
        <v>0</v>
      </c>
      <c r="L347" s="10">
        <f t="shared" si="582"/>
        <v>0</v>
      </c>
      <c r="M347" s="10">
        <f t="shared" si="582"/>
        <v>0</v>
      </c>
      <c r="N347" s="10">
        <f t="shared" si="582"/>
        <v>0</v>
      </c>
      <c r="O347" s="10">
        <f t="shared" si="582"/>
        <v>0</v>
      </c>
      <c r="P347" s="10">
        <f t="shared" si="582"/>
        <v>0</v>
      </c>
      <c r="Q347" s="10">
        <f t="shared" si="582"/>
        <v>0</v>
      </c>
      <c r="R347" s="10">
        <f t="shared" si="582"/>
        <v>0</v>
      </c>
      <c r="S347" s="10">
        <f t="shared" si="582"/>
        <v>0</v>
      </c>
      <c r="T347" s="10">
        <f t="shared" si="582"/>
        <v>0</v>
      </c>
      <c r="U347" s="10">
        <f t="shared" si="582"/>
        <v>0</v>
      </c>
      <c r="V347" s="10">
        <f t="shared" si="582"/>
        <v>0</v>
      </c>
      <c r="W347" s="10">
        <f t="shared" si="582"/>
        <v>0</v>
      </c>
      <c r="X347" s="10">
        <f t="shared" si="582"/>
        <v>0</v>
      </c>
      <c r="Y347" s="10">
        <f t="shared" si="582"/>
        <v>0</v>
      </c>
      <c r="Z347" s="10">
        <f t="shared" si="582"/>
        <v>0</v>
      </c>
      <c r="AA347" s="10">
        <f t="shared" si="582"/>
        <v>0</v>
      </c>
      <c r="AB347" s="10">
        <f t="shared" si="582"/>
        <v>0</v>
      </c>
      <c r="AC347" s="10">
        <f t="shared" si="582"/>
        <v>0</v>
      </c>
      <c r="AD347" s="10">
        <f t="shared" si="582"/>
        <v>0</v>
      </c>
      <c r="AE347" s="10">
        <f t="shared" si="582"/>
        <v>0</v>
      </c>
      <c r="AF347" s="10">
        <f t="shared" si="582"/>
        <v>0</v>
      </c>
      <c r="AG347" s="10">
        <f t="shared" si="582"/>
        <v>0</v>
      </c>
      <c r="AH347" s="10">
        <f t="shared" si="582"/>
        <v>0</v>
      </c>
      <c r="AI347" s="10">
        <f t="shared" si="582"/>
        <v>0</v>
      </c>
      <c r="AJ347" s="10">
        <f t="shared" si="582"/>
        <v>0</v>
      </c>
      <c r="AK347" s="10">
        <f t="shared" si="582"/>
        <v>0</v>
      </c>
      <c r="AL347" s="10">
        <f t="shared" si="582"/>
        <v>0</v>
      </c>
      <c r="AM347" s="10">
        <f t="shared" si="582"/>
        <v>0</v>
      </c>
      <c r="AN347" s="10">
        <f t="shared" si="582"/>
        <v>0</v>
      </c>
      <c r="AO347" s="10">
        <f t="shared" si="582"/>
        <v>0</v>
      </c>
      <c r="AP347" s="10">
        <f t="shared" si="582"/>
        <v>0</v>
      </c>
    </row>
    <row r="348" spans="1:50" hidden="1" outlineLevel="2">
      <c r="A348" s="1" t="s">
        <v>37</v>
      </c>
      <c r="B348" s="10"/>
      <c r="D348" s="10">
        <f>SUM(D385)</f>
        <v>0</v>
      </c>
      <c r="E348" s="10">
        <f t="shared" ref="E348:AP348" si="583">SUM(E385)</f>
        <v>45000000</v>
      </c>
      <c r="F348" s="10">
        <f t="shared" si="583"/>
        <v>46800000</v>
      </c>
      <c r="G348" s="10">
        <f t="shared" si="583"/>
        <v>48672000</v>
      </c>
      <c r="H348" s="10">
        <f t="shared" si="583"/>
        <v>0</v>
      </c>
      <c r="I348" s="10">
        <f t="shared" si="583"/>
        <v>0</v>
      </c>
      <c r="J348" s="10">
        <f t="shared" si="583"/>
        <v>0</v>
      </c>
      <c r="K348" s="10">
        <f t="shared" si="583"/>
        <v>0</v>
      </c>
      <c r="L348" s="10">
        <f t="shared" si="583"/>
        <v>0</v>
      </c>
      <c r="M348" s="10">
        <f t="shared" si="583"/>
        <v>0</v>
      </c>
      <c r="N348" s="10">
        <f t="shared" si="583"/>
        <v>0</v>
      </c>
      <c r="O348" s="10">
        <f t="shared" si="583"/>
        <v>0</v>
      </c>
      <c r="P348" s="10">
        <f t="shared" si="583"/>
        <v>0</v>
      </c>
      <c r="Q348" s="10">
        <f t="shared" si="583"/>
        <v>0</v>
      </c>
      <c r="R348" s="10">
        <f t="shared" si="583"/>
        <v>0</v>
      </c>
      <c r="S348" s="10">
        <f t="shared" si="583"/>
        <v>0</v>
      </c>
      <c r="T348" s="10">
        <f t="shared" si="583"/>
        <v>0</v>
      </c>
      <c r="U348" s="10">
        <f t="shared" si="583"/>
        <v>0</v>
      </c>
      <c r="V348" s="10">
        <f t="shared" si="583"/>
        <v>0</v>
      </c>
      <c r="W348" s="10">
        <f t="shared" si="583"/>
        <v>0</v>
      </c>
      <c r="X348" s="10">
        <f t="shared" si="583"/>
        <v>0</v>
      </c>
      <c r="Y348" s="10">
        <f t="shared" si="583"/>
        <v>0</v>
      </c>
      <c r="Z348" s="10">
        <f t="shared" si="583"/>
        <v>0</v>
      </c>
      <c r="AA348" s="10">
        <f t="shared" si="583"/>
        <v>0</v>
      </c>
      <c r="AB348" s="10">
        <f t="shared" si="583"/>
        <v>0</v>
      </c>
      <c r="AC348" s="10">
        <f t="shared" si="583"/>
        <v>0</v>
      </c>
      <c r="AD348" s="10">
        <f t="shared" si="583"/>
        <v>0</v>
      </c>
      <c r="AE348" s="10">
        <f t="shared" si="583"/>
        <v>0</v>
      </c>
      <c r="AF348" s="10">
        <f t="shared" si="583"/>
        <v>0</v>
      </c>
      <c r="AG348" s="10">
        <f t="shared" si="583"/>
        <v>0</v>
      </c>
      <c r="AH348" s="10">
        <f t="shared" si="583"/>
        <v>0</v>
      </c>
      <c r="AI348" s="10">
        <f t="shared" si="583"/>
        <v>0</v>
      </c>
      <c r="AJ348" s="10">
        <f t="shared" si="583"/>
        <v>0</v>
      </c>
      <c r="AK348" s="10">
        <f t="shared" si="583"/>
        <v>0</v>
      </c>
      <c r="AL348" s="10">
        <f t="shared" si="583"/>
        <v>0</v>
      </c>
      <c r="AM348" s="10">
        <f t="shared" si="583"/>
        <v>0</v>
      </c>
      <c r="AN348" s="10">
        <f t="shared" si="583"/>
        <v>0</v>
      </c>
      <c r="AO348" s="10">
        <f t="shared" si="583"/>
        <v>0</v>
      </c>
      <c r="AP348" s="10">
        <f t="shared" si="583"/>
        <v>0</v>
      </c>
    </row>
    <row r="349" spans="1:50" hidden="1" outlineLevel="2">
      <c r="A349" s="1" t="s">
        <v>38</v>
      </c>
      <c r="B349" s="10">
        <f>SUM(D349:AP349)</f>
        <v>2433600</v>
      </c>
      <c r="D349" s="10">
        <f>D393</f>
        <v>0</v>
      </c>
      <c r="E349" s="10">
        <f t="shared" ref="E349:AP349" si="584">E393</f>
        <v>0</v>
      </c>
      <c r="F349" s="10">
        <f t="shared" si="584"/>
        <v>0</v>
      </c>
      <c r="G349" s="10">
        <f t="shared" si="584"/>
        <v>2433600</v>
      </c>
      <c r="H349" s="10">
        <f t="shared" si="584"/>
        <v>0</v>
      </c>
      <c r="I349" s="10">
        <f t="shared" si="584"/>
        <v>0</v>
      </c>
      <c r="J349" s="10">
        <f t="shared" si="584"/>
        <v>0</v>
      </c>
      <c r="K349" s="10">
        <f t="shared" si="584"/>
        <v>0</v>
      </c>
      <c r="L349" s="10">
        <f t="shared" si="584"/>
        <v>0</v>
      </c>
      <c r="M349" s="10">
        <f t="shared" si="584"/>
        <v>0</v>
      </c>
      <c r="N349" s="10">
        <f t="shared" si="584"/>
        <v>0</v>
      </c>
      <c r="O349" s="10">
        <f t="shared" si="584"/>
        <v>0</v>
      </c>
      <c r="P349" s="10">
        <f t="shared" si="584"/>
        <v>0</v>
      </c>
      <c r="Q349" s="10">
        <f t="shared" si="584"/>
        <v>0</v>
      </c>
      <c r="R349" s="10">
        <f t="shared" si="584"/>
        <v>0</v>
      </c>
      <c r="S349" s="10">
        <f t="shared" si="584"/>
        <v>0</v>
      </c>
      <c r="T349" s="10">
        <f t="shared" si="584"/>
        <v>0</v>
      </c>
      <c r="U349" s="10">
        <f t="shared" si="584"/>
        <v>0</v>
      </c>
      <c r="V349" s="10">
        <f t="shared" si="584"/>
        <v>0</v>
      </c>
      <c r="W349" s="10">
        <f t="shared" si="584"/>
        <v>0</v>
      </c>
      <c r="X349" s="10">
        <f t="shared" si="584"/>
        <v>0</v>
      </c>
      <c r="Y349" s="10">
        <f t="shared" si="584"/>
        <v>0</v>
      </c>
      <c r="Z349" s="10">
        <f t="shared" si="584"/>
        <v>0</v>
      </c>
      <c r="AA349" s="10">
        <f t="shared" si="584"/>
        <v>0</v>
      </c>
      <c r="AB349" s="10">
        <f t="shared" si="584"/>
        <v>0</v>
      </c>
      <c r="AC349" s="10">
        <f t="shared" si="584"/>
        <v>0</v>
      </c>
      <c r="AD349" s="10">
        <f t="shared" si="584"/>
        <v>0</v>
      </c>
      <c r="AE349" s="10">
        <f t="shared" si="584"/>
        <v>0</v>
      </c>
      <c r="AF349" s="10">
        <f t="shared" si="584"/>
        <v>0</v>
      </c>
      <c r="AG349" s="10">
        <f t="shared" si="584"/>
        <v>0</v>
      </c>
      <c r="AH349" s="10">
        <f t="shared" si="584"/>
        <v>0</v>
      </c>
      <c r="AI349" s="10">
        <f t="shared" si="584"/>
        <v>0</v>
      </c>
      <c r="AJ349" s="10">
        <f t="shared" si="584"/>
        <v>0</v>
      </c>
      <c r="AK349" s="10">
        <f t="shared" si="584"/>
        <v>0</v>
      </c>
      <c r="AL349" s="10">
        <f t="shared" si="584"/>
        <v>0</v>
      </c>
      <c r="AM349" s="10">
        <f t="shared" si="584"/>
        <v>0</v>
      </c>
      <c r="AN349" s="10">
        <f t="shared" si="584"/>
        <v>0</v>
      </c>
      <c r="AO349" s="10">
        <f t="shared" si="584"/>
        <v>0</v>
      </c>
      <c r="AP349" s="10">
        <f t="shared" si="584"/>
        <v>0</v>
      </c>
    </row>
    <row r="350" spans="1:50" hidden="1" outlineLevel="2">
      <c r="B350" s="10"/>
      <c r="D350" s="10"/>
      <c r="E350" s="10"/>
      <c r="F350" s="10"/>
      <c r="G350" s="10"/>
      <c r="H350" s="10"/>
      <c r="I350" s="10"/>
      <c r="J350" s="10"/>
      <c r="K350" s="10"/>
      <c r="L350" s="10"/>
      <c r="M350" s="10"/>
      <c r="N350" s="10"/>
      <c r="O350" s="10"/>
      <c r="P350" s="10"/>
      <c r="Q350" s="10"/>
      <c r="R350" s="10"/>
      <c r="S350" s="10"/>
      <c r="T350" s="10"/>
      <c r="U350" s="10"/>
      <c r="V350" s="10"/>
      <c r="W350" s="10"/>
      <c r="X350" s="10"/>
      <c r="Y350" s="10"/>
      <c r="Z350" s="10"/>
      <c r="AA350" s="10"/>
      <c r="AB350" s="10"/>
      <c r="AC350" s="10"/>
      <c r="AD350" s="10"/>
      <c r="AE350" s="10"/>
      <c r="AF350" s="10"/>
      <c r="AG350" s="10"/>
      <c r="AH350" s="10"/>
      <c r="AI350" s="10"/>
      <c r="AJ350" s="10"/>
      <c r="AK350" s="10"/>
      <c r="AL350" s="10"/>
      <c r="AM350" s="10"/>
      <c r="AN350" s="10"/>
      <c r="AO350" s="10"/>
      <c r="AP350" s="10"/>
    </row>
    <row r="351" spans="1:50" hidden="1" outlineLevel="2">
      <c r="A351" s="9" t="s">
        <v>41</v>
      </c>
      <c r="B351" s="9"/>
      <c r="C351" s="9"/>
      <c r="D351" s="9">
        <f>D346</f>
        <v>2022</v>
      </c>
      <c r="E351" s="9">
        <f>D351+1</f>
        <v>2023</v>
      </c>
      <c r="F351" s="9">
        <f t="shared" ref="F351" si="585">E351+1</f>
        <v>2024</v>
      </c>
      <c r="G351" s="9">
        <f t="shared" ref="G351" si="586">F351+1</f>
        <v>2025</v>
      </c>
      <c r="H351" s="9">
        <f t="shared" ref="H351" si="587">G351+1</f>
        <v>2026</v>
      </c>
      <c r="I351" s="9">
        <f t="shared" ref="I351" si="588">H351+1</f>
        <v>2027</v>
      </c>
      <c r="J351" s="9">
        <f>I351+1</f>
        <v>2028</v>
      </c>
      <c r="K351" s="9">
        <f>J351+1</f>
        <v>2029</v>
      </c>
      <c r="L351" s="9">
        <f t="shared" ref="L351" si="589">K351+1</f>
        <v>2030</v>
      </c>
      <c r="M351" s="9">
        <f t="shared" ref="M351" si="590">L351+1</f>
        <v>2031</v>
      </c>
      <c r="N351" s="9">
        <f t="shared" ref="N351" si="591">M351+1</f>
        <v>2032</v>
      </c>
      <c r="O351" s="9">
        <f t="shared" ref="O351" si="592">N351+1</f>
        <v>2033</v>
      </c>
      <c r="P351" s="9">
        <f t="shared" ref="P351" si="593">O351+1</f>
        <v>2034</v>
      </c>
      <c r="Q351" s="9">
        <f t="shared" ref="Q351" si="594">P351+1</f>
        <v>2035</v>
      </c>
      <c r="R351" s="9">
        <f t="shared" ref="R351" si="595">Q351+1</f>
        <v>2036</v>
      </c>
      <c r="S351" s="9">
        <f t="shared" ref="S351" si="596">R351+1</f>
        <v>2037</v>
      </c>
      <c r="T351" s="9">
        <f t="shared" ref="T351" si="597">S351+1</f>
        <v>2038</v>
      </c>
      <c r="U351" s="9">
        <f t="shared" ref="U351" si="598">T351+1</f>
        <v>2039</v>
      </c>
      <c r="V351" s="9">
        <f t="shared" ref="V351" si="599">U351+1</f>
        <v>2040</v>
      </c>
      <c r="W351" s="9">
        <f t="shared" ref="W351" si="600">V351+1</f>
        <v>2041</v>
      </c>
      <c r="X351" s="9">
        <f t="shared" ref="X351" si="601">W351+1</f>
        <v>2042</v>
      </c>
      <c r="Y351" s="9">
        <f t="shared" ref="Y351" si="602">X351+1</f>
        <v>2043</v>
      </c>
      <c r="Z351" s="9">
        <f t="shared" ref="Z351" si="603">Y351+1</f>
        <v>2044</v>
      </c>
      <c r="AA351" s="9">
        <f t="shared" ref="AA351" si="604">Z351+1</f>
        <v>2045</v>
      </c>
      <c r="AB351" s="9">
        <f t="shared" ref="AB351" si="605">AA351+1</f>
        <v>2046</v>
      </c>
      <c r="AC351" s="9">
        <f t="shared" ref="AC351" si="606">AB351+1</f>
        <v>2047</v>
      </c>
      <c r="AD351" s="9">
        <f t="shared" ref="AD351" si="607">AC351+1</f>
        <v>2048</v>
      </c>
      <c r="AE351" s="9">
        <f t="shared" ref="AE351" si="608">AD351+1</f>
        <v>2049</v>
      </c>
      <c r="AF351" s="9">
        <f t="shared" ref="AF351" si="609">AE351+1</f>
        <v>2050</v>
      </c>
      <c r="AG351" s="9">
        <f t="shared" ref="AG351" si="610">AF351+1</f>
        <v>2051</v>
      </c>
      <c r="AH351" s="9">
        <f t="shared" ref="AH351" si="611">AG351+1</f>
        <v>2052</v>
      </c>
      <c r="AI351" s="9">
        <f t="shared" ref="AI351" si="612">AH351+1</f>
        <v>2053</v>
      </c>
      <c r="AJ351" s="9">
        <f t="shared" ref="AJ351" si="613">AI351+1</f>
        <v>2054</v>
      </c>
      <c r="AK351" s="9">
        <f t="shared" ref="AK351" si="614">AJ351+1</f>
        <v>2055</v>
      </c>
      <c r="AL351" s="9">
        <f t="shared" ref="AL351" si="615">AK351+1</f>
        <v>2056</v>
      </c>
      <c r="AM351" s="9">
        <f t="shared" ref="AM351" si="616">AL351+1</f>
        <v>2057</v>
      </c>
      <c r="AN351" s="9">
        <f t="shared" ref="AN351" si="617">AM351+1</f>
        <v>2058</v>
      </c>
      <c r="AO351" s="9">
        <f t="shared" ref="AO351" si="618">AN351+1</f>
        <v>2059</v>
      </c>
      <c r="AP351" s="9">
        <f t="shared" ref="AP351" si="619">AO351+1</f>
        <v>2060</v>
      </c>
    </row>
    <row r="352" spans="1:50" hidden="1" outlineLevel="2">
      <c r="A352" s="1" t="s">
        <v>39</v>
      </c>
      <c r="B352" s="10">
        <f>SUM(D352:AP352)</f>
        <v>2433600</v>
      </c>
      <c r="D352" s="10">
        <f>D402</f>
        <v>0</v>
      </c>
      <c r="E352" s="10">
        <f t="shared" ref="E352:AP352" si="620">E402</f>
        <v>0</v>
      </c>
      <c r="F352" s="10">
        <f t="shared" si="620"/>
        <v>0</v>
      </c>
      <c r="G352" s="10">
        <f t="shared" si="620"/>
        <v>0</v>
      </c>
      <c r="H352" s="10">
        <f t="shared" si="620"/>
        <v>0</v>
      </c>
      <c r="I352" s="10">
        <f t="shared" si="620"/>
        <v>0</v>
      </c>
      <c r="J352" s="10">
        <f t="shared" si="620"/>
        <v>2433600</v>
      </c>
      <c r="K352" s="10">
        <f t="shared" si="620"/>
        <v>0</v>
      </c>
      <c r="L352" s="10">
        <f t="shared" si="620"/>
        <v>0</v>
      </c>
      <c r="M352" s="10">
        <f t="shared" si="620"/>
        <v>0</v>
      </c>
      <c r="N352" s="10">
        <f t="shared" si="620"/>
        <v>0</v>
      </c>
      <c r="O352" s="10">
        <f t="shared" si="620"/>
        <v>0</v>
      </c>
      <c r="P352" s="10">
        <f t="shared" si="620"/>
        <v>0</v>
      </c>
      <c r="Q352" s="10">
        <f t="shared" si="620"/>
        <v>0</v>
      </c>
      <c r="R352" s="10">
        <f t="shared" si="620"/>
        <v>0</v>
      </c>
      <c r="S352" s="10">
        <f t="shared" si="620"/>
        <v>0</v>
      </c>
      <c r="T352" s="10">
        <f t="shared" si="620"/>
        <v>0</v>
      </c>
      <c r="U352" s="10">
        <f t="shared" si="620"/>
        <v>0</v>
      </c>
      <c r="V352" s="10">
        <f t="shared" si="620"/>
        <v>0</v>
      </c>
      <c r="W352" s="10">
        <f t="shared" si="620"/>
        <v>0</v>
      </c>
      <c r="X352" s="10">
        <f t="shared" si="620"/>
        <v>0</v>
      </c>
      <c r="Y352" s="10">
        <f t="shared" si="620"/>
        <v>0</v>
      </c>
      <c r="Z352" s="10">
        <f t="shared" si="620"/>
        <v>0</v>
      </c>
      <c r="AA352" s="10">
        <f t="shared" si="620"/>
        <v>0</v>
      </c>
      <c r="AB352" s="10">
        <f t="shared" si="620"/>
        <v>0</v>
      </c>
      <c r="AC352" s="10">
        <f t="shared" si="620"/>
        <v>0</v>
      </c>
      <c r="AD352" s="10">
        <f t="shared" si="620"/>
        <v>0</v>
      </c>
      <c r="AE352" s="10">
        <f t="shared" si="620"/>
        <v>0</v>
      </c>
      <c r="AF352" s="10">
        <f t="shared" si="620"/>
        <v>0</v>
      </c>
      <c r="AG352" s="10">
        <f t="shared" si="620"/>
        <v>0</v>
      </c>
      <c r="AH352" s="10">
        <f t="shared" si="620"/>
        <v>0</v>
      </c>
      <c r="AI352" s="10">
        <f t="shared" si="620"/>
        <v>0</v>
      </c>
      <c r="AJ352" s="10">
        <f t="shared" si="620"/>
        <v>0</v>
      </c>
      <c r="AK352" s="10">
        <f t="shared" si="620"/>
        <v>0</v>
      </c>
      <c r="AL352" s="10">
        <f t="shared" si="620"/>
        <v>0</v>
      </c>
      <c r="AM352" s="10">
        <f t="shared" si="620"/>
        <v>0</v>
      </c>
      <c r="AN352" s="10">
        <f t="shared" si="620"/>
        <v>0</v>
      </c>
      <c r="AO352" s="10">
        <f t="shared" si="620"/>
        <v>0</v>
      </c>
      <c r="AP352" s="10">
        <f t="shared" si="620"/>
        <v>0</v>
      </c>
    </row>
    <row r="353" spans="1:42" hidden="1" outlineLevel="2">
      <c r="A353" s="1" t="s">
        <v>37</v>
      </c>
      <c r="B353" s="10"/>
      <c r="D353" s="10">
        <f t="shared" ref="D353:AP353" si="621">SUM(D402)</f>
        <v>0</v>
      </c>
      <c r="E353" s="10">
        <f t="shared" si="621"/>
        <v>0</v>
      </c>
      <c r="F353" s="10">
        <f t="shared" si="621"/>
        <v>0</v>
      </c>
      <c r="G353" s="10">
        <f t="shared" si="621"/>
        <v>0</v>
      </c>
      <c r="H353" s="10">
        <f t="shared" si="621"/>
        <v>0</v>
      </c>
      <c r="I353" s="10">
        <f t="shared" si="621"/>
        <v>0</v>
      </c>
      <c r="J353" s="10">
        <f t="shared" si="621"/>
        <v>2433600</v>
      </c>
      <c r="K353" s="10">
        <f t="shared" si="621"/>
        <v>0</v>
      </c>
      <c r="L353" s="10">
        <f t="shared" si="621"/>
        <v>0</v>
      </c>
      <c r="M353" s="10">
        <f t="shared" si="621"/>
        <v>0</v>
      </c>
      <c r="N353" s="10">
        <f t="shared" si="621"/>
        <v>0</v>
      </c>
      <c r="O353" s="10">
        <f t="shared" si="621"/>
        <v>0</v>
      </c>
      <c r="P353" s="10">
        <f t="shared" si="621"/>
        <v>0</v>
      </c>
      <c r="Q353" s="10">
        <f t="shared" si="621"/>
        <v>0</v>
      </c>
      <c r="R353" s="10">
        <f t="shared" si="621"/>
        <v>0</v>
      </c>
      <c r="S353" s="10">
        <f t="shared" si="621"/>
        <v>0</v>
      </c>
      <c r="T353" s="10">
        <f t="shared" si="621"/>
        <v>0</v>
      </c>
      <c r="U353" s="10">
        <f t="shared" si="621"/>
        <v>0</v>
      </c>
      <c r="V353" s="10">
        <f t="shared" si="621"/>
        <v>0</v>
      </c>
      <c r="W353" s="10">
        <f t="shared" si="621"/>
        <v>0</v>
      </c>
      <c r="X353" s="10">
        <f t="shared" si="621"/>
        <v>0</v>
      </c>
      <c r="Y353" s="10">
        <f t="shared" si="621"/>
        <v>0</v>
      </c>
      <c r="Z353" s="10">
        <f t="shared" si="621"/>
        <v>0</v>
      </c>
      <c r="AA353" s="10">
        <f t="shared" si="621"/>
        <v>0</v>
      </c>
      <c r="AB353" s="10">
        <f t="shared" si="621"/>
        <v>0</v>
      </c>
      <c r="AC353" s="10">
        <f t="shared" si="621"/>
        <v>0</v>
      </c>
      <c r="AD353" s="10">
        <f t="shared" si="621"/>
        <v>0</v>
      </c>
      <c r="AE353" s="10">
        <f t="shared" si="621"/>
        <v>0</v>
      </c>
      <c r="AF353" s="10">
        <f t="shared" si="621"/>
        <v>0</v>
      </c>
      <c r="AG353" s="10">
        <f t="shared" si="621"/>
        <v>0</v>
      </c>
      <c r="AH353" s="10">
        <f t="shared" si="621"/>
        <v>0</v>
      </c>
      <c r="AI353" s="10">
        <f t="shared" si="621"/>
        <v>0</v>
      </c>
      <c r="AJ353" s="10">
        <f t="shared" si="621"/>
        <v>0</v>
      </c>
      <c r="AK353" s="10">
        <f t="shared" si="621"/>
        <v>0</v>
      </c>
      <c r="AL353" s="10">
        <f t="shared" si="621"/>
        <v>0</v>
      </c>
      <c r="AM353" s="10">
        <f t="shared" si="621"/>
        <v>0</v>
      </c>
      <c r="AN353" s="10">
        <f t="shared" si="621"/>
        <v>0</v>
      </c>
      <c r="AO353" s="10">
        <f t="shared" si="621"/>
        <v>0</v>
      </c>
      <c r="AP353" s="10">
        <f t="shared" si="621"/>
        <v>0</v>
      </c>
    </row>
    <row r="354" spans="1:42" hidden="1" outlineLevel="2">
      <c r="A354" s="1" t="s">
        <v>38</v>
      </c>
      <c r="B354" s="10">
        <f>SUM(D354:AP354)</f>
        <v>131609.08800000002</v>
      </c>
      <c r="D354" s="10">
        <f t="shared" ref="D354:AP354" si="622">D418</f>
        <v>0</v>
      </c>
      <c r="E354" s="10">
        <f t="shared" si="622"/>
        <v>0</v>
      </c>
      <c r="F354" s="10">
        <f t="shared" si="622"/>
        <v>0</v>
      </c>
      <c r="G354" s="10">
        <f t="shared" si="622"/>
        <v>0</v>
      </c>
      <c r="H354" s="10">
        <f t="shared" si="622"/>
        <v>0</v>
      </c>
      <c r="I354" s="10">
        <f t="shared" si="622"/>
        <v>0</v>
      </c>
      <c r="J354" s="10">
        <f t="shared" si="622"/>
        <v>0</v>
      </c>
      <c r="K354" s="10">
        <f t="shared" si="622"/>
        <v>0</v>
      </c>
      <c r="L354" s="10">
        <f t="shared" si="622"/>
        <v>131609.08800000002</v>
      </c>
      <c r="M354" s="10">
        <f t="shared" si="622"/>
        <v>0</v>
      </c>
      <c r="N354" s="10">
        <f t="shared" si="622"/>
        <v>0</v>
      </c>
      <c r="O354" s="10">
        <f t="shared" si="622"/>
        <v>0</v>
      </c>
      <c r="P354" s="10">
        <f t="shared" si="622"/>
        <v>0</v>
      </c>
      <c r="Q354" s="10">
        <f t="shared" si="622"/>
        <v>0</v>
      </c>
      <c r="R354" s="10">
        <f t="shared" si="622"/>
        <v>0</v>
      </c>
      <c r="S354" s="10">
        <f t="shared" si="622"/>
        <v>0</v>
      </c>
      <c r="T354" s="10">
        <f t="shared" si="622"/>
        <v>0</v>
      </c>
      <c r="U354" s="10">
        <f t="shared" si="622"/>
        <v>0</v>
      </c>
      <c r="V354" s="10">
        <f t="shared" si="622"/>
        <v>0</v>
      </c>
      <c r="W354" s="10">
        <f t="shared" si="622"/>
        <v>0</v>
      </c>
      <c r="X354" s="10">
        <f t="shared" si="622"/>
        <v>0</v>
      </c>
      <c r="Y354" s="10">
        <f t="shared" si="622"/>
        <v>0</v>
      </c>
      <c r="Z354" s="10">
        <f t="shared" si="622"/>
        <v>0</v>
      </c>
      <c r="AA354" s="10">
        <f t="shared" si="622"/>
        <v>0</v>
      </c>
      <c r="AB354" s="10">
        <f t="shared" si="622"/>
        <v>0</v>
      </c>
      <c r="AC354" s="10">
        <f t="shared" si="622"/>
        <v>0</v>
      </c>
      <c r="AD354" s="10">
        <f t="shared" si="622"/>
        <v>0</v>
      </c>
      <c r="AE354" s="10">
        <f t="shared" si="622"/>
        <v>0</v>
      </c>
      <c r="AF354" s="10">
        <f t="shared" si="622"/>
        <v>0</v>
      </c>
      <c r="AG354" s="10">
        <f t="shared" si="622"/>
        <v>0</v>
      </c>
      <c r="AH354" s="10">
        <f t="shared" si="622"/>
        <v>0</v>
      </c>
      <c r="AI354" s="10">
        <f t="shared" si="622"/>
        <v>0</v>
      </c>
      <c r="AJ354" s="10">
        <f t="shared" si="622"/>
        <v>0</v>
      </c>
      <c r="AK354" s="10">
        <f t="shared" si="622"/>
        <v>0</v>
      </c>
      <c r="AL354" s="10">
        <f t="shared" si="622"/>
        <v>0</v>
      </c>
      <c r="AM354" s="10">
        <f t="shared" si="622"/>
        <v>0</v>
      </c>
      <c r="AN354" s="10">
        <f t="shared" si="622"/>
        <v>0</v>
      </c>
      <c r="AO354" s="10">
        <f t="shared" si="622"/>
        <v>0</v>
      </c>
      <c r="AP354" s="10">
        <f t="shared" si="622"/>
        <v>0</v>
      </c>
    </row>
    <row r="355" spans="1:42" hidden="1" outlineLevel="2">
      <c r="B355" s="10"/>
      <c r="D355" s="10"/>
      <c r="E355" s="10"/>
      <c r="F355" s="10"/>
      <c r="G355" s="10"/>
      <c r="H355" s="10"/>
      <c r="I355" s="10"/>
      <c r="J355" s="10"/>
      <c r="K355" s="10"/>
      <c r="L355" s="10"/>
      <c r="M355" s="10"/>
      <c r="N355" s="10"/>
      <c r="O355" s="10"/>
      <c r="P355" s="10"/>
      <c r="Q355" s="10"/>
      <c r="R355" s="10"/>
      <c r="S355" s="10"/>
      <c r="T355" s="10"/>
      <c r="U355" s="10"/>
      <c r="V355" s="10"/>
      <c r="W355" s="10"/>
      <c r="X355" s="10"/>
      <c r="Y355" s="10"/>
      <c r="Z355" s="10"/>
      <c r="AA355" s="10"/>
      <c r="AB355" s="10"/>
      <c r="AC355" s="10"/>
      <c r="AD355" s="10"/>
      <c r="AE355" s="10"/>
      <c r="AF355" s="10"/>
      <c r="AG355" s="10"/>
      <c r="AH355" s="10"/>
      <c r="AI355" s="10"/>
      <c r="AJ355" s="10"/>
      <c r="AK355" s="10"/>
      <c r="AL355" s="10"/>
      <c r="AM355" s="10"/>
      <c r="AN355" s="10"/>
      <c r="AO355" s="10"/>
      <c r="AP355" s="10"/>
    </row>
    <row r="356" spans="1:42" hidden="1" outlineLevel="2">
      <c r="A356" s="9" t="s">
        <v>42</v>
      </c>
      <c r="B356" s="9"/>
      <c r="C356" s="9"/>
      <c r="D356" s="9">
        <f>D351</f>
        <v>2022</v>
      </c>
      <c r="E356" s="9">
        <f>D356+1</f>
        <v>2023</v>
      </c>
      <c r="F356" s="9">
        <f t="shared" ref="F356" si="623">E356+1</f>
        <v>2024</v>
      </c>
      <c r="G356" s="9">
        <f t="shared" ref="G356" si="624">F356+1</f>
        <v>2025</v>
      </c>
      <c r="H356" s="9">
        <f t="shared" ref="H356" si="625">G356+1</f>
        <v>2026</v>
      </c>
      <c r="I356" s="9">
        <f t="shared" ref="I356" si="626">H356+1</f>
        <v>2027</v>
      </c>
      <c r="J356" s="9">
        <f>I356+1</f>
        <v>2028</v>
      </c>
      <c r="K356" s="9">
        <f>J356+1</f>
        <v>2029</v>
      </c>
      <c r="L356" s="9">
        <f t="shared" ref="L356" si="627">K356+1</f>
        <v>2030</v>
      </c>
      <c r="M356" s="9">
        <f t="shared" ref="M356" si="628">L356+1</f>
        <v>2031</v>
      </c>
      <c r="N356" s="9">
        <f t="shared" ref="N356" si="629">M356+1</f>
        <v>2032</v>
      </c>
      <c r="O356" s="9">
        <f t="shared" ref="O356" si="630">N356+1</f>
        <v>2033</v>
      </c>
      <c r="P356" s="9">
        <f t="shared" ref="P356" si="631">O356+1</f>
        <v>2034</v>
      </c>
      <c r="Q356" s="9">
        <f t="shared" ref="Q356" si="632">P356+1</f>
        <v>2035</v>
      </c>
      <c r="R356" s="9">
        <f t="shared" ref="R356" si="633">Q356+1</f>
        <v>2036</v>
      </c>
      <c r="S356" s="9">
        <f t="shared" ref="S356" si="634">R356+1</f>
        <v>2037</v>
      </c>
      <c r="T356" s="9">
        <f t="shared" ref="T356" si="635">S356+1</f>
        <v>2038</v>
      </c>
      <c r="U356" s="9">
        <f t="shared" ref="U356" si="636">T356+1</f>
        <v>2039</v>
      </c>
      <c r="V356" s="9">
        <f t="shared" ref="V356" si="637">U356+1</f>
        <v>2040</v>
      </c>
      <c r="W356" s="9">
        <f t="shared" ref="W356" si="638">V356+1</f>
        <v>2041</v>
      </c>
      <c r="X356" s="9">
        <f t="shared" ref="X356" si="639">W356+1</f>
        <v>2042</v>
      </c>
      <c r="Y356" s="9">
        <f t="shared" ref="Y356" si="640">X356+1</f>
        <v>2043</v>
      </c>
      <c r="Z356" s="9">
        <f t="shared" ref="Z356" si="641">Y356+1</f>
        <v>2044</v>
      </c>
      <c r="AA356" s="9">
        <f t="shared" ref="AA356" si="642">Z356+1</f>
        <v>2045</v>
      </c>
      <c r="AB356" s="9">
        <f t="shared" ref="AB356" si="643">AA356+1</f>
        <v>2046</v>
      </c>
      <c r="AC356" s="9">
        <f t="shared" ref="AC356" si="644">AB356+1</f>
        <v>2047</v>
      </c>
      <c r="AD356" s="9">
        <f t="shared" ref="AD356" si="645">AC356+1</f>
        <v>2048</v>
      </c>
      <c r="AE356" s="9">
        <f t="shared" ref="AE356" si="646">AD356+1</f>
        <v>2049</v>
      </c>
      <c r="AF356" s="9">
        <f t="shared" ref="AF356" si="647">AE356+1</f>
        <v>2050</v>
      </c>
      <c r="AG356" s="9">
        <f t="shared" ref="AG356" si="648">AF356+1</f>
        <v>2051</v>
      </c>
      <c r="AH356" s="9">
        <f t="shared" ref="AH356" si="649">AG356+1</f>
        <v>2052</v>
      </c>
      <c r="AI356" s="9">
        <f t="shared" ref="AI356" si="650">AH356+1</f>
        <v>2053</v>
      </c>
      <c r="AJ356" s="9">
        <f t="shared" ref="AJ356" si="651">AI356+1</f>
        <v>2054</v>
      </c>
      <c r="AK356" s="9">
        <f t="shared" ref="AK356" si="652">AJ356+1</f>
        <v>2055</v>
      </c>
      <c r="AL356" s="9">
        <f t="shared" ref="AL356" si="653">AK356+1</f>
        <v>2056</v>
      </c>
      <c r="AM356" s="9">
        <f t="shared" ref="AM356" si="654">AL356+1</f>
        <v>2057</v>
      </c>
      <c r="AN356" s="9">
        <f t="shared" ref="AN356" si="655">AM356+1</f>
        <v>2058</v>
      </c>
      <c r="AO356" s="9">
        <f t="shared" ref="AO356" si="656">AN356+1</f>
        <v>2059</v>
      </c>
      <c r="AP356" s="9">
        <f t="shared" ref="AP356" si="657">AO356+1</f>
        <v>2060</v>
      </c>
    </row>
    <row r="357" spans="1:42" hidden="1" outlineLevel="2">
      <c r="A357" s="1" t="s">
        <v>39</v>
      </c>
      <c r="B357" s="10">
        <f>SUM(D357:AP357)</f>
        <v>131609.08800000002</v>
      </c>
      <c r="D357" s="10">
        <f>D427</f>
        <v>0</v>
      </c>
      <c r="E357" s="10">
        <f t="shared" ref="E357:AP357" si="658">E427</f>
        <v>0</v>
      </c>
      <c r="F357" s="10">
        <f t="shared" si="658"/>
        <v>0</v>
      </c>
      <c r="G357" s="10">
        <f t="shared" si="658"/>
        <v>0</v>
      </c>
      <c r="H357" s="10">
        <f t="shared" si="658"/>
        <v>0</v>
      </c>
      <c r="I357" s="10">
        <f t="shared" si="658"/>
        <v>0</v>
      </c>
      <c r="J357" s="10">
        <f t="shared" si="658"/>
        <v>0</v>
      </c>
      <c r="K357" s="10">
        <f t="shared" si="658"/>
        <v>0</v>
      </c>
      <c r="L357" s="10">
        <f t="shared" si="658"/>
        <v>0</v>
      </c>
      <c r="M357" s="10">
        <f t="shared" si="658"/>
        <v>0</v>
      </c>
      <c r="N357" s="10">
        <f t="shared" si="658"/>
        <v>0</v>
      </c>
      <c r="O357" s="10">
        <f t="shared" si="658"/>
        <v>131609.08800000002</v>
      </c>
      <c r="P357" s="10">
        <f t="shared" si="658"/>
        <v>0</v>
      </c>
      <c r="Q357" s="10">
        <f t="shared" si="658"/>
        <v>0</v>
      </c>
      <c r="R357" s="10">
        <f t="shared" si="658"/>
        <v>0</v>
      </c>
      <c r="S357" s="10">
        <f t="shared" si="658"/>
        <v>0</v>
      </c>
      <c r="T357" s="10">
        <f t="shared" si="658"/>
        <v>0</v>
      </c>
      <c r="U357" s="10">
        <f t="shared" si="658"/>
        <v>0</v>
      </c>
      <c r="V357" s="10">
        <f t="shared" si="658"/>
        <v>0</v>
      </c>
      <c r="W357" s="10">
        <f t="shared" si="658"/>
        <v>0</v>
      </c>
      <c r="X357" s="10">
        <f t="shared" si="658"/>
        <v>0</v>
      </c>
      <c r="Y357" s="10">
        <f t="shared" si="658"/>
        <v>0</v>
      </c>
      <c r="Z357" s="10">
        <f t="shared" si="658"/>
        <v>0</v>
      </c>
      <c r="AA357" s="10">
        <f t="shared" si="658"/>
        <v>0</v>
      </c>
      <c r="AB357" s="10">
        <f t="shared" si="658"/>
        <v>0</v>
      </c>
      <c r="AC357" s="10">
        <f t="shared" si="658"/>
        <v>0</v>
      </c>
      <c r="AD357" s="10">
        <f t="shared" si="658"/>
        <v>0</v>
      </c>
      <c r="AE357" s="10">
        <f t="shared" si="658"/>
        <v>0</v>
      </c>
      <c r="AF357" s="10">
        <f t="shared" si="658"/>
        <v>0</v>
      </c>
      <c r="AG357" s="10">
        <f t="shared" si="658"/>
        <v>0</v>
      </c>
      <c r="AH357" s="10">
        <f t="shared" si="658"/>
        <v>0</v>
      </c>
      <c r="AI357" s="10">
        <f t="shared" si="658"/>
        <v>0</v>
      </c>
      <c r="AJ357" s="10">
        <f t="shared" si="658"/>
        <v>0</v>
      </c>
      <c r="AK357" s="10">
        <f t="shared" si="658"/>
        <v>0</v>
      </c>
      <c r="AL357" s="10">
        <f t="shared" si="658"/>
        <v>0</v>
      </c>
      <c r="AM357" s="10">
        <f t="shared" si="658"/>
        <v>0</v>
      </c>
      <c r="AN357" s="10">
        <f t="shared" si="658"/>
        <v>0</v>
      </c>
      <c r="AO357" s="10">
        <f t="shared" si="658"/>
        <v>0</v>
      </c>
      <c r="AP357" s="10">
        <f t="shared" si="658"/>
        <v>0</v>
      </c>
    </row>
    <row r="358" spans="1:42" hidden="1" outlineLevel="2">
      <c r="A358" s="1" t="s">
        <v>37</v>
      </c>
      <c r="B358" s="10"/>
      <c r="D358" s="10">
        <f>D435</f>
        <v>0</v>
      </c>
      <c r="E358" s="10">
        <f t="shared" ref="E358:AP358" si="659">E435</f>
        <v>0</v>
      </c>
      <c r="F358" s="10">
        <f t="shared" si="659"/>
        <v>0</v>
      </c>
      <c r="G358" s="10">
        <f t="shared" si="659"/>
        <v>0</v>
      </c>
      <c r="H358" s="10">
        <f t="shared" si="659"/>
        <v>0</v>
      </c>
      <c r="I358" s="10">
        <f t="shared" si="659"/>
        <v>0</v>
      </c>
      <c r="J358" s="10">
        <f t="shared" si="659"/>
        <v>0</v>
      </c>
      <c r="K358" s="10">
        <f t="shared" si="659"/>
        <v>0</v>
      </c>
      <c r="L358" s="10">
        <f t="shared" si="659"/>
        <v>0</v>
      </c>
      <c r="M358" s="10">
        <f t="shared" si="659"/>
        <v>0</v>
      </c>
      <c r="N358" s="10">
        <f t="shared" si="659"/>
        <v>0</v>
      </c>
      <c r="O358" s="10">
        <f t="shared" si="659"/>
        <v>131609.08800000002</v>
      </c>
      <c r="P358" s="10">
        <f t="shared" si="659"/>
        <v>142137.81504000002</v>
      </c>
      <c r="Q358" s="10">
        <f t="shared" si="659"/>
        <v>153508.84024320001</v>
      </c>
      <c r="R358" s="10">
        <f t="shared" si="659"/>
        <v>0</v>
      </c>
      <c r="S358" s="10">
        <f t="shared" si="659"/>
        <v>0</v>
      </c>
      <c r="T358" s="10">
        <f t="shared" si="659"/>
        <v>0</v>
      </c>
      <c r="U358" s="10">
        <f t="shared" si="659"/>
        <v>0</v>
      </c>
      <c r="V358" s="10">
        <f t="shared" si="659"/>
        <v>0</v>
      </c>
      <c r="W358" s="10">
        <f t="shared" si="659"/>
        <v>0</v>
      </c>
      <c r="X358" s="10">
        <f t="shared" si="659"/>
        <v>0</v>
      </c>
      <c r="Y358" s="10">
        <f t="shared" si="659"/>
        <v>0</v>
      </c>
      <c r="Z358" s="10">
        <f t="shared" si="659"/>
        <v>0</v>
      </c>
      <c r="AA358" s="10">
        <f t="shared" si="659"/>
        <v>0</v>
      </c>
      <c r="AB358" s="10">
        <f t="shared" si="659"/>
        <v>0</v>
      </c>
      <c r="AC358" s="10">
        <f t="shared" si="659"/>
        <v>0</v>
      </c>
      <c r="AD358" s="10">
        <f t="shared" si="659"/>
        <v>0</v>
      </c>
      <c r="AE358" s="10">
        <f t="shared" si="659"/>
        <v>0</v>
      </c>
      <c r="AF358" s="10">
        <f t="shared" si="659"/>
        <v>0</v>
      </c>
      <c r="AG358" s="10">
        <f t="shared" si="659"/>
        <v>0</v>
      </c>
      <c r="AH358" s="10">
        <f t="shared" si="659"/>
        <v>0</v>
      </c>
      <c r="AI358" s="10">
        <f t="shared" si="659"/>
        <v>0</v>
      </c>
      <c r="AJ358" s="10">
        <f t="shared" si="659"/>
        <v>0</v>
      </c>
      <c r="AK358" s="10">
        <f t="shared" si="659"/>
        <v>0</v>
      </c>
      <c r="AL358" s="10">
        <f t="shared" si="659"/>
        <v>0</v>
      </c>
      <c r="AM358" s="10">
        <f t="shared" si="659"/>
        <v>0</v>
      </c>
      <c r="AN358" s="10">
        <f t="shared" si="659"/>
        <v>0</v>
      </c>
      <c r="AO358" s="10">
        <f t="shared" si="659"/>
        <v>0</v>
      </c>
      <c r="AP358" s="10">
        <f t="shared" si="659"/>
        <v>0</v>
      </c>
    </row>
    <row r="359" spans="1:42" hidden="1" outlineLevel="2">
      <c r="A359" s="1" t="s">
        <v>38</v>
      </c>
      <c r="B359" s="10">
        <f>SUM(D359:AP359)</f>
        <v>7675.4420121600015</v>
      </c>
      <c r="D359" s="10">
        <f>D443</f>
        <v>0</v>
      </c>
      <c r="E359" s="10">
        <f t="shared" ref="E359:AP359" si="660">E443</f>
        <v>0</v>
      </c>
      <c r="F359" s="10">
        <f t="shared" si="660"/>
        <v>0</v>
      </c>
      <c r="G359" s="10">
        <f t="shared" si="660"/>
        <v>0</v>
      </c>
      <c r="H359" s="10">
        <f t="shared" si="660"/>
        <v>0</v>
      </c>
      <c r="I359" s="10">
        <f t="shared" si="660"/>
        <v>0</v>
      </c>
      <c r="J359" s="10">
        <f t="shared" si="660"/>
        <v>0</v>
      </c>
      <c r="K359" s="10">
        <f t="shared" si="660"/>
        <v>0</v>
      </c>
      <c r="L359" s="10">
        <f t="shared" si="660"/>
        <v>0</v>
      </c>
      <c r="M359" s="10">
        <f t="shared" si="660"/>
        <v>0</v>
      </c>
      <c r="N359" s="10">
        <f t="shared" si="660"/>
        <v>0</v>
      </c>
      <c r="O359" s="10">
        <f t="shared" si="660"/>
        <v>0</v>
      </c>
      <c r="P359" s="10">
        <f t="shared" si="660"/>
        <v>0</v>
      </c>
      <c r="Q359" s="10">
        <f t="shared" si="660"/>
        <v>7675.4420121600015</v>
      </c>
      <c r="R359" s="10">
        <f t="shared" si="660"/>
        <v>0</v>
      </c>
      <c r="S359" s="10">
        <f t="shared" si="660"/>
        <v>0</v>
      </c>
      <c r="T359" s="10">
        <f t="shared" si="660"/>
        <v>0</v>
      </c>
      <c r="U359" s="10">
        <f t="shared" si="660"/>
        <v>0</v>
      </c>
      <c r="V359" s="10">
        <f t="shared" si="660"/>
        <v>0</v>
      </c>
      <c r="W359" s="10">
        <f t="shared" si="660"/>
        <v>0</v>
      </c>
      <c r="X359" s="10">
        <f t="shared" si="660"/>
        <v>0</v>
      </c>
      <c r="Y359" s="10">
        <f t="shared" si="660"/>
        <v>0</v>
      </c>
      <c r="Z359" s="10">
        <f t="shared" si="660"/>
        <v>0</v>
      </c>
      <c r="AA359" s="10">
        <f t="shared" si="660"/>
        <v>0</v>
      </c>
      <c r="AB359" s="10">
        <f t="shared" si="660"/>
        <v>0</v>
      </c>
      <c r="AC359" s="10">
        <f t="shared" si="660"/>
        <v>0</v>
      </c>
      <c r="AD359" s="10">
        <f t="shared" si="660"/>
        <v>0</v>
      </c>
      <c r="AE359" s="10">
        <f t="shared" si="660"/>
        <v>0</v>
      </c>
      <c r="AF359" s="10">
        <f t="shared" si="660"/>
        <v>0</v>
      </c>
      <c r="AG359" s="10">
        <f t="shared" si="660"/>
        <v>0</v>
      </c>
      <c r="AH359" s="10">
        <f t="shared" si="660"/>
        <v>0</v>
      </c>
      <c r="AI359" s="10">
        <f t="shared" si="660"/>
        <v>0</v>
      </c>
      <c r="AJ359" s="10">
        <f t="shared" si="660"/>
        <v>0</v>
      </c>
      <c r="AK359" s="10">
        <f t="shared" si="660"/>
        <v>0</v>
      </c>
      <c r="AL359" s="10">
        <f t="shared" si="660"/>
        <v>0</v>
      </c>
      <c r="AM359" s="10">
        <f t="shared" si="660"/>
        <v>0</v>
      </c>
      <c r="AN359" s="10">
        <f t="shared" si="660"/>
        <v>0</v>
      </c>
      <c r="AO359" s="10">
        <f t="shared" si="660"/>
        <v>0</v>
      </c>
      <c r="AP359" s="10">
        <f t="shared" si="660"/>
        <v>0</v>
      </c>
    </row>
    <row r="360" spans="1:42" hidden="1" outlineLevel="2">
      <c r="B360" s="10"/>
      <c r="D360" s="10"/>
      <c r="E360" s="10"/>
      <c r="F360" s="10"/>
      <c r="G360" s="10"/>
      <c r="H360" s="10"/>
      <c r="I360" s="10"/>
      <c r="J360" s="10"/>
      <c r="K360" s="10"/>
      <c r="L360" s="10"/>
      <c r="M360" s="10"/>
      <c r="N360" s="10"/>
      <c r="O360" s="10"/>
      <c r="P360" s="10"/>
      <c r="Q360" s="10"/>
      <c r="R360" s="10"/>
      <c r="S360" s="10"/>
      <c r="T360" s="10"/>
      <c r="U360" s="10"/>
      <c r="V360" s="10"/>
      <c r="W360" s="10"/>
      <c r="X360" s="10"/>
      <c r="Y360" s="10"/>
      <c r="Z360" s="10"/>
      <c r="AA360" s="10"/>
      <c r="AB360" s="10"/>
      <c r="AC360" s="10"/>
      <c r="AD360" s="10"/>
      <c r="AE360" s="10"/>
      <c r="AF360" s="10"/>
      <c r="AG360" s="10"/>
      <c r="AH360" s="10"/>
      <c r="AI360" s="10"/>
      <c r="AJ360" s="10"/>
      <c r="AK360" s="10"/>
      <c r="AL360" s="10"/>
      <c r="AM360" s="10"/>
      <c r="AN360" s="10"/>
      <c r="AO360" s="10"/>
      <c r="AP360" s="10"/>
    </row>
    <row r="361" spans="1:42" hidden="1" outlineLevel="2">
      <c r="A361" s="9" t="s">
        <v>51</v>
      </c>
      <c r="B361" s="9"/>
      <c r="C361" s="9"/>
      <c r="D361" s="9">
        <f>D356</f>
        <v>2022</v>
      </c>
      <c r="E361" s="9">
        <f>D361+1</f>
        <v>2023</v>
      </c>
      <c r="F361" s="9">
        <f t="shared" ref="F361" si="661">E361+1</f>
        <v>2024</v>
      </c>
      <c r="G361" s="9">
        <f t="shared" ref="G361" si="662">F361+1</f>
        <v>2025</v>
      </c>
      <c r="H361" s="9">
        <f t="shared" ref="H361" si="663">G361+1</f>
        <v>2026</v>
      </c>
      <c r="I361" s="9">
        <f t="shared" ref="I361" si="664">H361+1</f>
        <v>2027</v>
      </c>
      <c r="J361" s="9">
        <f>I361+1</f>
        <v>2028</v>
      </c>
      <c r="K361" s="9">
        <f>J361+1</f>
        <v>2029</v>
      </c>
      <c r="L361" s="9">
        <f t="shared" ref="L361" si="665">K361+1</f>
        <v>2030</v>
      </c>
      <c r="M361" s="9">
        <f t="shared" ref="M361" si="666">L361+1</f>
        <v>2031</v>
      </c>
      <c r="N361" s="9">
        <f t="shared" ref="N361" si="667">M361+1</f>
        <v>2032</v>
      </c>
      <c r="O361" s="9">
        <f t="shared" ref="O361" si="668">N361+1</f>
        <v>2033</v>
      </c>
      <c r="P361" s="9">
        <f t="shared" ref="P361" si="669">O361+1</f>
        <v>2034</v>
      </c>
      <c r="Q361" s="9">
        <f t="shared" ref="Q361" si="670">P361+1</f>
        <v>2035</v>
      </c>
      <c r="R361" s="9">
        <f t="shared" ref="R361" si="671">Q361+1</f>
        <v>2036</v>
      </c>
      <c r="S361" s="9">
        <f t="shared" ref="S361" si="672">R361+1</f>
        <v>2037</v>
      </c>
      <c r="T361" s="9">
        <f t="shared" ref="T361" si="673">S361+1</f>
        <v>2038</v>
      </c>
      <c r="U361" s="9">
        <f t="shared" ref="U361" si="674">T361+1</f>
        <v>2039</v>
      </c>
      <c r="V361" s="9">
        <f t="shared" ref="V361" si="675">U361+1</f>
        <v>2040</v>
      </c>
      <c r="W361" s="9">
        <f t="shared" ref="W361" si="676">V361+1</f>
        <v>2041</v>
      </c>
      <c r="X361" s="9">
        <f t="shared" ref="X361" si="677">W361+1</f>
        <v>2042</v>
      </c>
      <c r="Y361" s="9">
        <f t="shared" ref="Y361" si="678">X361+1</f>
        <v>2043</v>
      </c>
      <c r="Z361" s="9">
        <f t="shared" ref="Z361" si="679">Y361+1</f>
        <v>2044</v>
      </c>
      <c r="AA361" s="9">
        <f t="shared" ref="AA361" si="680">Z361+1</f>
        <v>2045</v>
      </c>
      <c r="AB361" s="9">
        <f t="shared" ref="AB361" si="681">AA361+1</f>
        <v>2046</v>
      </c>
      <c r="AC361" s="9">
        <f t="shared" ref="AC361" si="682">AB361+1</f>
        <v>2047</v>
      </c>
      <c r="AD361" s="9">
        <f t="shared" ref="AD361" si="683">AC361+1</f>
        <v>2048</v>
      </c>
      <c r="AE361" s="9">
        <f t="shared" ref="AE361" si="684">AD361+1</f>
        <v>2049</v>
      </c>
      <c r="AF361" s="9">
        <f t="shared" ref="AF361" si="685">AE361+1</f>
        <v>2050</v>
      </c>
      <c r="AG361" s="9">
        <f t="shared" ref="AG361" si="686">AF361+1</f>
        <v>2051</v>
      </c>
      <c r="AH361" s="9">
        <f t="shared" ref="AH361" si="687">AG361+1</f>
        <v>2052</v>
      </c>
      <c r="AI361" s="9">
        <f t="shared" ref="AI361" si="688">AH361+1</f>
        <v>2053</v>
      </c>
      <c r="AJ361" s="9">
        <f t="shared" ref="AJ361" si="689">AI361+1</f>
        <v>2054</v>
      </c>
      <c r="AK361" s="9">
        <f t="shared" ref="AK361" si="690">AJ361+1</f>
        <v>2055</v>
      </c>
      <c r="AL361" s="9">
        <f t="shared" ref="AL361" si="691">AK361+1</f>
        <v>2056</v>
      </c>
      <c r="AM361" s="9">
        <f t="shared" ref="AM361" si="692">AL361+1</f>
        <v>2057</v>
      </c>
      <c r="AN361" s="9">
        <f t="shared" ref="AN361" si="693">AM361+1</f>
        <v>2058</v>
      </c>
      <c r="AO361" s="9">
        <f t="shared" ref="AO361" si="694">AN361+1</f>
        <v>2059</v>
      </c>
      <c r="AP361" s="9">
        <f t="shared" ref="AP361" si="695">AO361+1</f>
        <v>2060</v>
      </c>
    </row>
    <row r="362" spans="1:42" hidden="1" outlineLevel="2">
      <c r="A362" s="1" t="s">
        <v>39</v>
      </c>
      <c r="B362" s="10">
        <f>SUM(D362:AP362)</f>
        <v>7675.4420121600015</v>
      </c>
      <c r="D362" s="10">
        <f>D452</f>
        <v>0</v>
      </c>
      <c r="E362" s="10">
        <f t="shared" ref="E362:AP362" si="696">E452</f>
        <v>0</v>
      </c>
      <c r="F362" s="10">
        <f t="shared" si="696"/>
        <v>0</v>
      </c>
      <c r="G362" s="10">
        <f t="shared" si="696"/>
        <v>0</v>
      </c>
      <c r="H362" s="10">
        <f t="shared" si="696"/>
        <v>0</v>
      </c>
      <c r="I362" s="10">
        <f t="shared" si="696"/>
        <v>0</v>
      </c>
      <c r="J362" s="10">
        <f t="shared" si="696"/>
        <v>0</v>
      </c>
      <c r="K362" s="10">
        <f t="shared" si="696"/>
        <v>0</v>
      </c>
      <c r="L362" s="10">
        <f t="shared" si="696"/>
        <v>0</v>
      </c>
      <c r="M362" s="10">
        <f t="shared" si="696"/>
        <v>0</v>
      </c>
      <c r="N362" s="10">
        <f t="shared" si="696"/>
        <v>0</v>
      </c>
      <c r="O362" s="10">
        <f t="shared" si="696"/>
        <v>0</v>
      </c>
      <c r="P362" s="10">
        <f t="shared" si="696"/>
        <v>0</v>
      </c>
      <c r="Q362" s="10">
        <f t="shared" si="696"/>
        <v>0</v>
      </c>
      <c r="R362" s="10">
        <f t="shared" si="696"/>
        <v>7675.4420121600015</v>
      </c>
      <c r="S362" s="10">
        <f t="shared" si="696"/>
        <v>0</v>
      </c>
      <c r="T362" s="10">
        <f t="shared" si="696"/>
        <v>0</v>
      </c>
      <c r="U362" s="10">
        <f t="shared" si="696"/>
        <v>0</v>
      </c>
      <c r="V362" s="10">
        <f t="shared" si="696"/>
        <v>0</v>
      </c>
      <c r="W362" s="10">
        <f t="shared" si="696"/>
        <v>0</v>
      </c>
      <c r="X362" s="10">
        <f t="shared" si="696"/>
        <v>0</v>
      </c>
      <c r="Y362" s="10">
        <f t="shared" si="696"/>
        <v>0</v>
      </c>
      <c r="Z362" s="10">
        <f t="shared" si="696"/>
        <v>0</v>
      </c>
      <c r="AA362" s="10">
        <f t="shared" si="696"/>
        <v>0</v>
      </c>
      <c r="AB362" s="10">
        <f t="shared" si="696"/>
        <v>0</v>
      </c>
      <c r="AC362" s="10">
        <f t="shared" si="696"/>
        <v>0</v>
      </c>
      <c r="AD362" s="10">
        <f t="shared" si="696"/>
        <v>0</v>
      </c>
      <c r="AE362" s="10">
        <f t="shared" si="696"/>
        <v>0</v>
      </c>
      <c r="AF362" s="10">
        <f t="shared" si="696"/>
        <v>0</v>
      </c>
      <c r="AG362" s="10">
        <f t="shared" si="696"/>
        <v>0</v>
      </c>
      <c r="AH362" s="10">
        <f t="shared" si="696"/>
        <v>0</v>
      </c>
      <c r="AI362" s="10">
        <f t="shared" si="696"/>
        <v>0</v>
      </c>
      <c r="AJ362" s="10">
        <f t="shared" si="696"/>
        <v>0</v>
      </c>
      <c r="AK362" s="10">
        <f t="shared" si="696"/>
        <v>0</v>
      </c>
      <c r="AL362" s="10">
        <f t="shared" si="696"/>
        <v>0</v>
      </c>
      <c r="AM362" s="10">
        <f t="shared" si="696"/>
        <v>0</v>
      </c>
      <c r="AN362" s="10">
        <f t="shared" si="696"/>
        <v>0</v>
      </c>
      <c r="AO362" s="10">
        <f t="shared" si="696"/>
        <v>0</v>
      </c>
      <c r="AP362" s="10">
        <f t="shared" si="696"/>
        <v>0</v>
      </c>
    </row>
    <row r="363" spans="1:42" hidden="1" outlineLevel="2">
      <c r="A363" s="1" t="s">
        <v>37</v>
      </c>
      <c r="B363" s="10"/>
      <c r="D363" s="10">
        <f>D460</f>
        <v>0</v>
      </c>
      <c r="E363" s="10">
        <f t="shared" ref="E363:AP363" si="697">E460</f>
        <v>0</v>
      </c>
      <c r="F363" s="10">
        <f t="shared" si="697"/>
        <v>0</v>
      </c>
      <c r="G363" s="10">
        <f t="shared" si="697"/>
        <v>0</v>
      </c>
      <c r="H363" s="10">
        <f t="shared" si="697"/>
        <v>0</v>
      </c>
      <c r="I363" s="10">
        <f t="shared" si="697"/>
        <v>0</v>
      </c>
      <c r="J363" s="10">
        <f t="shared" si="697"/>
        <v>0</v>
      </c>
      <c r="K363" s="10">
        <f t="shared" si="697"/>
        <v>0</v>
      </c>
      <c r="L363" s="10">
        <f t="shared" si="697"/>
        <v>0</v>
      </c>
      <c r="M363" s="10">
        <f t="shared" si="697"/>
        <v>0</v>
      </c>
      <c r="N363" s="10">
        <f t="shared" si="697"/>
        <v>0</v>
      </c>
      <c r="O363" s="10">
        <f t="shared" si="697"/>
        <v>0</v>
      </c>
      <c r="P363" s="10">
        <f t="shared" si="697"/>
        <v>0</v>
      </c>
      <c r="Q363" s="10">
        <f t="shared" si="697"/>
        <v>0</v>
      </c>
      <c r="R363" s="10">
        <f t="shared" si="697"/>
        <v>7675.4420121600015</v>
      </c>
      <c r="S363" s="10">
        <f t="shared" si="697"/>
        <v>8289.4773731328023</v>
      </c>
      <c r="T363" s="10">
        <f t="shared" si="697"/>
        <v>8952.635562983427</v>
      </c>
      <c r="U363" s="10">
        <f t="shared" si="697"/>
        <v>0</v>
      </c>
      <c r="V363" s="10">
        <f t="shared" si="697"/>
        <v>0</v>
      </c>
      <c r="W363" s="10">
        <f t="shared" si="697"/>
        <v>0</v>
      </c>
      <c r="X363" s="10">
        <f t="shared" si="697"/>
        <v>0</v>
      </c>
      <c r="Y363" s="10">
        <f t="shared" si="697"/>
        <v>0</v>
      </c>
      <c r="Z363" s="10">
        <f t="shared" si="697"/>
        <v>0</v>
      </c>
      <c r="AA363" s="10">
        <f t="shared" si="697"/>
        <v>0</v>
      </c>
      <c r="AB363" s="10">
        <f t="shared" si="697"/>
        <v>0</v>
      </c>
      <c r="AC363" s="10">
        <f t="shared" si="697"/>
        <v>0</v>
      </c>
      <c r="AD363" s="10">
        <f t="shared" si="697"/>
        <v>0</v>
      </c>
      <c r="AE363" s="10">
        <f t="shared" si="697"/>
        <v>0</v>
      </c>
      <c r="AF363" s="10">
        <f t="shared" si="697"/>
        <v>0</v>
      </c>
      <c r="AG363" s="10">
        <f t="shared" si="697"/>
        <v>0</v>
      </c>
      <c r="AH363" s="10">
        <f t="shared" si="697"/>
        <v>0</v>
      </c>
      <c r="AI363" s="10">
        <f t="shared" si="697"/>
        <v>0</v>
      </c>
      <c r="AJ363" s="10">
        <f t="shared" si="697"/>
        <v>0</v>
      </c>
      <c r="AK363" s="10">
        <f t="shared" si="697"/>
        <v>0</v>
      </c>
      <c r="AL363" s="10">
        <f t="shared" si="697"/>
        <v>0</v>
      </c>
      <c r="AM363" s="10">
        <f t="shared" si="697"/>
        <v>0</v>
      </c>
      <c r="AN363" s="10">
        <f t="shared" si="697"/>
        <v>0</v>
      </c>
      <c r="AO363" s="10">
        <f t="shared" si="697"/>
        <v>0</v>
      </c>
      <c r="AP363" s="10">
        <f t="shared" si="697"/>
        <v>0</v>
      </c>
    </row>
    <row r="364" spans="1:42" hidden="1" outlineLevel="2">
      <c r="A364" s="1" t="s">
        <v>38</v>
      </c>
      <c r="B364" s="10">
        <f>SUM(D364:AP364)</f>
        <v>447.6317781491714</v>
      </c>
      <c r="D364" s="10">
        <f>D468</f>
        <v>0</v>
      </c>
      <c r="E364" s="10" t="s">
        <v>94</v>
      </c>
      <c r="F364" s="10">
        <f t="shared" ref="F364:AP364" si="698">F468</f>
        <v>0</v>
      </c>
      <c r="G364" s="10">
        <f t="shared" si="698"/>
        <v>0</v>
      </c>
      <c r="H364" s="10">
        <f t="shared" si="698"/>
        <v>0</v>
      </c>
      <c r="I364" s="10">
        <f t="shared" si="698"/>
        <v>0</v>
      </c>
      <c r="J364" s="10">
        <f t="shared" si="698"/>
        <v>0</v>
      </c>
      <c r="K364" s="10">
        <f t="shared" si="698"/>
        <v>0</v>
      </c>
      <c r="L364" s="10">
        <f t="shared" si="698"/>
        <v>0</v>
      </c>
      <c r="M364" s="10">
        <f t="shared" si="698"/>
        <v>0</v>
      </c>
      <c r="N364" s="10">
        <f t="shared" si="698"/>
        <v>0</v>
      </c>
      <c r="O364" s="10">
        <f t="shared" si="698"/>
        <v>0</v>
      </c>
      <c r="P364" s="10">
        <f t="shared" si="698"/>
        <v>0</v>
      </c>
      <c r="Q364" s="10">
        <f t="shared" si="698"/>
        <v>0</v>
      </c>
      <c r="R364" s="10">
        <f t="shared" si="698"/>
        <v>0</v>
      </c>
      <c r="S364" s="10">
        <f t="shared" si="698"/>
        <v>0</v>
      </c>
      <c r="T364" s="10">
        <f t="shared" si="698"/>
        <v>447.6317781491714</v>
      </c>
      <c r="U364" s="10">
        <f t="shared" si="698"/>
        <v>0</v>
      </c>
      <c r="V364" s="10">
        <f t="shared" si="698"/>
        <v>0</v>
      </c>
      <c r="W364" s="10">
        <f t="shared" si="698"/>
        <v>0</v>
      </c>
      <c r="X364" s="10">
        <f t="shared" si="698"/>
        <v>0</v>
      </c>
      <c r="Y364" s="10">
        <f t="shared" si="698"/>
        <v>0</v>
      </c>
      <c r="Z364" s="10">
        <f t="shared" si="698"/>
        <v>0</v>
      </c>
      <c r="AA364" s="10">
        <f t="shared" si="698"/>
        <v>0</v>
      </c>
      <c r="AB364" s="10">
        <f t="shared" si="698"/>
        <v>0</v>
      </c>
      <c r="AC364" s="10">
        <f t="shared" si="698"/>
        <v>0</v>
      </c>
      <c r="AD364" s="10">
        <f t="shared" si="698"/>
        <v>0</v>
      </c>
      <c r="AE364" s="10">
        <f t="shared" si="698"/>
        <v>0</v>
      </c>
      <c r="AF364" s="10">
        <f t="shared" si="698"/>
        <v>0</v>
      </c>
      <c r="AG364" s="10">
        <f t="shared" si="698"/>
        <v>0</v>
      </c>
      <c r="AH364" s="10">
        <f t="shared" si="698"/>
        <v>0</v>
      </c>
      <c r="AI364" s="10">
        <f t="shared" si="698"/>
        <v>0</v>
      </c>
      <c r="AJ364" s="10">
        <f t="shared" si="698"/>
        <v>0</v>
      </c>
      <c r="AK364" s="10">
        <f t="shared" si="698"/>
        <v>0</v>
      </c>
      <c r="AL364" s="10">
        <f t="shared" si="698"/>
        <v>0</v>
      </c>
      <c r="AM364" s="10">
        <f t="shared" si="698"/>
        <v>0</v>
      </c>
      <c r="AN364" s="10">
        <f t="shared" si="698"/>
        <v>0</v>
      </c>
      <c r="AO364" s="10">
        <f t="shared" si="698"/>
        <v>0</v>
      </c>
      <c r="AP364" s="10">
        <f t="shared" si="698"/>
        <v>0</v>
      </c>
    </row>
    <row r="365" spans="1:42" hidden="1" outlineLevel="2">
      <c r="B365" s="10"/>
      <c r="D365" s="10"/>
      <c r="E365" s="10"/>
      <c r="F365" s="10"/>
      <c r="G365" s="10"/>
      <c r="H365" s="10"/>
      <c r="I365" s="10"/>
      <c r="J365" s="10"/>
      <c r="K365" s="10"/>
      <c r="L365" s="10"/>
      <c r="M365" s="10"/>
      <c r="N365" s="10"/>
      <c r="O365" s="10"/>
      <c r="P365" s="10"/>
      <c r="Q365" s="10"/>
      <c r="R365" s="10"/>
      <c r="S365" s="10"/>
      <c r="T365" s="10"/>
      <c r="U365" s="10"/>
      <c r="V365" s="10"/>
      <c r="W365" s="10"/>
      <c r="X365" s="10"/>
      <c r="Y365" s="10"/>
      <c r="Z365" s="10"/>
      <c r="AA365" s="10"/>
      <c r="AB365" s="10"/>
      <c r="AC365" s="10"/>
      <c r="AD365" s="10"/>
      <c r="AE365" s="10"/>
      <c r="AF365" s="10"/>
      <c r="AG365" s="10"/>
      <c r="AH365" s="10"/>
      <c r="AI365" s="10"/>
      <c r="AJ365" s="10"/>
      <c r="AK365" s="10"/>
      <c r="AL365" s="10"/>
      <c r="AM365" s="10"/>
      <c r="AN365" s="10"/>
      <c r="AO365" s="10"/>
      <c r="AP365" s="10"/>
    </row>
    <row r="366" spans="1:42" hidden="1" outlineLevel="2">
      <c r="A366" s="9" t="s">
        <v>86</v>
      </c>
      <c r="B366" s="9"/>
      <c r="C366" s="9"/>
      <c r="D366" s="9">
        <f>D356</f>
        <v>2022</v>
      </c>
      <c r="E366" s="9">
        <f>D366+1</f>
        <v>2023</v>
      </c>
      <c r="F366" s="9">
        <f t="shared" ref="F366" si="699">E366+1</f>
        <v>2024</v>
      </c>
      <c r="G366" s="9">
        <f t="shared" ref="G366" si="700">F366+1</f>
        <v>2025</v>
      </c>
      <c r="H366" s="9">
        <f t="shared" ref="H366" si="701">G366+1</f>
        <v>2026</v>
      </c>
      <c r="I366" s="9">
        <f t="shared" ref="I366" si="702">H366+1</f>
        <v>2027</v>
      </c>
      <c r="J366" s="9">
        <f>I366+1</f>
        <v>2028</v>
      </c>
      <c r="K366" s="9">
        <f>J366+1</f>
        <v>2029</v>
      </c>
      <c r="L366" s="9">
        <f t="shared" ref="L366" si="703">K366+1</f>
        <v>2030</v>
      </c>
      <c r="M366" s="9">
        <f t="shared" ref="M366" si="704">L366+1</f>
        <v>2031</v>
      </c>
      <c r="N366" s="9">
        <f t="shared" ref="N366" si="705">M366+1</f>
        <v>2032</v>
      </c>
      <c r="O366" s="9">
        <f t="shared" ref="O366" si="706">N366+1</f>
        <v>2033</v>
      </c>
      <c r="P366" s="9">
        <f t="shared" ref="P366" si="707">O366+1</f>
        <v>2034</v>
      </c>
      <c r="Q366" s="9">
        <f t="shared" ref="Q366" si="708">P366+1</f>
        <v>2035</v>
      </c>
      <c r="R366" s="9">
        <f t="shared" ref="R366" si="709">Q366+1</f>
        <v>2036</v>
      </c>
      <c r="S366" s="9">
        <f t="shared" ref="S366" si="710">R366+1</f>
        <v>2037</v>
      </c>
      <c r="T366" s="9">
        <f t="shared" ref="T366" si="711">S366+1</f>
        <v>2038</v>
      </c>
      <c r="U366" s="9">
        <f t="shared" ref="U366" si="712">T366+1</f>
        <v>2039</v>
      </c>
      <c r="V366" s="9">
        <f t="shared" ref="V366" si="713">U366+1</f>
        <v>2040</v>
      </c>
      <c r="W366" s="9">
        <f t="shared" ref="W366" si="714">V366+1</f>
        <v>2041</v>
      </c>
      <c r="X366" s="9">
        <f t="shared" ref="X366" si="715">W366+1</f>
        <v>2042</v>
      </c>
      <c r="Y366" s="9">
        <f t="shared" ref="Y366" si="716">X366+1</f>
        <v>2043</v>
      </c>
      <c r="Z366" s="9">
        <f t="shared" ref="Z366" si="717">Y366+1</f>
        <v>2044</v>
      </c>
      <c r="AA366" s="9">
        <f t="shared" ref="AA366" si="718">Z366+1</f>
        <v>2045</v>
      </c>
      <c r="AB366" s="9">
        <f t="shared" ref="AB366" si="719">AA366+1</f>
        <v>2046</v>
      </c>
      <c r="AC366" s="9">
        <f t="shared" ref="AC366" si="720">AB366+1</f>
        <v>2047</v>
      </c>
      <c r="AD366" s="9">
        <f t="shared" ref="AD366" si="721">AC366+1</f>
        <v>2048</v>
      </c>
      <c r="AE366" s="9">
        <f t="shared" ref="AE366" si="722">AD366+1</f>
        <v>2049</v>
      </c>
      <c r="AF366" s="9">
        <f t="shared" ref="AF366" si="723">AE366+1</f>
        <v>2050</v>
      </c>
      <c r="AG366" s="9">
        <f t="shared" ref="AG366" si="724">AF366+1</f>
        <v>2051</v>
      </c>
      <c r="AH366" s="9">
        <f t="shared" ref="AH366" si="725">AG366+1</f>
        <v>2052</v>
      </c>
      <c r="AI366" s="9">
        <f t="shared" ref="AI366" si="726">AH366+1</f>
        <v>2053</v>
      </c>
      <c r="AJ366" s="9">
        <f t="shared" ref="AJ366" si="727">AI366+1</f>
        <v>2054</v>
      </c>
      <c r="AK366" s="9">
        <f t="shared" ref="AK366" si="728">AJ366+1</f>
        <v>2055</v>
      </c>
      <c r="AL366" s="9">
        <f t="shared" ref="AL366" si="729">AK366+1</f>
        <v>2056</v>
      </c>
      <c r="AM366" s="9">
        <f t="shared" ref="AM366" si="730">AL366+1</f>
        <v>2057</v>
      </c>
      <c r="AN366" s="9">
        <f t="shared" ref="AN366" si="731">AM366+1</f>
        <v>2058</v>
      </c>
      <c r="AO366" s="9">
        <f t="shared" ref="AO366" si="732">AN366+1</f>
        <v>2059</v>
      </c>
      <c r="AP366" s="9">
        <f t="shared" ref="AP366" si="733">AO366+1</f>
        <v>2060</v>
      </c>
    </row>
    <row r="367" spans="1:42" hidden="1" outlineLevel="2">
      <c r="A367" s="1" t="s">
        <v>39</v>
      </c>
      <c r="B367" s="10">
        <f>SUM(D367:AP367)</f>
        <v>0</v>
      </c>
      <c r="D367" s="10">
        <f>D477</f>
        <v>0</v>
      </c>
      <c r="E367" s="10">
        <f t="shared" ref="E367:AP367" si="734">E477</f>
        <v>0</v>
      </c>
      <c r="F367" s="10">
        <f t="shared" si="734"/>
        <v>0</v>
      </c>
      <c r="G367" s="10">
        <f t="shared" si="734"/>
        <v>0</v>
      </c>
      <c r="H367" s="10">
        <f t="shared" si="734"/>
        <v>0</v>
      </c>
      <c r="I367" s="10">
        <f t="shared" si="734"/>
        <v>0</v>
      </c>
      <c r="J367" s="10">
        <f t="shared" si="734"/>
        <v>0</v>
      </c>
      <c r="K367" s="10">
        <f t="shared" si="734"/>
        <v>0</v>
      </c>
      <c r="L367" s="10">
        <f t="shared" si="734"/>
        <v>0</v>
      </c>
      <c r="M367" s="10">
        <f t="shared" si="734"/>
        <v>0</v>
      </c>
      <c r="N367" s="10">
        <f t="shared" si="734"/>
        <v>0</v>
      </c>
      <c r="O367" s="10">
        <f t="shared" si="734"/>
        <v>0</v>
      </c>
      <c r="P367" s="10">
        <f t="shared" si="734"/>
        <v>0</v>
      </c>
      <c r="Q367" s="10">
        <f t="shared" si="734"/>
        <v>0</v>
      </c>
      <c r="R367" s="10">
        <f t="shared" si="734"/>
        <v>0</v>
      </c>
      <c r="S367" s="10">
        <f t="shared" si="734"/>
        <v>0</v>
      </c>
      <c r="T367" s="10">
        <f t="shared" si="734"/>
        <v>0</v>
      </c>
      <c r="U367" s="10">
        <f t="shared" si="734"/>
        <v>0</v>
      </c>
      <c r="V367" s="10">
        <f t="shared" si="734"/>
        <v>0</v>
      </c>
      <c r="W367" s="10">
        <f t="shared" si="734"/>
        <v>0</v>
      </c>
      <c r="X367" s="10">
        <f t="shared" si="734"/>
        <v>0</v>
      </c>
      <c r="Y367" s="10">
        <f t="shared" si="734"/>
        <v>0</v>
      </c>
      <c r="Z367" s="10">
        <f t="shared" si="734"/>
        <v>0</v>
      </c>
      <c r="AA367" s="10">
        <f t="shared" si="734"/>
        <v>0</v>
      </c>
      <c r="AB367" s="10">
        <f t="shared" si="734"/>
        <v>0</v>
      </c>
      <c r="AC367" s="10">
        <f t="shared" si="734"/>
        <v>0</v>
      </c>
      <c r="AD367" s="10">
        <f t="shared" si="734"/>
        <v>0</v>
      </c>
      <c r="AE367" s="10">
        <f t="shared" si="734"/>
        <v>0</v>
      </c>
      <c r="AF367" s="10">
        <f t="shared" si="734"/>
        <v>0</v>
      </c>
      <c r="AG367" s="10">
        <f t="shared" si="734"/>
        <v>0</v>
      </c>
      <c r="AH367" s="10">
        <f t="shared" si="734"/>
        <v>0</v>
      </c>
      <c r="AI367" s="10">
        <f t="shared" si="734"/>
        <v>0</v>
      </c>
      <c r="AJ367" s="10">
        <f t="shared" si="734"/>
        <v>0</v>
      </c>
      <c r="AK367" s="10">
        <f t="shared" si="734"/>
        <v>0</v>
      </c>
      <c r="AL367" s="10">
        <f t="shared" si="734"/>
        <v>0</v>
      </c>
      <c r="AM367" s="10">
        <f t="shared" si="734"/>
        <v>0</v>
      </c>
      <c r="AN367" s="10">
        <f t="shared" si="734"/>
        <v>0</v>
      </c>
      <c r="AO367" s="10">
        <f t="shared" si="734"/>
        <v>0</v>
      </c>
      <c r="AP367" s="10">
        <f t="shared" si="734"/>
        <v>0</v>
      </c>
    </row>
    <row r="368" spans="1:42" hidden="1" outlineLevel="1" collapsed="1">
      <c r="B368" s="10"/>
      <c r="D368" s="10"/>
      <c r="E368" s="10"/>
      <c r="F368" s="10"/>
      <c r="G368" s="10"/>
      <c r="H368" s="10"/>
      <c r="I368" s="10"/>
      <c r="J368" s="10"/>
      <c r="K368" s="10"/>
      <c r="L368" s="10"/>
      <c r="M368" s="10"/>
      <c r="N368" s="10"/>
      <c r="O368" s="10"/>
      <c r="P368" s="10"/>
      <c r="Q368" s="10"/>
      <c r="R368" s="10"/>
      <c r="S368" s="10"/>
      <c r="T368" s="10"/>
      <c r="U368" s="10"/>
      <c r="V368" s="10"/>
      <c r="W368" s="10"/>
      <c r="X368" s="10"/>
      <c r="Y368" s="10"/>
      <c r="Z368" s="10"/>
      <c r="AA368" s="10"/>
      <c r="AB368" s="10"/>
      <c r="AC368" s="10"/>
      <c r="AD368" s="10"/>
      <c r="AE368" s="10"/>
      <c r="AF368" s="10"/>
      <c r="AG368" s="10"/>
      <c r="AH368" s="10"/>
      <c r="AI368" s="10"/>
      <c r="AJ368" s="10"/>
      <c r="AK368" s="10"/>
      <c r="AL368" s="10"/>
      <c r="AM368" s="10"/>
      <c r="AN368" s="10"/>
      <c r="AO368" s="10"/>
      <c r="AP368" s="10"/>
    </row>
    <row r="369" spans="1:42" hidden="1" outlineLevel="1">
      <c r="B369" s="10"/>
      <c r="D369" s="10"/>
      <c r="E369" s="10"/>
      <c r="F369" s="10"/>
      <c r="G369" s="10"/>
      <c r="H369" s="10"/>
      <c r="I369" s="10"/>
      <c r="J369" s="10"/>
      <c r="K369" s="10"/>
      <c r="L369" s="10"/>
      <c r="M369" s="10"/>
      <c r="N369" s="10"/>
      <c r="O369" s="10"/>
      <c r="P369" s="10"/>
      <c r="Q369" s="10"/>
      <c r="R369" s="10"/>
      <c r="S369" s="10"/>
      <c r="T369" s="10"/>
      <c r="U369" s="10"/>
      <c r="V369" s="10"/>
      <c r="W369" s="10"/>
      <c r="X369" s="10"/>
      <c r="Y369" s="10"/>
      <c r="Z369" s="10"/>
      <c r="AA369" s="10"/>
      <c r="AB369" s="10"/>
      <c r="AC369" s="10"/>
      <c r="AD369" s="10"/>
      <c r="AE369" s="10"/>
      <c r="AF369" s="10"/>
      <c r="AG369" s="10"/>
      <c r="AH369" s="10"/>
      <c r="AI369" s="10"/>
      <c r="AJ369" s="10"/>
      <c r="AK369" s="10"/>
      <c r="AL369" s="10"/>
      <c r="AM369" s="10"/>
      <c r="AN369" s="10"/>
      <c r="AO369" s="10"/>
      <c r="AP369" s="10"/>
    </row>
    <row r="370" spans="1:42" hidden="1" outlineLevel="1">
      <c r="A370" s="14" t="s">
        <v>40</v>
      </c>
      <c r="B370" s="14"/>
      <c r="C370" s="14"/>
      <c r="D370" s="15"/>
      <c r="E370" s="15"/>
      <c r="F370" s="15"/>
      <c r="G370" s="15"/>
      <c r="H370" s="15"/>
      <c r="I370" s="15"/>
      <c r="J370" s="15"/>
      <c r="K370" s="15"/>
      <c r="L370" s="15"/>
      <c r="M370" s="15"/>
      <c r="N370" s="15"/>
      <c r="O370" s="15"/>
      <c r="P370" s="15"/>
      <c r="Q370" s="15"/>
      <c r="R370" s="15"/>
      <c r="S370" s="15"/>
      <c r="T370" s="15"/>
      <c r="U370" s="15"/>
      <c r="V370" s="15"/>
      <c r="W370" s="15"/>
      <c r="X370" s="15"/>
      <c r="Y370" s="15"/>
      <c r="Z370" s="15"/>
      <c r="AA370" s="15"/>
      <c r="AB370" s="15"/>
      <c r="AC370" s="15"/>
      <c r="AD370" s="15"/>
      <c r="AE370" s="15"/>
      <c r="AF370" s="15"/>
      <c r="AG370" s="15"/>
      <c r="AH370" s="15"/>
      <c r="AI370" s="15"/>
      <c r="AJ370" s="15"/>
      <c r="AK370" s="15"/>
      <c r="AL370" s="15"/>
      <c r="AM370" s="15"/>
      <c r="AN370" s="15"/>
      <c r="AO370" s="15"/>
      <c r="AP370" s="15"/>
    </row>
    <row r="371" spans="1:42" hidden="1" outlineLevel="2">
      <c r="A371" s="11" t="s">
        <v>23</v>
      </c>
      <c r="B371" s="12"/>
      <c r="C371" s="11"/>
      <c r="D371" s="11">
        <f>D$84</f>
        <v>2022</v>
      </c>
      <c r="E371" s="11">
        <f t="shared" ref="E371:AP371" si="735">E$84</f>
        <v>2023</v>
      </c>
      <c r="F371" s="11">
        <f t="shared" si="735"/>
        <v>2024</v>
      </c>
      <c r="G371" s="11">
        <f t="shared" si="735"/>
        <v>2025</v>
      </c>
      <c r="H371" s="11">
        <f t="shared" si="735"/>
        <v>2026</v>
      </c>
      <c r="I371" s="11">
        <f t="shared" si="735"/>
        <v>2027</v>
      </c>
      <c r="J371" s="11">
        <f t="shared" si="735"/>
        <v>2028</v>
      </c>
      <c r="K371" s="11">
        <f t="shared" si="735"/>
        <v>2029</v>
      </c>
      <c r="L371" s="11">
        <f t="shared" si="735"/>
        <v>2030</v>
      </c>
      <c r="M371" s="11">
        <f t="shared" si="735"/>
        <v>2031</v>
      </c>
      <c r="N371" s="11">
        <f t="shared" si="735"/>
        <v>2032</v>
      </c>
      <c r="O371" s="11">
        <f t="shared" si="735"/>
        <v>2033</v>
      </c>
      <c r="P371" s="11">
        <f t="shared" si="735"/>
        <v>2034</v>
      </c>
      <c r="Q371" s="11">
        <f t="shared" si="735"/>
        <v>2035</v>
      </c>
      <c r="R371" s="11">
        <f t="shared" si="735"/>
        <v>2036</v>
      </c>
      <c r="S371" s="11">
        <f t="shared" si="735"/>
        <v>2037</v>
      </c>
      <c r="T371" s="11">
        <f t="shared" si="735"/>
        <v>2038</v>
      </c>
      <c r="U371" s="11">
        <f t="shared" si="735"/>
        <v>2039</v>
      </c>
      <c r="V371" s="11">
        <f t="shared" si="735"/>
        <v>2040</v>
      </c>
      <c r="W371" s="11">
        <f t="shared" si="735"/>
        <v>2041</v>
      </c>
      <c r="X371" s="11">
        <f t="shared" si="735"/>
        <v>2042</v>
      </c>
      <c r="Y371" s="11">
        <f t="shared" si="735"/>
        <v>2043</v>
      </c>
      <c r="Z371" s="11">
        <f t="shared" si="735"/>
        <v>2044</v>
      </c>
      <c r="AA371" s="11">
        <f t="shared" si="735"/>
        <v>2045</v>
      </c>
      <c r="AB371" s="11">
        <f t="shared" si="735"/>
        <v>2046</v>
      </c>
      <c r="AC371" s="11">
        <f t="shared" si="735"/>
        <v>2047</v>
      </c>
      <c r="AD371" s="11">
        <f t="shared" si="735"/>
        <v>2048</v>
      </c>
      <c r="AE371" s="11">
        <f t="shared" si="735"/>
        <v>2049</v>
      </c>
      <c r="AF371" s="11">
        <f t="shared" si="735"/>
        <v>2050</v>
      </c>
      <c r="AG371" s="11">
        <f t="shared" si="735"/>
        <v>2051</v>
      </c>
      <c r="AH371" s="11">
        <f t="shared" si="735"/>
        <v>2052</v>
      </c>
      <c r="AI371" s="11">
        <f t="shared" si="735"/>
        <v>2053</v>
      </c>
      <c r="AJ371" s="11">
        <f t="shared" si="735"/>
        <v>2054</v>
      </c>
      <c r="AK371" s="11">
        <f t="shared" si="735"/>
        <v>2055</v>
      </c>
      <c r="AL371" s="11">
        <f t="shared" si="735"/>
        <v>2056</v>
      </c>
      <c r="AM371" s="11">
        <f t="shared" si="735"/>
        <v>2057</v>
      </c>
      <c r="AN371" s="11">
        <f t="shared" si="735"/>
        <v>2058</v>
      </c>
      <c r="AO371" s="11">
        <f t="shared" si="735"/>
        <v>2059</v>
      </c>
      <c r="AP371" s="11">
        <f t="shared" si="735"/>
        <v>2060</v>
      </c>
    </row>
    <row r="372" spans="1:42" hidden="1" outlineLevel="2">
      <c r="A372" s="1">
        <v>1</v>
      </c>
      <c r="B372" s="10">
        <f t="shared" ref="B372:B377" si="736">SUM(D372:AP372)</f>
        <v>22500000</v>
      </c>
      <c r="D372" s="10">
        <f t="shared" ref="D372:AP372" si="737">IF(D$84=$R333,$O$326*$O333,0)</f>
        <v>0</v>
      </c>
      <c r="E372" s="10">
        <f t="shared" si="737"/>
        <v>22500000</v>
      </c>
      <c r="F372" s="10">
        <f t="shared" si="737"/>
        <v>0</v>
      </c>
      <c r="G372" s="10">
        <f t="shared" si="737"/>
        <v>0</v>
      </c>
      <c r="H372" s="10">
        <f t="shared" si="737"/>
        <v>0</v>
      </c>
      <c r="I372" s="10">
        <f t="shared" si="737"/>
        <v>0</v>
      </c>
      <c r="J372" s="10">
        <f t="shared" si="737"/>
        <v>0</v>
      </c>
      <c r="K372" s="10">
        <f t="shared" si="737"/>
        <v>0</v>
      </c>
      <c r="L372" s="10">
        <f t="shared" si="737"/>
        <v>0</v>
      </c>
      <c r="M372" s="10">
        <f t="shared" si="737"/>
        <v>0</v>
      </c>
      <c r="N372" s="10">
        <f t="shared" si="737"/>
        <v>0</v>
      </c>
      <c r="O372" s="10">
        <f t="shared" si="737"/>
        <v>0</v>
      </c>
      <c r="P372" s="10">
        <f t="shared" si="737"/>
        <v>0</v>
      </c>
      <c r="Q372" s="10">
        <f t="shared" si="737"/>
        <v>0</v>
      </c>
      <c r="R372" s="10">
        <f t="shared" si="737"/>
        <v>0</v>
      </c>
      <c r="S372" s="10">
        <f t="shared" si="737"/>
        <v>0</v>
      </c>
      <c r="T372" s="10">
        <f t="shared" si="737"/>
        <v>0</v>
      </c>
      <c r="U372" s="10">
        <f t="shared" si="737"/>
        <v>0</v>
      </c>
      <c r="V372" s="10">
        <f t="shared" si="737"/>
        <v>0</v>
      </c>
      <c r="W372" s="10">
        <f t="shared" si="737"/>
        <v>0</v>
      </c>
      <c r="X372" s="10">
        <f t="shared" si="737"/>
        <v>0</v>
      </c>
      <c r="Y372" s="10">
        <f t="shared" si="737"/>
        <v>0</v>
      </c>
      <c r="Z372" s="10">
        <f t="shared" si="737"/>
        <v>0</v>
      </c>
      <c r="AA372" s="10">
        <f t="shared" si="737"/>
        <v>0</v>
      </c>
      <c r="AB372" s="10">
        <f t="shared" si="737"/>
        <v>0</v>
      </c>
      <c r="AC372" s="10">
        <f t="shared" si="737"/>
        <v>0</v>
      </c>
      <c r="AD372" s="10">
        <f t="shared" si="737"/>
        <v>0</v>
      </c>
      <c r="AE372" s="10">
        <f t="shared" si="737"/>
        <v>0</v>
      </c>
      <c r="AF372" s="10">
        <f t="shared" si="737"/>
        <v>0</v>
      </c>
      <c r="AG372" s="10">
        <f t="shared" si="737"/>
        <v>0</v>
      </c>
      <c r="AH372" s="10">
        <f t="shared" si="737"/>
        <v>0</v>
      </c>
      <c r="AI372" s="10">
        <f t="shared" si="737"/>
        <v>0</v>
      </c>
      <c r="AJ372" s="10">
        <f t="shared" si="737"/>
        <v>0</v>
      </c>
      <c r="AK372" s="10">
        <f t="shared" si="737"/>
        <v>0</v>
      </c>
      <c r="AL372" s="10">
        <f t="shared" si="737"/>
        <v>0</v>
      </c>
      <c r="AM372" s="10">
        <f t="shared" si="737"/>
        <v>0</v>
      </c>
      <c r="AN372" s="10">
        <f t="shared" si="737"/>
        <v>0</v>
      </c>
      <c r="AO372" s="10">
        <f t="shared" si="737"/>
        <v>0</v>
      </c>
      <c r="AP372" s="10">
        <f t="shared" si="737"/>
        <v>0</v>
      </c>
    </row>
    <row r="373" spans="1:42" hidden="1" outlineLevel="2">
      <c r="A373" s="1">
        <v>2</v>
      </c>
      <c r="B373" s="10">
        <f t="shared" si="736"/>
        <v>22500000</v>
      </c>
      <c r="D373" s="10">
        <f t="shared" ref="D373:AP373" si="738">IF(D$84=$R334,$O$326*$O334,0)</f>
        <v>0</v>
      </c>
      <c r="E373" s="10">
        <f t="shared" si="738"/>
        <v>22500000</v>
      </c>
      <c r="F373" s="10">
        <f t="shared" si="738"/>
        <v>0</v>
      </c>
      <c r="G373" s="10">
        <f t="shared" si="738"/>
        <v>0</v>
      </c>
      <c r="H373" s="10">
        <f t="shared" si="738"/>
        <v>0</v>
      </c>
      <c r="I373" s="10">
        <f t="shared" si="738"/>
        <v>0</v>
      </c>
      <c r="J373" s="10">
        <f t="shared" si="738"/>
        <v>0</v>
      </c>
      <c r="K373" s="10">
        <f t="shared" si="738"/>
        <v>0</v>
      </c>
      <c r="L373" s="10">
        <f t="shared" si="738"/>
        <v>0</v>
      </c>
      <c r="M373" s="10">
        <f t="shared" si="738"/>
        <v>0</v>
      </c>
      <c r="N373" s="10">
        <f t="shared" si="738"/>
        <v>0</v>
      </c>
      <c r="O373" s="10">
        <f t="shared" si="738"/>
        <v>0</v>
      </c>
      <c r="P373" s="10">
        <f t="shared" si="738"/>
        <v>0</v>
      </c>
      <c r="Q373" s="10">
        <f t="shared" si="738"/>
        <v>0</v>
      </c>
      <c r="R373" s="10">
        <f t="shared" si="738"/>
        <v>0</v>
      </c>
      <c r="S373" s="10">
        <f t="shared" si="738"/>
        <v>0</v>
      </c>
      <c r="T373" s="10">
        <f t="shared" si="738"/>
        <v>0</v>
      </c>
      <c r="U373" s="10">
        <f t="shared" si="738"/>
        <v>0</v>
      </c>
      <c r="V373" s="10">
        <f t="shared" si="738"/>
        <v>0</v>
      </c>
      <c r="W373" s="10">
        <f t="shared" si="738"/>
        <v>0</v>
      </c>
      <c r="X373" s="10">
        <f t="shared" si="738"/>
        <v>0</v>
      </c>
      <c r="Y373" s="10">
        <f t="shared" si="738"/>
        <v>0</v>
      </c>
      <c r="Z373" s="10">
        <f t="shared" si="738"/>
        <v>0</v>
      </c>
      <c r="AA373" s="10">
        <f t="shared" si="738"/>
        <v>0</v>
      </c>
      <c r="AB373" s="10">
        <f t="shared" si="738"/>
        <v>0</v>
      </c>
      <c r="AC373" s="10">
        <f t="shared" si="738"/>
        <v>0</v>
      </c>
      <c r="AD373" s="10">
        <f t="shared" si="738"/>
        <v>0</v>
      </c>
      <c r="AE373" s="10">
        <f t="shared" si="738"/>
        <v>0</v>
      </c>
      <c r="AF373" s="10">
        <f t="shared" si="738"/>
        <v>0</v>
      </c>
      <c r="AG373" s="10">
        <f t="shared" si="738"/>
        <v>0</v>
      </c>
      <c r="AH373" s="10">
        <f t="shared" si="738"/>
        <v>0</v>
      </c>
      <c r="AI373" s="10">
        <f t="shared" si="738"/>
        <v>0</v>
      </c>
      <c r="AJ373" s="10">
        <f t="shared" si="738"/>
        <v>0</v>
      </c>
      <c r="AK373" s="10">
        <f t="shared" si="738"/>
        <v>0</v>
      </c>
      <c r="AL373" s="10">
        <f t="shared" si="738"/>
        <v>0</v>
      </c>
      <c r="AM373" s="10">
        <f t="shared" si="738"/>
        <v>0</v>
      </c>
      <c r="AN373" s="10">
        <f t="shared" si="738"/>
        <v>0</v>
      </c>
      <c r="AO373" s="10">
        <f t="shared" si="738"/>
        <v>0</v>
      </c>
      <c r="AP373" s="10">
        <f t="shared" si="738"/>
        <v>0</v>
      </c>
    </row>
    <row r="374" spans="1:42" hidden="1" outlineLevel="2">
      <c r="A374" s="1">
        <v>3</v>
      </c>
      <c r="B374" s="10">
        <f t="shared" si="736"/>
        <v>0</v>
      </c>
      <c r="D374" s="10">
        <f t="shared" ref="D374:AP374" si="739">IF(D$84=$R335,$O$326*$O335,0)</f>
        <v>0</v>
      </c>
      <c r="E374" s="10">
        <f t="shared" si="739"/>
        <v>0</v>
      </c>
      <c r="F374" s="10">
        <f t="shared" si="739"/>
        <v>0</v>
      </c>
      <c r="G374" s="10">
        <f t="shared" si="739"/>
        <v>0</v>
      </c>
      <c r="H374" s="10">
        <f t="shared" si="739"/>
        <v>0</v>
      </c>
      <c r="I374" s="10">
        <f t="shared" si="739"/>
        <v>0</v>
      </c>
      <c r="J374" s="10">
        <f t="shared" si="739"/>
        <v>0</v>
      </c>
      <c r="K374" s="10">
        <f t="shared" si="739"/>
        <v>0</v>
      </c>
      <c r="L374" s="10">
        <f t="shared" si="739"/>
        <v>0</v>
      </c>
      <c r="M374" s="10">
        <f t="shared" si="739"/>
        <v>0</v>
      </c>
      <c r="N374" s="10">
        <f t="shared" si="739"/>
        <v>0</v>
      </c>
      <c r="O374" s="10">
        <f t="shared" si="739"/>
        <v>0</v>
      </c>
      <c r="P374" s="10">
        <f t="shared" si="739"/>
        <v>0</v>
      </c>
      <c r="Q374" s="10">
        <f t="shared" si="739"/>
        <v>0</v>
      </c>
      <c r="R374" s="10">
        <f t="shared" si="739"/>
        <v>0</v>
      </c>
      <c r="S374" s="10">
        <f t="shared" si="739"/>
        <v>0</v>
      </c>
      <c r="T374" s="10">
        <f t="shared" si="739"/>
        <v>0</v>
      </c>
      <c r="U374" s="10">
        <f t="shared" si="739"/>
        <v>0</v>
      </c>
      <c r="V374" s="10">
        <f t="shared" si="739"/>
        <v>0</v>
      </c>
      <c r="W374" s="10">
        <f t="shared" si="739"/>
        <v>0</v>
      </c>
      <c r="X374" s="10">
        <f t="shared" si="739"/>
        <v>0</v>
      </c>
      <c r="Y374" s="10">
        <f t="shared" si="739"/>
        <v>0</v>
      </c>
      <c r="Z374" s="10">
        <f t="shared" si="739"/>
        <v>0</v>
      </c>
      <c r="AA374" s="10">
        <f t="shared" si="739"/>
        <v>0</v>
      </c>
      <c r="AB374" s="10">
        <f t="shared" si="739"/>
        <v>0</v>
      </c>
      <c r="AC374" s="10">
        <f t="shared" si="739"/>
        <v>0</v>
      </c>
      <c r="AD374" s="10">
        <f t="shared" si="739"/>
        <v>0</v>
      </c>
      <c r="AE374" s="10">
        <f t="shared" si="739"/>
        <v>0</v>
      </c>
      <c r="AF374" s="10">
        <f t="shared" si="739"/>
        <v>0</v>
      </c>
      <c r="AG374" s="10">
        <f t="shared" si="739"/>
        <v>0</v>
      </c>
      <c r="AH374" s="10">
        <f t="shared" si="739"/>
        <v>0</v>
      </c>
      <c r="AI374" s="10">
        <f t="shared" si="739"/>
        <v>0</v>
      </c>
      <c r="AJ374" s="10">
        <f t="shared" si="739"/>
        <v>0</v>
      </c>
      <c r="AK374" s="10">
        <f t="shared" si="739"/>
        <v>0</v>
      </c>
      <c r="AL374" s="10">
        <f t="shared" si="739"/>
        <v>0</v>
      </c>
      <c r="AM374" s="10">
        <f t="shared" si="739"/>
        <v>0</v>
      </c>
      <c r="AN374" s="10">
        <f t="shared" si="739"/>
        <v>0</v>
      </c>
      <c r="AO374" s="10">
        <f t="shared" si="739"/>
        <v>0</v>
      </c>
      <c r="AP374" s="10">
        <f t="shared" si="739"/>
        <v>0</v>
      </c>
    </row>
    <row r="375" spans="1:42" hidden="1" outlineLevel="2">
      <c r="A375" s="1">
        <v>4</v>
      </c>
      <c r="B375" s="10">
        <f t="shared" si="736"/>
        <v>0</v>
      </c>
      <c r="D375" s="10">
        <f t="shared" ref="D375:AP375" si="740">IF(D$84=$R336,$O$326*$O336,0)</f>
        <v>0</v>
      </c>
      <c r="E375" s="10">
        <f t="shared" si="740"/>
        <v>0</v>
      </c>
      <c r="F375" s="10">
        <f t="shared" si="740"/>
        <v>0</v>
      </c>
      <c r="G375" s="10">
        <f t="shared" si="740"/>
        <v>0</v>
      </c>
      <c r="H375" s="10">
        <f t="shared" si="740"/>
        <v>0</v>
      </c>
      <c r="I375" s="10">
        <f t="shared" si="740"/>
        <v>0</v>
      </c>
      <c r="J375" s="10">
        <f t="shared" si="740"/>
        <v>0</v>
      </c>
      <c r="K375" s="10">
        <f t="shared" si="740"/>
        <v>0</v>
      </c>
      <c r="L375" s="10">
        <f t="shared" si="740"/>
        <v>0</v>
      </c>
      <c r="M375" s="10">
        <f t="shared" si="740"/>
        <v>0</v>
      </c>
      <c r="N375" s="10">
        <f t="shared" si="740"/>
        <v>0</v>
      </c>
      <c r="O375" s="10">
        <f t="shared" si="740"/>
        <v>0</v>
      </c>
      <c r="P375" s="10">
        <f t="shared" si="740"/>
        <v>0</v>
      </c>
      <c r="Q375" s="10">
        <f t="shared" si="740"/>
        <v>0</v>
      </c>
      <c r="R375" s="10">
        <f t="shared" si="740"/>
        <v>0</v>
      </c>
      <c r="S375" s="10">
        <f t="shared" si="740"/>
        <v>0</v>
      </c>
      <c r="T375" s="10">
        <f t="shared" si="740"/>
        <v>0</v>
      </c>
      <c r="U375" s="10">
        <f t="shared" si="740"/>
        <v>0</v>
      </c>
      <c r="V375" s="10">
        <f t="shared" si="740"/>
        <v>0</v>
      </c>
      <c r="W375" s="10">
        <f t="shared" si="740"/>
        <v>0</v>
      </c>
      <c r="X375" s="10">
        <f t="shared" si="740"/>
        <v>0</v>
      </c>
      <c r="Y375" s="10">
        <f t="shared" si="740"/>
        <v>0</v>
      </c>
      <c r="Z375" s="10">
        <f t="shared" si="740"/>
        <v>0</v>
      </c>
      <c r="AA375" s="10">
        <f t="shared" si="740"/>
        <v>0</v>
      </c>
      <c r="AB375" s="10">
        <f t="shared" si="740"/>
        <v>0</v>
      </c>
      <c r="AC375" s="10">
        <f t="shared" si="740"/>
        <v>0</v>
      </c>
      <c r="AD375" s="10">
        <f t="shared" si="740"/>
        <v>0</v>
      </c>
      <c r="AE375" s="10">
        <f t="shared" si="740"/>
        <v>0</v>
      </c>
      <c r="AF375" s="10">
        <f t="shared" si="740"/>
        <v>0</v>
      </c>
      <c r="AG375" s="10">
        <f t="shared" si="740"/>
        <v>0</v>
      </c>
      <c r="AH375" s="10">
        <f t="shared" si="740"/>
        <v>0</v>
      </c>
      <c r="AI375" s="10">
        <f t="shared" si="740"/>
        <v>0</v>
      </c>
      <c r="AJ375" s="10">
        <f t="shared" si="740"/>
        <v>0</v>
      </c>
      <c r="AK375" s="10">
        <f t="shared" si="740"/>
        <v>0</v>
      </c>
      <c r="AL375" s="10">
        <f t="shared" si="740"/>
        <v>0</v>
      </c>
      <c r="AM375" s="10">
        <f t="shared" si="740"/>
        <v>0</v>
      </c>
      <c r="AN375" s="10">
        <f t="shared" si="740"/>
        <v>0</v>
      </c>
      <c r="AO375" s="10">
        <f t="shared" si="740"/>
        <v>0</v>
      </c>
      <c r="AP375" s="10">
        <f t="shared" si="740"/>
        <v>0</v>
      </c>
    </row>
    <row r="376" spans="1:42" hidden="1" outlineLevel="2">
      <c r="A376" s="1">
        <v>5</v>
      </c>
      <c r="B376" s="10">
        <f t="shared" si="736"/>
        <v>0</v>
      </c>
      <c r="D376" s="10">
        <f t="shared" ref="D376:AP376" si="741">IF(D$84=$R337,$O$326*$O337,0)</f>
        <v>0</v>
      </c>
      <c r="E376" s="10">
        <f t="shared" si="741"/>
        <v>0</v>
      </c>
      <c r="F376" s="10">
        <f t="shared" si="741"/>
        <v>0</v>
      </c>
      <c r="G376" s="10">
        <f t="shared" si="741"/>
        <v>0</v>
      </c>
      <c r="H376" s="10">
        <f t="shared" si="741"/>
        <v>0</v>
      </c>
      <c r="I376" s="10">
        <f t="shared" si="741"/>
        <v>0</v>
      </c>
      <c r="J376" s="10">
        <f t="shared" si="741"/>
        <v>0</v>
      </c>
      <c r="K376" s="10">
        <f t="shared" si="741"/>
        <v>0</v>
      </c>
      <c r="L376" s="10">
        <f t="shared" si="741"/>
        <v>0</v>
      </c>
      <c r="M376" s="10">
        <f t="shared" si="741"/>
        <v>0</v>
      </c>
      <c r="N376" s="10">
        <f t="shared" si="741"/>
        <v>0</v>
      </c>
      <c r="O376" s="10">
        <f t="shared" si="741"/>
        <v>0</v>
      </c>
      <c r="P376" s="10">
        <f t="shared" si="741"/>
        <v>0</v>
      </c>
      <c r="Q376" s="10">
        <f t="shared" si="741"/>
        <v>0</v>
      </c>
      <c r="R376" s="10">
        <f t="shared" si="741"/>
        <v>0</v>
      </c>
      <c r="S376" s="10">
        <f t="shared" si="741"/>
        <v>0</v>
      </c>
      <c r="T376" s="10">
        <f t="shared" si="741"/>
        <v>0</v>
      </c>
      <c r="U376" s="10">
        <f t="shared" si="741"/>
        <v>0</v>
      </c>
      <c r="V376" s="10">
        <f t="shared" si="741"/>
        <v>0</v>
      </c>
      <c r="W376" s="10">
        <f t="shared" si="741"/>
        <v>0</v>
      </c>
      <c r="X376" s="10">
        <f t="shared" si="741"/>
        <v>0</v>
      </c>
      <c r="Y376" s="10">
        <f t="shared" si="741"/>
        <v>0</v>
      </c>
      <c r="Z376" s="10">
        <f t="shared" si="741"/>
        <v>0</v>
      </c>
      <c r="AA376" s="10">
        <f t="shared" si="741"/>
        <v>0</v>
      </c>
      <c r="AB376" s="10">
        <f t="shared" si="741"/>
        <v>0</v>
      </c>
      <c r="AC376" s="10">
        <f t="shared" si="741"/>
        <v>0</v>
      </c>
      <c r="AD376" s="10">
        <f t="shared" si="741"/>
        <v>0</v>
      </c>
      <c r="AE376" s="10">
        <f t="shared" si="741"/>
        <v>0</v>
      </c>
      <c r="AF376" s="10">
        <f t="shared" si="741"/>
        <v>0</v>
      </c>
      <c r="AG376" s="10">
        <f t="shared" si="741"/>
        <v>0</v>
      </c>
      <c r="AH376" s="10">
        <f t="shared" si="741"/>
        <v>0</v>
      </c>
      <c r="AI376" s="10">
        <f t="shared" si="741"/>
        <v>0</v>
      </c>
      <c r="AJ376" s="10">
        <f t="shared" si="741"/>
        <v>0</v>
      </c>
      <c r="AK376" s="10">
        <f t="shared" si="741"/>
        <v>0</v>
      </c>
      <c r="AL376" s="10">
        <f t="shared" si="741"/>
        <v>0</v>
      </c>
      <c r="AM376" s="10">
        <f t="shared" si="741"/>
        <v>0</v>
      </c>
      <c r="AN376" s="10">
        <f t="shared" si="741"/>
        <v>0</v>
      </c>
      <c r="AO376" s="10">
        <f t="shared" si="741"/>
        <v>0</v>
      </c>
      <c r="AP376" s="10">
        <f t="shared" si="741"/>
        <v>0</v>
      </c>
    </row>
    <row r="377" spans="1:42" ht="15.5" hidden="1" outlineLevel="2" thickBot="1">
      <c r="A377" s="6" t="s">
        <v>7</v>
      </c>
      <c r="B377" s="13">
        <f t="shared" si="736"/>
        <v>45000000</v>
      </c>
      <c r="C377" s="6"/>
      <c r="D377" s="13">
        <f>SUM(D372:D376)</f>
        <v>0</v>
      </c>
      <c r="E377" s="13">
        <f t="shared" ref="E377:AP377" si="742">SUM(E372:E376)</f>
        <v>45000000</v>
      </c>
      <c r="F377" s="13">
        <f t="shared" si="742"/>
        <v>0</v>
      </c>
      <c r="G377" s="13">
        <f t="shared" si="742"/>
        <v>0</v>
      </c>
      <c r="H377" s="13">
        <f t="shared" si="742"/>
        <v>0</v>
      </c>
      <c r="I377" s="13">
        <f t="shared" si="742"/>
        <v>0</v>
      </c>
      <c r="J377" s="13">
        <f t="shared" si="742"/>
        <v>0</v>
      </c>
      <c r="K377" s="13">
        <f t="shared" si="742"/>
        <v>0</v>
      </c>
      <c r="L377" s="13">
        <f t="shared" si="742"/>
        <v>0</v>
      </c>
      <c r="M377" s="13">
        <f t="shared" si="742"/>
        <v>0</v>
      </c>
      <c r="N377" s="13">
        <f t="shared" si="742"/>
        <v>0</v>
      </c>
      <c r="O377" s="13">
        <f t="shared" si="742"/>
        <v>0</v>
      </c>
      <c r="P377" s="13">
        <f t="shared" si="742"/>
        <v>0</v>
      </c>
      <c r="Q377" s="13">
        <f t="shared" si="742"/>
        <v>0</v>
      </c>
      <c r="R377" s="13">
        <f t="shared" si="742"/>
        <v>0</v>
      </c>
      <c r="S377" s="13">
        <f t="shared" si="742"/>
        <v>0</v>
      </c>
      <c r="T377" s="13">
        <f t="shared" si="742"/>
        <v>0</v>
      </c>
      <c r="U377" s="13">
        <f t="shared" si="742"/>
        <v>0</v>
      </c>
      <c r="V377" s="13">
        <f t="shared" si="742"/>
        <v>0</v>
      </c>
      <c r="W377" s="13">
        <f t="shared" si="742"/>
        <v>0</v>
      </c>
      <c r="X377" s="13">
        <f t="shared" si="742"/>
        <v>0</v>
      </c>
      <c r="Y377" s="13">
        <f t="shared" si="742"/>
        <v>0</v>
      </c>
      <c r="Z377" s="13">
        <f t="shared" si="742"/>
        <v>0</v>
      </c>
      <c r="AA377" s="13">
        <f t="shared" si="742"/>
        <v>0</v>
      </c>
      <c r="AB377" s="13">
        <f t="shared" si="742"/>
        <v>0</v>
      </c>
      <c r="AC377" s="13">
        <f t="shared" si="742"/>
        <v>0</v>
      </c>
      <c r="AD377" s="13">
        <f t="shared" si="742"/>
        <v>0</v>
      </c>
      <c r="AE377" s="13">
        <f t="shared" si="742"/>
        <v>0</v>
      </c>
      <c r="AF377" s="13">
        <f t="shared" si="742"/>
        <v>0</v>
      </c>
      <c r="AG377" s="13">
        <f t="shared" si="742"/>
        <v>0</v>
      </c>
      <c r="AH377" s="13">
        <f t="shared" si="742"/>
        <v>0</v>
      </c>
      <c r="AI377" s="13">
        <f t="shared" si="742"/>
        <v>0</v>
      </c>
      <c r="AJ377" s="13">
        <f t="shared" si="742"/>
        <v>0</v>
      </c>
      <c r="AK377" s="13">
        <f t="shared" si="742"/>
        <v>0</v>
      </c>
      <c r="AL377" s="13">
        <f t="shared" si="742"/>
        <v>0</v>
      </c>
      <c r="AM377" s="13">
        <f t="shared" si="742"/>
        <v>0</v>
      </c>
      <c r="AN377" s="13">
        <f t="shared" si="742"/>
        <v>0</v>
      </c>
      <c r="AO377" s="13">
        <f t="shared" si="742"/>
        <v>0</v>
      </c>
      <c r="AP377" s="13">
        <f t="shared" si="742"/>
        <v>0</v>
      </c>
    </row>
    <row r="378" spans="1:42" hidden="1" outlineLevel="2"/>
    <row r="379" spans="1:42" hidden="1" outlineLevel="2">
      <c r="A379" s="11" t="s">
        <v>24</v>
      </c>
      <c r="B379" s="12"/>
      <c r="C379" s="11"/>
      <c r="D379" s="11">
        <f>D$84</f>
        <v>2022</v>
      </c>
      <c r="E379" s="11">
        <f t="shared" ref="E379:AP379" si="743">E$84</f>
        <v>2023</v>
      </c>
      <c r="F379" s="11">
        <f t="shared" si="743"/>
        <v>2024</v>
      </c>
      <c r="G379" s="11">
        <f t="shared" si="743"/>
        <v>2025</v>
      </c>
      <c r="H379" s="11">
        <f t="shared" si="743"/>
        <v>2026</v>
      </c>
      <c r="I379" s="11">
        <f t="shared" si="743"/>
        <v>2027</v>
      </c>
      <c r="J379" s="11">
        <f t="shared" si="743"/>
        <v>2028</v>
      </c>
      <c r="K379" s="11">
        <f t="shared" si="743"/>
        <v>2029</v>
      </c>
      <c r="L379" s="11">
        <f t="shared" si="743"/>
        <v>2030</v>
      </c>
      <c r="M379" s="11">
        <f t="shared" si="743"/>
        <v>2031</v>
      </c>
      <c r="N379" s="11">
        <f t="shared" si="743"/>
        <v>2032</v>
      </c>
      <c r="O379" s="11">
        <f t="shared" si="743"/>
        <v>2033</v>
      </c>
      <c r="P379" s="11">
        <f t="shared" si="743"/>
        <v>2034</v>
      </c>
      <c r="Q379" s="11">
        <f t="shared" si="743"/>
        <v>2035</v>
      </c>
      <c r="R379" s="11">
        <f t="shared" si="743"/>
        <v>2036</v>
      </c>
      <c r="S379" s="11">
        <f t="shared" si="743"/>
        <v>2037</v>
      </c>
      <c r="T379" s="11">
        <f t="shared" si="743"/>
        <v>2038</v>
      </c>
      <c r="U379" s="11">
        <f t="shared" si="743"/>
        <v>2039</v>
      </c>
      <c r="V379" s="11">
        <f t="shared" si="743"/>
        <v>2040</v>
      </c>
      <c r="W379" s="11">
        <f t="shared" si="743"/>
        <v>2041</v>
      </c>
      <c r="X379" s="11">
        <f t="shared" si="743"/>
        <v>2042</v>
      </c>
      <c r="Y379" s="11">
        <f t="shared" si="743"/>
        <v>2043</v>
      </c>
      <c r="Z379" s="11">
        <f t="shared" si="743"/>
        <v>2044</v>
      </c>
      <c r="AA379" s="11">
        <f t="shared" si="743"/>
        <v>2045</v>
      </c>
      <c r="AB379" s="11">
        <f t="shared" si="743"/>
        <v>2046</v>
      </c>
      <c r="AC379" s="11">
        <f t="shared" si="743"/>
        <v>2047</v>
      </c>
      <c r="AD379" s="11">
        <f t="shared" si="743"/>
        <v>2048</v>
      </c>
      <c r="AE379" s="11">
        <f t="shared" si="743"/>
        <v>2049</v>
      </c>
      <c r="AF379" s="11">
        <f t="shared" si="743"/>
        <v>2050</v>
      </c>
      <c r="AG379" s="11">
        <f t="shared" si="743"/>
        <v>2051</v>
      </c>
      <c r="AH379" s="11">
        <f t="shared" si="743"/>
        <v>2052</v>
      </c>
      <c r="AI379" s="11">
        <f t="shared" si="743"/>
        <v>2053</v>
      </c>
      <c r="AJ379" s="11">
        <f t="shared" si="743"/>
        <v>2054</v>
      </c>
      <c r="AK379" s="11">
        <f t="shared" si="743"/>
        <v>2055</v>
      </c>
      <c r="AL379" s="11">
        <f t="shared" si="743"/>
        <v>2056</v>
      </c>
      <c r="AM379" s="11">
        <f t="shared" si="743"/>
        <v>2057</v>
      </c>
      <c r="AN379" s="11">
        <f t="shared" si="743"/>
        <v>2058</v>
      </c>
      <c r="AO379" s="11">
        <f t="shared" si="743"/>
        <v>2059</v>
      </c>
      <c r="AP379" s="11">
        <f t="shared" si="743"/>
        <v>2060</v>
      </c>
    </row>
    <row r="380" spans="1:42" hidden="1" outlineLevel="2">
      <c r="A380" s="1">
        <v>1</v>
      </c>
      <c r="B380" s="10"/>
      <c r="D380" s="10">
        <f>(IF(D372&gt;0,D372,0)+FV('Impact Model_Simple'!C$554,('Impact Model_Simple'!D$122-'Impact Model_Simple'!C$122),0,-'Impact Model_Simple'!C380))*IF(D$122&gt;$S333,0,1)</f>
        <v>0</v>
      </c>
      <c r="E380" s="10">
        <f>(IF(E372&gt;0,E372,0)+FV('Impact Model_Simple'!D$554,('Impact Model_Simple'!E$122-'Impact Model_Simple'!D$122),0,-'Impact Model_Simple'!D380))*IF(E$122&gt;$S333,0,1)</f>
        <v>22500000</v>
      </c>
      <c r="F380" s="10">
        <f>(IF(F372&gt;0,F372,0)+FV('Impact Model_Simple'!E$554,('Impact Model_Simple'!F$122-'Impact Model_Simple'!E$122),0,-'Impact Model_Simple'!E380))*IF(F$122&gt;$S333,0,1)</f>
        <v>23400000</v>
      </c>
      <c r="G380" s="10">
        <f>(IF(G372&gt;0,G372,0)+FV('Impact Model_Simple'!F$554,('Impact Model_Simple'!G$122-'Impact Model_Simple'!F$122),0,-'Impact Model_Simple'!F380))*IF(G$122&gt;$S333,0,1)</f>
        <v>24336000</v>
      </c>
      <c r="H380" s="10">
        <f>(IF(H372&gt;0,H372,0)+FV('Impact Model_Simple'!G$554,('Impact Model_Simple'!H$122-'Impact Model_Simple'!G$122),0,-'Impact Model_Simple'!G380))*IF(H$122&gt;$S333,0,1)</f>
        <v>0</v>
      </c>
      <c r="I380" s="10">
        <f>(IF(I372&gt;0,I372,0)+FV('Impact Model_Simple'!H$554,('Impact Model_Simple'!I$122-'Impact Model_Simple'!H$122),0,-'Impact Model_Simple'!H380))*IF(I$122&gt;$S333,0,1)</f>
        <v>0</v>
      </c>
      <c r="J380" s="10">
        <f>(IF(J372&gt;0,J372,0)+FV('Impact Model_Simple'!I$554,('Impact Model_Simple'!J$122-'Impact Model_Simple'!I$122),0,-'Impact Model_Simple'!I380))*IF(J$122&gt;$S333,0,1)</f>
        <v>0</v>
      </c>
      <c r="K380" s="10">
        <f>(IF(K372&gt;0,K372,0)+FV('Impact Model_Simple'!J$554,('Impact Model_Simple'!K$122-'Impact Model_Simple'!J$122),0,-'Impact Model_Simple'!J380))*IF(K$122&gt;$S333,0,1)</f>
        <v>0</v>
      </c>
      <c r="L380" s="10">
        <f>(IF(L372&gt;0,L372,0)+FV('Impact Model_Simple'!K$554,('Impact Model_Simple'!L$122-'Impact Model_Simple'!K$122),0,-'Impact Model_Simple'!K380))*IF(L$122&gt;$S333,0,1)</f>
        <v>0</v>
      </c>
      <c r="M380" s="10">
        <f>(IF(M372&gt;0,M372,0)+FV('Impact Model_Simple'!L$554,('Impact Model_Simple'!M$122-'Impact Model_Simple'!L$122),0,-'Impact Model_Simple'!L380))*IF(M$122&gt;$S333,0,1)</f>
        <v>0</v>
      </c>
      <c r="N380" s="10">
        <f>(IF(N372&gt;0,N372,0)+FV('Impact Model_Simple'!M$554,('Impact Model_Simple'!N$122-'Impact Model_Simple'!M$122),0,-'Impact Model_Simple'!M380))*IF(N$122&gt;$S333,0,1)</f>
        <v>0</v>
      </c>
      <c r="O380" s="10">
        <f>(IF(O372&gt;0,O372,0)+FV('Impact Model_Simple'!N$554,('Impact Model_Simple'!O$122-'Impact Model_Simple'!N$122),0,-'Impact Model_Simple'!N380))*IF(O$122&gt;$S333,0,1)</f>
        <v>0</v>
      </c>
      <c r="P380" s="10">
        <f>(IF(P372&gt;0,P372,0)+FV('Impact Model_Simple'!O$554,('Impact Model_Simple'!P$122-'Impact Model_Simple'!O$122),0,-'Impact Model_Simple'!O380))*IF(P$122&gt;$S333,0,1)</f>
        <v>0</v>
      </c>
      <c r="Q380" s="10">
        <f>(IF(Q372&gt;0,Q372,0)+FV('Impact Model_Simple'!P$554,('Impact Model_Simple'!Q$122-'Impact Model_Simple'!P$122),0,-'Impact Model_Simple'!P380))*IF(Q$122&gt;$S333,0,1)</f>
        <v>0</v>
      </c>
      <c r="R380" s="10">
        <f>(IF(R372&gt;0,R372,0)+FV('Impact Model_Simple'!Q$554,('Impact Model_Simple'!R$122-'Impact Model_Simple'!Q$122),0,-'Impact Model_Simple'!Q380))*IF(R$122&gt;$S333,0,1)</f>
        <v>0</v>
      </c>
      <c r="S380" s="10">
        <f>(IF(S372&gt;0,S372,0)+FV('Impact Model_Simple'!R$554,('Impact Model_Simple'!S$122-'Impact Model_Simple'!R$122),0,-'Impact Model_Simple'!R380))*IF(S$122&gt;$S333,0,1)</f>
        <v>0</v>
      </c>
      <c r="T380" s="10">
        <f>(IF(T372&gt;0,T372,0)+FV('Impact Model_Simple'!S$554,('Impact Model_Simple'!T$122-'Impact Model_Simple'!S$122),0,-'Impact Model_Simple'!S380))*IF(T$122&gt;$S333,0,1)</f>
        <v>0</v>
      </c>
      <c r="U380" s="10">
        <f>(IF(U372&gt;0,U372,0)+FV('Impact Model_Simple'!T$554,('Impact Model_Simple'!U$122-'Impact Model_Simple'!T$122),0,-'Impact Model_Simple'!T380))*IF(U$122&gt;$S333,0,1)</f>
        <v>0</v>
      </c>
      <c r="V380" s="10">
        <f>(IF(V372&gt;0,V372,0)+FV('Impact Model_Simple'!U$554,('Impact Model_Simple'!V$122-'Impact Model_Simple'!U$122),0,-'Impact Model_Simple'!U380))*IF(V$122&gt;$S333,0,1)</f>
        <v>0</v>
      </c>
      <c r="W380" s="10">
        <f>(IF(W372&gt;0,W372,0)+FV('Impact Model_Simple'!V$554,('Impact Model_Simple'!W$122-'Impact Model_Simple'!V$122),0,-'Impact Model_Simple'!V380))*IF(W$122&gt;$S333,0,1)</f>
        <v>0</v>
      </c>
      <c r="X380" s="10">
        <f>(IF(X372&gt;0,X372,0)+FV('Impact Model_Simple'!W$554,('Impact Model_Simple'!X$122-'Impact Model_Simple'!W$122),0,-'Impact Model_Simple'!W380))*IF(X$122&gt;$S333,0,1)</f>
        <v>0</v>
      </c>
      <c r="Y380" s="10">
        <f>(IF(Y372&gt;0,Y372,0)+FV('Impact Model_Simple'!X$554,('Impact Model_Simple'!Y$122-'Impact Model_Simple'!X$122),0,-'Impact Model_Simple'!X380))*IF(Y$122&gt;$S333,0,1)</f>
        <v>0</v>
      </c>
      <c r="Z380" s="10">
        <f>(IF(Z372&gt;0,Z372,0)+FV('Impact Model_Simple'!Y$554,('Impact Model_Simple'!Z$122-'Impact Model_Simple'!Y$122),0,-'Impact Model_Simple'!Y380))*IF(Z$122&gt;$S333,0,1)</f>
        <v>0</v>
      </c>
      <c r="AA380" s="10">
        <f>(IF(AA372&gt;0,AA372,0)+FV('Impact Model_Simple'!Z$554,('Impact Model_Simple'!AA$122-'Impact Model_Simple'!Z$122),0,-'Impact Model_Simple'!Z380))*IF(AA$122&gt;$S333,0,1)</f>
        <v>0</v>
      </c>
      <c r="AB380" s="10">
        <f>(IF(AB372&gt;0,AB372,0)+FV('Impact Model_Simple'!AA$554,('Impact Model_Simple'!AB$122-'Impact Model_Simple'!AA$122),0,-'Impact Model_Simple'!AA380))*IF(AB$122&gt;$S333,0,1)</f>
        <v>0</v>
      </c>
      <c r="AC380" s="10">
        <f>(IF(AC372&gt;0,AC372,0)+FV('Impact Model_Simple'!AB$554,('Impact Model_Simple'!AC$122-'Impact Model_Simple'!AB$122),0,-'Impact Model_Simple'!AB380))*IF(AC$122&gt;$S333,0,1)</f>
        <v>0</v>
      </c>
      <c r="AD380" s="10">
        <f>(IF(AD372&gt;0,AD372,0)+FV('Impact Model_Simple'!AC$554,('Impact Model_Simple'!AD$122-'Impact Model_Simple'!AC$122),0,-'Impact Model_Simple'!AC380))*IF(AD$122&gt;$S333,0,1)</f>
        <v>0</v>
      </c>
      <c r="AE380" s="10">
        <f>(IF(AE372&gt;0,AE372,0)+FV('Impact Model_Simple'!AD$554,('Impact Model_Simple'!AE$122-'Impact Model_Simple'!AD$122),0,-'Impact Model_Simple'!AD380))*IF(AE$122&gt;$S333,0,1)</f>
        <v>0</v>
      </c>
      <c r="AF380" s="10">
        <f>(IF(AF372&gt;0,AF372,0)+FV('Impact Model_Simple'!AE$554,('Impact Model_Simple'!AF$122-'Impact Model_Simple'!AE$122),0,-'Impact Model_Simple'!AE380))*IF(AF$122&gt;$S333,0,1)</f>
        <v>0</v>
      </c>
      <c r="AG380" s="10">
        <f>(IF(AG372&gt;0,AG372,0)+FV('Impact Model_Simple'!AF$554,('Impact Model_Simple'!AG$122-'Impact Model_Simple'!AF$122),0,-'Impact Model_Simple'!AF380))*IF(AG$122&gt;$S333,0,1)</f>
        <v>0</v>
      </c>
      <c r="AH380" s="10">
        <f>(IF(AH372&gt;0,AH372,0)+FV('Impact Model_Simple'!AG$554,('Impact Model_Simple'!AH$122-'Impact Model_Simple'!AG$122),0,-'Impact Model_Simple'!AG380))*IF(AH$122&gt;$S333,0,1)</f>
        <v>0</v>
      </c>
      <c r="AI380" s="10">
        <f>(IF(AI372&gt;0,AI372,0)+FV('Impact Model_Simple'!AH$554,('Impact Model_Simple'!AI$122-'Impact Model_Simple'!AH$122),0,-'Impact Model_Simple'!AH380))*IF(AI$122&gt;$S333,0,1)</f>
        <v>0</v>
      </c>
      <c r="AJ380" s="10">
        <f>(IF(AJ372&gt;0,AJ372,0)+FV('Impact Model_Simple'!AI$554,('Impact Model_Simple'!AJ$122-'Impact Model_Simple'!AI$122),0,-'Impact Model_Simple'!AI380))*IF(AJ$122&gt;$S333,0,1)</f>
        <v>0</v>
      </c>
      <c r="AK380" s="10">
        <f>(IF(AK372&gt;0,AK372,0)+FV('Impact Model_Simple'!AJ$554,('Impact Model_Simple'!AK$122-'Impact Model_Simple'!AJ$122),0,-'Impact Model_Simple'!AJ380))*IF(AK$122&gt;$S333,0,1)</f>
        <v>0</v>
      </c>
      <c r="AL380" s="10">
        <f>(IF(AL372&gt;0,AL372,0)+FV('Impact Model_Simple'!AK$554,('Impact Model_Simple'!AL$122-'Impact Model_Simple'!AK$122),0,-'Impact Model_Simple'!AK380))*IF(AL$122&gt;$S333,0,1)</f>
        <v>0</v>
      </c>
      <c r="AM380" s="10">
        <f>(IF(AM372&gt;0,AM372,0)+FV('Impact Model_Simple'!AL$554,('Impact Model_Simple'!AM$122-'Impact Model_Simple'!AL$122),0,-'Impact Model_Simple'!AL380))*IF(AM$122&gt;$S333,0,1)</f>
        <v>0</v>
      </c>
      <c r="AN380" s="10">
        <f>(IF(AN372&gt;0,AN372,0)+FV('Impact Model_Simple'!AM$554,('Impact Model_Simple'!AN$122-'Impact Model_Simple'!AM$122),0,-'Impact Model_Simple'!AM380))*IF(AN$122&gt;$S333,0,1)</f>
        <v>0</v>
      </c>
      <c r="AO380" s="10">
        <f>(IF(AO372&gt;0,AO372,0)+FV('Impact Model_Simple'!AN$554,('Impact Model_Simple'!AO$122-'Impact Model_Simple'!AN$122),0,-'Impact Model_Simple'!AN380))*IF(AO$122&gt;$S333,0,1)</f>
        <v>0</v>
      </c>
      <c r="AP380" s="10">
        <f>(IF(AP372&gt;0,AP372,0)+FV('Impact Model_Simple'!AO$554,('Impact Model_Simple'!AP$122-'Impact Model_Simple'!AO$122),0,-'Impact Model_Simple'!AO380))*IF(AP$122&gt;$S333,0,1)</f>
        <v>0</v>
      </c>
    </row>
    <row r="381" spans="1:42" hidden="1" outlineLevel="2">
      <c r="A381" s="1">
        <v>2</v>
      </c>
      <c r="B381" s="10"/>
      <c r="D381" s="10">
        <f>(IF(D373&gt;0,D373,0)+FV('Impact Model_Simple'!C$554,('Impact Model_Simple'!D$122-'Impact Model_Simple'!C$122),0,-'Impact Model_Simple'!C381))*IF(D$122&gt;$S334,0,1)</f>
        <v>0</v>
      </c>
      <c r="E381" s="10">
        <f>(IF(E373&gt;0,E373,0)+FV('Impact Model_Simple'!D$554,('Impact Model_Simple'!E$122-'Impact Model_Simple'!D$122),0,-'Impact Model_Simple'!D381))*IF(E$122&gt;$S334,0,1)</f>
        <v>22500000</v>
      </c>
      <c r="F381" s="10">
        <f>(IF(F373&gt;0,F373,0)+FV('Impact Model_Simple'!E$554,('Impact Model_Simple'!F$122-'Impact Model_Simple'!E$122),0,-'Impact Model_Simple'!E381))*IF(F$122&gt;$S334,0,1)</f>
        <v>23400000</v>
      </c>
      <c r="G381" s="10">
        <f>(IF(G373&gt;0,G373,0)+FV('Impact Model_Simple'!F$554,('Impact Model_Simple'!G$122-'Impact Model_Simple'!F$122),0,-'Impact Model_Simple'!F381))*IF(G$122&gt;$S334,0,1)</f>
        <v>24336000</v>
      </c>
      <c r="H381" s="10">
        <f>(IF(H373&gt;0,H373,0)+FV('Impact Model_Simple'!G$554,('Impact Model_Simple'!H$122-'Impact Model_Simple'!G$122),0,-'Impact Model_Simple'!G381))*IF(H$122&gt;$S334,0,1)</f>
        <v>0</v>
      </c>
      <c r="I381" s="10">
        <f>(IF(I373&gt;0,I373,0)+FV('Impact Model_Simple'!H$554,('Impact Model_Simple'!I$122-'Impact Model_Simple'!H$122),0,-'Impact Model_Simple'!H381))*IF(I$122&gt;$S334,0,1)</f>
        <v>0</v>
      </c>
      <c r="J381" s="10">
        <f>(IF(J373&gt;0,J373,0)+FV('Impact Model_Simple'!I$554,('Impact Model_Simple'!J$122-'Impact Model_Simple'!I$122),0,-'Impact Model_Simple'!I381))*IF(J$122&gt;$S334,0,1)</f>
        <v>0</v>
      </c>
      <c r="K381" s="10">
        <f>(IF(K373&gt;0,K373,0)+FV('Impact Model_Simple'!J$554,('Impact Model_Simple'!K$122-'Impact Model_Simple'!J$122),0,-'Impact Model_Simple'!J381))*IF(K$122&gt;$S334,0,1)</f>
        <v>0</v>
      </c>
      <c r="L381" s="10">
        <f>(IF(L373&gt;0,L373,0)+FV('Impact Model_Simple'!K$554,('Impact Model_Simple'!L$122-'Impact Model_Simple'!K$122),0,-'Impact Model_Simple'!K381))*IF(L$122&gt;$S334,0,1)</f>
        <v>0</v>
      </c>
      <c r="M381" s="10">
        <f>(IF(M373&gt;0,M373,0)+FV('Impact Model_Simple'!L$554,('Impact Model_Simple'!M$122-'Impact Model_Simple'!L$122),0,-'Impact Model_Simple'!L381))*IF(M$122&gt;$S334,0,1)</f>
        <v>0</v>
      </c>
      <c r="N381" s="10">
        <f>(IF(N373&gt;0,N373,0)+FV('Impact Model_Simple'!M$554,('Impact Model_Simple'!N$122-'Impact Model_Simple'!M$122),0,-'Impact Model_Simple'!M381))*IF(N$122&gt;$S334,0,1)</f>
        <v>0</v>
      </c>
      <c r="O381" s="10">
        <f>(IF(O373&gt;0,O373,0)+FV('Impact Model_Simple'!N$554,('Impact Model_Simple'!O$122-'Impact Model_Simple'!N$122),0,-'Impact Model_Simple'!N381))*IF(O$122&gt;$S334,0,1)</f>
        <v>0</v>
      </c>
      <c r="P381" s="10">
        <f>(IF(P373&gt;0,P373,0)+FV('Impact Model_Simple'!O$554,('Impact Model_Simple'!P$122-'Impact Model_Simple'!O$122),0,-'Impact Model_Simple'!O381))*IF(P$122&gt;$S334,0,1)</f>
        <v>0</v>
      </c>
      <c r="Q381" s="10">
        <f>(IF(Q373&gt;0,Q373,0)+FV('Impact Model_Simple'!P$554,('Impact Model_Simple'!Q$122-'Impact Model_Simple'!P$122),0,-'Impact Model_Simple'!P381))*IF(Q$122&gt;$S334,0,1)</f>
        <v>0</v>
      </c>
      <c r="R381" s="10">
        <f>(IF(R373&gt;0,R373,0)+FV('Impact Model_Simple'!Q$554,('Impact Model_Simple'!R$122-'Impact Model_Simple'!Q$122),0,-'Impact Model_Simple'!Q381))*IF(R$122&gt;$S334,0,1)</f>
        <v>0</v>
      </c>
      <c r="S381" s="10">
        <f>(IF(S373&gt;0,S373,0)+FV('Impact Model_Simple'!R$554,('Impact Model_Simple'!S$122-'Impact Model_Simple'!R$122),0,-'Impact Model_Simple'!R381))*IF(S$122&gt;$S334,0,1)</f>
        <v>0</v>
      </c>
      <c r="T381" s="10">
        <f>(IF(T373&gt;0,T373,0)+FV('Impact Model_Simple'!S$554,('Impact Model_Simple'!T$122-'Impact Model_Simple'!S$122),0,-'Impact Model_Simple'!S381))*IF(T$122&gt;$S334,0,1)</f>
        <v>0</v>
      </c>
      <c r="U381" s="10">
        <f>(IF(U373&gt;0,U373,0)+FV('Impact Model_Simple'!T$554,('Impact Model_Simple'!U$122-'Impact Model_Simple'!T$122),0,-'Impact Model_Simple'!T381))*IF(U$122&gt;$S334,0,1)</f>
        <v>0</v>
      </c>
      <c r="V381" s="10">
        <f>(IF(V373&gt;0,V373,0)+FV('Impact Model_Simple'!U$554,('Impact Model_Simple'!V$122-'Impact Model_Simple'!U$122),0,-'Impact Model_Simple'!U381))*IF(V$122&gt;$S334,0,1)</f>
        <v>0</v>
      </c>
      <c r="W381" s="10">
        <f>(IF(W373&gt;0,W373,0)+FV('Impact Model_Simple'!V$554,('Impact Model_Simple'!W$122-'Impact Model_Simple'!V$122),0,-'Impact Model_Simple'!V381))*IF(W$122&gt;$S334,0,1)</f>
        <v>0</v>
      </c>
      <c r="X381" s="10">
        <f>(IF(X373&gt;0,X373,0)+FV('Impact Model_Simple'!W$554,('Impact Model_Simple'!X$122-'Impact Model_Simple'!W$122),0,-'Impact Model_Simple'!W381))*IF(X$122&gt;$S334,0,1)</f>
        <v>0</v>
      </c>
      <c r="Y381" s="10">
        <f>(IF(Y373&gt;0,Y373,0)+FV('Impact Model_Simple'!X$554,('Impact Model_Simple'!Y$122-'Impact Model_Simple'!X$122),0,-'Impact Model_Simple'!X381))*IF(Y$122&gt;$S334,0,1)</f>
        <v>0</v>
      </c>
      <c r="Z381" s="10">
        <f>(IF(Z373&gt;0,Z373,0)+FV('Impact Model_Simple'!Y$554,('Impact Model_Simple'!Z$122-'Impact Model_Simple'!Y$122),0,-'Impact Model_Simple'!Y381))*IF(Z$122&gt;$S334,0,1)</f>
        <v>0</v>
      </c>
      <c r="AA381" s="10">
        <f>(IF(AA373&gt;0,AA373,0)+FV('Impact Model_Simple'!Z$554,('Impact Model_Simple'!AA$122-'Impact Model_Simple'!Z$122),0,-'Impact Model_Simple'!Z381))*IF(AA$122&gt;$S334,0,1)</f>
        <v>0</v>
      </c>
      <c r="AB381" s="10">
        <f>(IF(AB373&gt;0,AB373,0)+FV('Impact Model_Simple'!AA$554,('Impact Model_Simple'!AB$122-'Impact Model_Simple'!AA$122),0,-'Impact Model_Simple'!AA381))*IF(AB$122&gt;$S334,0,1)</f>
        <v>0</v>
      </c>
      <c r="AC381" s="10">
        <f>(IF(AC373&gt;0,AC373,0)+FV('Impact Model_Simple'!AB$554,('Impact Model_Simple'!AC$122-'Impact Model_Simple'!AB$122),0,-'Impact Model_Simple'!AB381))*IF(AC$122&gt;$S334,0,1)</f>
        <v>0</v>
      </c>
      <c r="AD381" s="10">
        <f>(IF(AD373&gt;0,AD373,0)+FV('Impact Model_Simple'!AC$554,('Impact Model_Simple'!AD$122-'Impact Model_Simple'!AC$122),0,-'Impact Model_Simple'!AC381))*IF(AD$122&gt;$S334,0,1)</f>
        <v>0</v>
      </c>
      <c r="AE381" s="10">
        <f>(IF(AE373&gt;0,AE373,0)+FV('Impact Model_Simple'!AD$554,('Impact Model_Simple'!AE$122-'Impact Model_Simple'!AD$122),0,-'Impact Model_Simple'!AD381))*IF(AE$122&gt;$S334,0,1)</f>
        <v>0</v>
      </c>
      <c r="AF381" s="10">
        <f>(IF(AF373&gt;0,AF373,0)+FV('Impact Model_Simple'!AE$554,('Impact Model_Simple'!AF$122-'Impact Model_Simple'!AE$122),0,-'Impact Model_Simple'!AE381))*IF(AF$122&gt;$S334,0,1)</f>
        <v>0</v>
      </c>
      <c r="AG381" s="10">
        <f>(IF(AG373&gt;0,AG373,0)+FV('Impact Model_Simple'!AF$554,('Impact Model_Simple'!AG$122-'Impact Model_Simple'!AF$122),0,-'Impact Model_Simple'!AF381))*IF(AG$122&gt;$S334,0,1)</f>
        <v>0</v>
      </c>
      <c r="AH381" s="10">
        <f>(IF(AH373&gt;0,AH373,0)+FV('Impact Model_Simple'!AG$554,('Impact Model_Simple'!AH$122-'Impact Model_Simple'!AG$122),0,-'Impact Model_Simple'!AG381))*IF(AH$122&gt;$S334,0,1)</f>
        <v>0</v>
      </c>
      <c r="AI381" s="10">
        <f>(IF(AI373&gt;0,AI373,0)+FV('Impact Model_Simple'!AH$554,('Impact Model_Simple'!AI$122-'Impact Model_Simple'!AH$122),0,-'Impact Model_Simple'!AH381))*IF(AI$122&gt;$S334,0,1)</f>
        <v>0</v>
      </c>
      <c r="AJ381" s="10">
        <f>(IF(AJ373&gt;0,AJ373,0)+FV('Impact Model_Simple'!AI$554,('Impact Model_Simple'!AJ$122-'Impact Model_Simple'!AI$122),0,-'Impact Model_Simple'!AI381))*IF(AJ$122&gt;$S334,0,1)</f>
        <v>0</v>
      </c>
      <c r="AK381" s="10">
        <f>(IF(AK373&gt;0,AK373,0)+FV('Impact Model_Simple'!AJ$554,('Impact Model_Simple'!AK$122-'Impact Model_Simple'!AJ$122),0,-'Impact Model_Simple'!AJ381))*IF(AK$122&gt;$S334,0,1)</f>
        <v>0</v>
      </c>
      <c r="AL381" s="10">
        <f>(IF(AL373&gt;0,AL373,0)+FV('Impact Model_Simple'!AK$554,('Impact Model_Simple'!AL$122-'Impact Model_Simple'!AK$122),0,-'Impact Model_Simple'!AK381))*IF(AL$122&gt;$S334,0,1)</f>
        <v>0</v>
      </c>
      <c r="AM381" s="10">
        <f>(IF(AM373&gt;0,AM373,0)+FV('Impact Model_Simple'!AL$554,('Impact Model_Simple'!AM$122-'Impact Model_Simple'!AL$122),0,-'Impact Model_Simple'!AL381))*IF(AM$122&gt;$S334,0,1)</f>
        <v>0</v>
      </c>
      <c r="AN381" s="10">
        <f>(IF(AN373&gt;0,AN373,0)+FV('Impact Model_Simple'!AM$554,('Impact Model_Simple'!AN$122-'Impact Model_Simple'!AM$122),0,-'Impact Model_Simple'!AM381))*IF(AN$122&gt;$S334,0,1)</f>
        <v>0</v>
      </c>
      <c r="AO381" s="10">
        <f>(IF(AO373&gt;0,AO373,0)+FV('Impact Model_Simple'!AN$554,('Impact Model_Simple'!AO$122-'Impact Model_Simple'!AN$122),0,-'Impact Model_Simple'!AN381))*IF(AO$122&gt;$S334,0,1)</f>
        <v>0</v>
      </c>
      <c r="AP381" s="10">
        <f>(IF(AP373&gt;0,AP373,0)+FV('Impact Model_Simple'!AO$554,('Impact Model_Simple'!AP$122-'Impact Model_Simple'!AO$122),0,-'Impact Model_Simple'!AO381))*IF(AP$122&gt;$S334,0,1)</f>
        <v>0</v>
      </c>
    </row>
    <row r="382" spans="1:42" hidden="1" outlineLevel="2">
      <c r="A382" s="1">
        <v>3</v>
      </c>
      <c r="B382" s="10"/>
      <c r="D382" s="10">
        <f>(IF(D374&gt;0,D374,0)+FV('Impact Model_Simple'!C$554,('Impact Model_Simple'!D$122-'Impact Model_Simple'!C$122),0,-'Impact Model_Simple'!C382))*IF(D$122&gt;$S335,0,1)</f>
        <v>0</v>
      </c>
      <c r="E382" s="10">
        <f>(IF(E374&gt;0,E374,0)+FV('Impact Model_Simple'!D$554,('Impact Model_Simple'!E$122-'Impact Model_Simple'!D$122),0,-'Impact Model_Simple'!D382))*IF(E$122&gt;$S335,0,1)</f>
        <v>0</v>
      </c>
      <c r="F382" s="10">
        <f>(IF(F374&gt;0,F374,0)+FV('Impact Model_Simple'!E$554,('Impact Model_Simple'!F$122-'Impact Model_Simple'!E$122),0,-'Impact Model_Simple'!E382))*IF(F$122&gt;$S335,0,1)</f>
        <v>0</v>
      </c>
      <c r="G382" s="10">
        <f>(IF(G374&gt;0,G374,0)+FV('Impact Model_Simple'!F$554,('Impact Model_Simple'!G$122-'Impact Model_Simple'!F$122),0,-'Impact Model_Simple'!F382))*IF(G$122&gt;$S335,0,1)</f>
        <v>0</v>
      </c>
      <c r="H382" s="10">
        <f>(IF(H374&gt;0,H374,0)+FV('Impact Model_Simple'!G$554,('Impact Model_Simple'!H$122-'Impact Model_Simple'!G$122),0,-'Impact Model_Simple'!G382))*IF(H$122&gt;$S335,0,1)</f>
        <v>0</v>
      </c>
      <c r="I382" s="10">
        <f>(IF(I374&gt;0,I374,0)+FV('Impact Model_Simple'!H$554,('Impact Model_Simple'!I$122-'Impact Model_Simple'!H$122),0,-'Impact Model_Simple'!H382))*IF(I$122&gt;$S335,0,1)</f>
        <v>0</v>
      </c>
      <c r="J382" s="10">
        <f>(IF(J374&gt;0,J374,0)+FV('Impact Model_Simple'!I$554,('Impact Model_Simple'!J$122-'Impact Model_Simple'!I$122),0,-'Impact Model_Simple'!I382))*IF(J$122&gt;$S335,0,1)</f>
        <v>0</v>
      </c>
      <c r="K382" s="10">
        <f>(IF(K374&gt;0,K374,0)+FV('Impact Model_Simple'!J$554,('Impact Model_Simple'!K$122-'Impact Model_Simple'!J$122),0,-'Impact Model_Simple'!J382))*IF(K$122&gt;$S335,0,1)</f>
        <v>0</v>
      </c>
      <c r="L382" s="10">
        <f>(IF(L374&gt;0,L374,0)+FV('Impact Model_Simple'!K$554,('Impact Model_Simple'!L$122-'Impact Model_Simple'!K$122),0,-'Impact Model_Simple'!K382))*IF(L$122&gt;$S335,0,1)</f>
        <v>0</v>
      </c>
      <c r="M382" s="10">
        <f>(IF(M374&gt;0,M374,0)+FV('Impact Model_Simple'!L$554,('Impact Model_Simple'!M$122-'Impact Model_Simple'!L$122),0,-'Impact Model_Simple'!L382))*IF(M$122&gt;$S335,0,1)</f>
        <v>0</v>
      </c>
      <c r="N382" s="10">
        <f>(IF(N374&gt;0,N374,0)+FV('Impact Model_Simple'!M$554,('Impact Model_Simple'!N$122-'Impact Model_Simple'!M$122),0,-'Impact Model_Simple'!M382))*IF(N$122&gt;$S335,0,1)</f>
        <v>0</v>
      </c>
      <c r="O382" s="10">
        <f>(IF(O374&gt;0,O374,0)+FV('Impact Model_Simple'!N$554,('Impact Model_Simple'!O$122-'Impact Model_Simple'!N$122),0,-'Impact Model_Simple'!N382))*IF(O$122&gt;$S335,0,1)</f>
        <v>0</v>
      </c>
      <c r="P382" s="10">
        <f>(IF(P374&gt;0,P374,0)+FV('Impact Model_Simple'!O$554,('Impact Model_Simple'!P$122-'Impact Model_Simple'!O$122),0,-'Impact Model_Simple'!O382))*IF(P$122&gt;$S335,0,1)</f>
        <v>0</v>
      </c>
      <c r="Q382" s="10">
        <f>(IF(Q374&gt;0,Q374,0)+FV('Impact Model_Simple'!P$554,('Impact Model_Simple'!Q$122-'Impact Model_Simple'!P$122),0,-'Impact Model_Simple'!P382))*IF(Q$122&gt;$S335,0,1)</f>
        <v>0</v>
      </c>
      <c r="R382" s="10">
        <f>(IF(R374&gt;0,R374,0)+FV('Impact Model_Simple'!Q$554,('Impact Model_Simple'!R$122-'Impact Model_Simple'!Q$122),0,-'Impact Model_Simple'!Q382))*IF(R$122&gt;$S335,0,1)</f>
        <v>0</v>
      </c>
      <c r="S382" s="10">
        <f>(IF(S374&gt;0,S374,0)+FV('Impact Model_Simple'!R$554,('Impact Model_Simple'!S$122-'Impact Model_Simple'!R$122),0,-'Impact Model_Simple'!R382))*IF(S$122&gt;$S335,0,1)</f>
        <v>0</v>
      </c>
      <c r="T382" s="10">
        <f>(IF(T374&gt;0,T374,0)+FV('Impact Model_Simple'!S$554,('Impact Model_Simple'!T$122-'Impact Model_Simple'!S$122),0,-'Impact Model_Simple'!S382))*IF(T$122&gt;$S335,0,1)</f>
        <v>0</v>
      </c>
      <c r="U382" s="10">
        <f>(IF(U374&gt;0,U374,0)+FV('Impact Model_Simple'!T$554,('Impact Model_Simple'!U$122-'Impact Model_Simple'!T$122),0,-'Impact Model_Simple'!T382))*IF(U$122&gt;$S335,0,1)</f>
        <v>0</v>
      </c>
      <c r="V382" s="10">
        <f>(IF(V374&gt;0,V374,0)+FV('Impact Model_Simple'!U$554,('Impact Model_Simple'!V$122-'Impact Model_Simple'!U$122),0,-'Impact Model_Simple'!U382))*IF(V$122&gt;$S335,0,1)</f>
        <v>0</v>
      </c>
      <c r="W382" s="10">
        <f>(IF(W374&gt;0,W374,0)+FV('Impact Model_Simple'!V$554,('Impact Model_Simple'!W$122-'Impact Model_Simple'!V$122),0,-'Impact Model_Simple'!V382))*IF(W$122&gt;$S335,0,1)</f>
        <v>0</v>
      </c>
      <c r="X382" s="10">
        <f>(IF(X374&gt;0,X374,0)+FV('Impact Model_Simple'!W$554,('Impact Model_Simple'!X$122-'Impact Model_Simple'!W$122),0,-'Impact Model_Simple'!W382))*IF(X$122&gt;$S335,0,1)</f>
        <v>0</v>
      </c>
      <c r="Y382" s="10">
        <f>(IF(Y374&gt;0,Y374,0)+FV('Impact Model_Simple'!X$554,('Impact Model_Simple'!Y$122-'Impact Model_Simple'!X$122),0,-'Impact Model_Simple'!X382))*IF(Y$122&gt;$S335,0,1)</f>
        <v>0</v>
      </c>
      <c r="Z382" s="10">
        <f>(IF(Z374&gt;0,Z374,0)+FV('Impact Model_Simple'!Y$554,('Impact Model_Simple'!Z$122-'Impact Model_Simple'!Y$122),0,-'Impact Model_Simple'!Y382))*IF(Z$122&gt;$S335,0,1)</f>
        <v>0</v>
      </c>
      <c r="AA382" s="10">
        <f>(IF(AA374&gt;0,AA374,0)+FV('Impact Model_Simple'!Z$554,('Impact Model_Simple'!AA$122-'Impact Model_Simple'!Z$122),0,-'Impact Model_Simple'!Z382))*IF(AA$122&gt;$S335,0,1)</f>
        <v>0</v>
      </c>
      <c r="AB382" s="10">
        <f>(IF(AB374&gt;0,AB374,0)+FV('Impact Model_Simple'!AA$554,('Impact Model_Simple'!AB$122-'Impact Model_Simple'!AA$122),0,-'Impact Model_Simple'!AA382))*IF(AB$122&gt;$S335,0,1)</f>
        <v>0</v>
      </c>
      <c r="AC382" s="10">
        <f>(IF(AC374&gt;0,AC374,0)+FV('Impact Model_Simple'!AB$554,('Impact Model_Simple'!AC$122-'Impact Model_Simple'!AB$122),0,-'Impact Model_Simple'!AB382))*IF(AC$122&gt;$S335,0,1)</f>
        <v>0</v>
      </c>
      <c r="AD382" s="10">
        <f>(IF(AD374&gt;0,AD374,0)+FV('Impact Model_Simple'!AC$554,('Impact Model_Simple'!AD$122-'Impact Model_Simple'!AC$122),0,-'Impact Model_Simple'!AC382))*IF(AD$122&gt;$S335,0,1)</f>
        <v>0</v>
      </c>
      <c r="AE382" s="10">
        <f>(IF(AE374&gt;0,AE374,0)+FV('Impact Model_Simple'!AD$554,('Impact Model_Simple'!AE$122-'Impact Model_Simple'!AD$122),0,-'Impact Model_Simple'!AD382))*IF(AE$122&gt;$S335,0,1)</f>
        <v>0</v>
      </c>
      <c r="AF382" s="10">
        <f>(IF(AF374&gt;0,AF374,0)+FV('Impact Model_Simple'!AE$554,('Impact Model_Simple'!AF$122-'Impact Model_Simple'!AE$122),0,-'Impact Model_Simple'!AE382))*IF(AF$122&gt;$S335,0,1)</f>
        <v>0</v>
      </c>
      <c r="AG382" s="10">
        <f>(IF(AG374&gt;0,AG374,0)+FV('Impact Model_Simple'!AF$554,('Impact Model_Simple'!AG$122-'Impact Model_Simple'!AF$122),0,-'Impact Model_Simple'!AF382))*IF(AG$122&gt;$S335,0,1)</f>
        <v>0</v>
      </c>
      <c r="AH382" s="10">
        <f>(IF(AH374&gt;0,AH374,0)+FV('Impact Model_Simple'!AG$554,('Impact Model_Simple'!AH$122-'Impact Model_Simple'!AG$122),0,-'Impact Model_Simple'!AG382))*IF(AH$122&gt;$S335,0,1)</f>
        <v>0</v>
      </c>
      <c r="AI382" s="10">
        <f>(IF(AI374&gt;0,AI374,0)+FV('Impact Model_Simple'!AH$554,('Impact Model_Simple'!AI$122-'Impact Model_Simple'!AH$122),0,-'Impact Model_Simple'!AH382))*IF(AI$122&gt;$S335,0,1)</f>
        <v>0</v>
      </c>
      <c r="AJ382" s="10">
        <f>(IF(AJ374&gt;0,AJ374,0)+FV('Impact Model_Simple'!AI$554,('Impact Model_Simple'!AJ$122-'Impact Model_Simple'!AI$122),0,-'Impact Model_Simple'!AI382))*IF(AJ$122&gt;$S335,0,1)</f>
        <v>0</v>
      </c>
      <c r="AK382" s="10">
        <f>(IF(AK374&gt;0,AK374,0)+FV('Impact Model_Simple'!AJ$554,('Impact Model_Simple'!AK$122-'Impact Model_Simple'!AJ$122),0,-'Impact Model_Simple'!AJ382))*IF(AK$122&gt;$S335,0,1)</f>
        <v>0</v>
      </c>
      <c r="AL382" s="10">
        <f>(IF(AL374&gt;0,AL374,0)+FV('Impact Model_Simple'!AK$554,('Impact Model_Simple'!AL$122-'Impact Model_Simple'!AK$122),0,-'Impact Model_Simple'!AK382))*IF(AL$122&gt;$S335,0,1)</f>
        <v>0</v>
      </c>
      <c r="AM382" s="10">
        <f>(IF(AM374&gt;0,AM374,0)+FV('Impact Model_Simple'!AL$554,('Impact Model_Simple'!AM$122-'Impact Model_Simple'!AL$122),0,-'Impact Model_Simple'!AL382))*IF(AM$122&gt;$S335,0,1)</f>
        <v>0</v>
      </c>
      <c r="AN382" s="10">
        <f>(IF(AN374&gt;0,AN374,0)+FV('Impact Model_Simple'!AM$554,('Impact Model_Simple'!AN$122-'Impact Model_Simple'!AM$122),0,-'Impact Model_Simple'!AM382))*IF(AN$122&gt;$S335,0,1)</f>
        <v>0</v>
      </c>
      <c r="AO382" s="10">
        <f>(IF(AO374&gt;0,AO374,0)+FV('Impact Model_Simple'!AN$554,('Impact Model_Simple'!AO$122-'Impact Model_Simple'!AN$122),0,-'Impact Model_Simple'!AN382))*IF(AO$122&gt;$S335,0,1)</f>
        <v>0</v>
      </c>
      <c r="AP382" s="10">
        <f>(IF(AP374&gt;0,AP374,0)+FV('Impact Model_Simple'!AO$554,('Impact Model_Simple'!AP$122-'Impact Model_Simple'!AO$122),0,-'Impact Model_Simple'!AO382))*IF(AP$122&gt;$S335,0,1)</f>
        <v>0</v>
      </c>
    </row>
    <row r="383" spans="1:42" hidden="1" outlineLevel="2">
      <c r="A383" s="1">
        <v>4</v>
      </c>
      <c r="B383" s="10"/>
      <c r="D383" s="10">
        <f>(IF(D375&gt;0,D375,0)+FV('Impact Model_Simple'!C$554,('Impact Model_Simple'!D$122-'Impact Model_Simple'!C$122),0,-'Impact Model_Simple'!C383))*IF(D$122&gt;$S336,0,1)</f>
        <v>0</v>
      </c>
      <c r="E383" s="10">
        <f>(IF(E375&gt;0,E375,0)+FV('Impact Model_Simple'!D$554,('Impact Model_Simple'!E$122-'Impact Model_Simple'!D$122),0,-'Impact Model_Simple'!D383))*IF(E$122&gt;$S336,0,1)</f>
        <v>0</v>
      </c>
      <c r="F383" s="10">
        <f>(IF(F375&gt;0,F375,0)+FV('Impact Model_Simple'!E$554,('Impact Model_Simple'!F$122-'Impact Model_Simple'!E$122),0,-'Impact Model_Simple'!E383))*IF(F$122&gt;$S336,0,1)</f>
        <v>0</v>
      </c>
      <c r="G383" s="10">
        <f>(IF(G375&gt;0,G375,0)+FV('Impact Model_Simple'!F$554,('Impact Model_Simple'!G$122-'Impact Model_Simple'!F$122),0,-'Impact Model_Simple'!F383))*IF(G$122&gt;$S336,0,1)</f>
        <v>0</v>
      </c>
      <c r="H383" s="10">
        <f>(IF(H375&gt;0,H375,0)+FV('Impact Model_Simple'!G$554,('Impact Model_Simple'!H$122-'Impact Model_Simple'!G$122),0,-'Impact Model_Simple'!G383))*IF(H$122&gt;$S336,0,1)</f>
        <v>0</v>
      </c>
      <c r="I383" s="10">
        <f>(IF(I375&gt;0,I375,0)+FV('Impact Model_Simple'!H$554,('Impact Model_Simple'!I$122-'Impact Model_Simple'!H$122),0,-'Impact Model_Simple'!H383))*IF(I$122&gt;$S336,0,1)</f>
        <v>0</v>
      </c>
      <c r="J383" s="10">
        <f>(IF(J375&gt;0,J375,0)+FV('Impact Model_Simple'!I$554,('Impact Model_Simple'!J$122-'Impact Model_Simple'!I$122),0,-'Impact Model_Simple'!I383))*IF(J$122&gt;$S336,0,1)</f>
        <v>0</v>
      </c>
      <c r="K383" s="10">
        <f>(IF(K375&gt;0,K375,0)+FV('Impact Model_Simple'!J$554,('Impact Model_Simple'!K$122-'Impact Model_Simple'!J$122),0,-'Impact Model_Simple'!J383))*IF(K$122&gt;$S336,0,1)</f>
        <v>0</v>
      </c>
      <c r="L383" s="10">
        <f>(IF(L375&gt;0,L375,0)+FV('Impact Model_Simple'!K$554,('Impact Model_Simple'!L$122-'Impact Model_Simple'!K$122),0,-'Impact Model_Simple'!K383))*IF(L$122&gt;$S336,0,1)</f>
        <v>0</v>
      </c>
      <c r="M383" s="10">
        <f>(IF(M375&gt;0,M375,0)+FV('Impact Model_Simple'!L$554,('Impact Model_Simple'!M$122-'Impact Model_Simple'!L$122),0,-'Impact Model_Simple'!L383))*IF(M$122&gt;$S336,0,1)</f>
        <v>0</v>
      </c>
      <c r="N383" s="10">
        <f>(IF(N375&gt;0,N375,0)+FV('Impact Model_Simple'!M$554,('Impact Model_Simple'!N$122-'Impact Model_Simple'!M$122),0,-'Impact Model_Simple'!M383))*IF(N$122&gt;$S336,0,1)</f>
        <v>0</v>
      </c>
      <c r="O383" s="10">
        <f>(IF(O375&gt;0,O375,0)+FV('Impact Model_Simple'!N$554,('Impact Model_Simple'!O$122-'Impact Model_Simple'!N$122),0,-'Impact Model_Simple'!N383))*IF(O$122&gt;$S336,0,1)</f>
        <v>0</v>
      </c>
      <c r="P383" s="10">
        <f>(IF(P375&gt;0,P375,0)+FV('Impact Model_Simple'!O$554,('Impact Model_Simple'!P$122-'Impact Model_Simple'!O$122),0,-'Impact Model_Simple'!O383))*IF(P$122&gt;$S336,0,1)</f>
        <v>0</v>
      </c>
      <c r="Q383" s="10">
        <f>(IF(Q375&gt;0,Q375,0)+FV('Impact Model_Simple'!P$554,('Impact Model_Simple'!Q$122-'Impact Model_Simple'!P$122),0,-'Impact Model_Simple'!P383))*IF(Q$122&gt;$S336,0,1)</f>
        <v>0</v>
      </c>
      <c r="R383" s="10">
        <f>(IF(R375&gt;0,R375,0)+FV('Impact Model_Simple'!Q$554,('Impact Model_Simple'!R$122-'Impact Model_Simple'!Q$122),0,-'Impact Model_Simple'!Q383))*IF(R$122&gt;$S336,0,1)</f>
        <v>0</v>
      </c>
      <c r="S383" s="10">
        <f>(IF(S375&gt;0,S375,0)+FV('Impact Model_Simple'!R$554,('Impact Model_Simple'!S$122-'Impact Model_Simple'!R$122),0,-'Impact Model_Simple'!R383))*IF(S$122&gt;$S336,0,1)</f>
        <v>0</v>
      </c>
      <c r="T383" s="10">
        <f>(IF(T375&gt;0,T375,0)+FV('Impact Model_Simple'!S$554,('Impact Model_Simple'!T$122-'Impact Model_Simple'!S$122),0,-'Impact Model_Simple'!S383))*IF(T$122&gt;$S336,0,1)</f>
        <v>0</v>
      </c>
      <c r="U383" s="10">
        <f>(IF(U375&gt;0,U375,0)+FV('Impact Model_Simple'!T$554,('Impact Model_Simple'!U$122-'Impact Model_Simple'!T$122),0,-'Impact Model_Simple'!T383))*IF(U$122&gt;$S336,0,1)</f>
        <v>0</v>
      </c>
      <c r="V383" s="10">
        <f>(IF(V375&gt;0,V375,0)+FV('Impact Model_Simple'!U$554,('Impact Model_Simple'!V$122-'Impact Model_Simple'!U$122),0,-'Impact Model_Simple'!U383))*IF(V$122&gt;$S336,0,1)</f>
        <v>0</v>
      </c>
      <c r="W383" s="10">
        <f>(IF(W375&gt;0,W375,0)+FV('Impact Model_Simple'!V$554,('Impact Model_Simple'!W$122-'Impact Model_Simple'!V$122),0,-'Impact Model_Simple'!V383))*IF(W$122&gt;$S336,0,1)</f>
        <v>0</v>
      </c>
      <c r="X383" s="10">
        <f>(IF(X375&gt;0,X375,0)+FV('Impact Model_Simple'!W$554,('Impact Model_Simple'!X$122-'Impact Model_Simple'!W$122),0,-'Impact Model_Simple'!W383))*IF(X$122&gt;$S336,0,1)</f>
        <v>0</v>
      </c>
      <c r="Y383" s="10">
        <f>(IF(Y375&gt;0,Y375,0)+FV('Impact Model_Simple'!X$554,('Impact Model_Simple'!Y$122-'Impact Model_Simple'!X$122),0,-'Impact Model_Simple'!X383))*IF(Y$122&gt;$S336,0,1)</f>
        <v>0</v>
      </c>
      <c r="Z383" s="10">
        <f>(IF(Z375&gt;0,Z375,0)+FV('Impact Model_Simple'!Y$554,('Impact Model_Simple'!Z$122-'Impact Model_Simple'!Y$122),0,-'Impact Model_Simple'!Y383))*IF(Z$122&gt;$S336,0,1)</f>
        <v>0</v>
      </c>
      <c r="AA383" s="10">
        <f>(IF(AA375&gt;0,AA375,0)+FV('Impact Model_Simple'!Z$554,('Impact Model_Simple'!AA$122-'Impact Model_Simple'!Z$122),0,-'Impact Model_Simple'!Z383))*IF(AA$122&gt;$S336,0,1)</f>
        <v>0</v>
      </c>
      <c r="AB383" s="10">
        <f>(IF(AB375&gt;0,AB375,0)+FV('Impact Model_Simple'!AA$554,('Impact Model_Simple'!AB$122-'Impact Model_Simple'!AA$122),0,-'Impact Model_Simple'!AA383))*IF(AB$122&gt;$S336,0,1)</f>
        <v>0</v>
      </c>
      <c r="AC383" s="10">
        <f>(IF(AC375&gt;0,AC375,0)+FV('Impact Model_Simple'!AB$554,('Impact Model_Simple'!AC$122-'Impact Model_Simple'!AB$122),0,-'Impact Model_Simple'!AB383))*IF(AC$122&gt;$S336,0,1)</f>
        <v>0</v>
      </c>
      <c r="AD383" s="10">
        <f>(IF(AD375&gt;0,AD375,0)+FV('Impact Model_Simple'!AC$554,('Impact Model_Simple'!AD$122-'Impact Model_Simple'!AC$122),0,-'Impact Model_Simple'!AC383))*IF(AD$122&gt;$S336,0,1)</f>
        <v>0</v>
      </c>
      <c r="AE383" s="10">
        <f>(IF(AE375&gt;0,AE375,0)+FV('Impact Model_Simple'!AD$554,('Impact Model_Simple'!AE$122-'Impact Model_Simple'!AD$122),0,-'Impact Model_Simple'!AD383))*IF(AE$122&gt;$S336,0,1)</f>
        <v>0</v>
      </c>
      <c r="AF383" s="10">
        <f>(IF(AF375&gt;0,AF375,0)+FV('Impact Model_Simple'!AE$554,('Impact Model_Simple'!AF$122-'Impact Model_Simple'!AE$122),0,-'Impact Model_Simple'!AE383))*IF(AF$122&gt;$S336,0,1)</f>
        <v>0</v>
      </c>
      <c r="AG383" s="10">
        <f>(IF(AG375&gt;0,AG375,0)+FV('Impact Model_Simple'!AF$554,('Impact Model_Simple'!AG$122-'Impact Model_Simple'!AF$122),0,-'Impact Model_Simple'!AF383))*IF(AG$122&gt;$S336,0,1)</f>
        <v>0</v>
      </c>
      <c r="AH383" s="10">
        <f>(IF(AH375&gt;0,AH375,0)+FV('Impact Model_Simple'!AG$554,('Impact Model_Simple'!AH$122-'Impact Model_Simple'!AG$122),0,-'Impact Model_Simple'!AG383))*IF(AH$122&gt;$S336,0,1)</f>
        <v>0</v>
      </c>
      <c r="AI383" s="10">
        <f>(IF(AI375&gt;0,AI375,0)+FV('Impact Model_Simple'!AH$554,('Impact Model_Simple'!AI$122-'Impact Model_Simple'!AH$122),0,-'Impact Model_Simple'!AH383))*IF(AI$122&gt;$S336,0,1)</f>
        <v>0</v>
      </c>
      <c r="AJ383" s="10">
        <f>(IF(AJ375&gt;0,AJ375,0)+FV('Impact Model_Simple'!AI$554,('Impact Model_Simple'!AJ$122-'Impact Model_Simple'!AI$122),0,-'Impact Model_Simple'!AI383))*IF(AJ$122&gt;$S336,0,1)</f>
        <v>0</v>
      </c>
      <c r="AK383" s="10">
        <f>(IF(AK375&gt;0,AK375,0)+FV('Impact Model_Simple'!AJ$554,('Impact Model_Simple'!AK$122-'Impact Model_Simple'!AJ$122),0,-'Impact Model_Simple'!AJ383))*IF(AK$122&gt;$S336,0,1)</f>
        <v>0</v>
      </c>
      <c r="AL383" s="10">
        <f>(IF(AL375&gt;0,AL375,0)+FV('Impact Model_Simple'!AK$554,('Impact Model_Simple'!AL$122-'Impact Model_Simple'!AK$122),0,-'Impact Model_Simple'!AK383))*IF(AL$122&gt;$S336,0,1)</f>
        <v>0</v>
      </c>
      <c r="AM383" s="10">
        <f>(IF(AM375&gt;0,AM375,0)+FV('Impact Model_Simple'!AL$554,('Impact Model_Simple'!AM$122-'Impact Model_Simple'!AL$122),0,-'Impact Model_Simple'!AL383))*IF(AM$122&gt;$S336,0,1)</f>
        <v>0</v>
      </c>
      <c r="AN383" s="10">
        <f>(IF(AN375&gt;0,AN375,0)+FV('Impact Model_Simple'!AM$554,('Impact Model_Simple'!AN$122-'Impact Model_Simple'!AM$122),0,-'Impact Model_Simple'!AM383))*IF(AN$122&gt;$S336,0,1)</f>
        <v>0</v>
      </c>
      <c r="AO383" s="10">
        <f>(IF(AO375&gt;0,AO375,0)+FV('Impact Model_Simple'!AN$554,('Impact Model_Simple'!AO$122-'Impact Model_Simple'!AN$122),0,-'Impact Model_Simple'!AN383))*IF(AO$122&gt;$S336,0,1)</f>
        <v>0</v>
      </c>
      <c r="AP383" s="10">
        <f>(IF(AP375&gt;0,AP375,0)+FV('Impact Model_Simple'!AO$554,('Impact Model_Simple'!AP$122-'Impact Model_Simple'!AO$122),0,-'Impact Model_Simple'!AO383))*IF(AP$122&gt;$S336,0,1)</f>
        <v>0</v>
      </c>
    </row>
    <row r="384" spans="1:42" hidden="1" outlineLevel="2">
      <c r="A384" s="1">
        <v>5</v>
      </c>
      <c r="B384" s="10"/>
      <c r="D384" s="10">
        <f>(IF(D376&gt;0,D376,0)+FV('Impact Model_Simple'!C$554,('Impact Model_Simple'!D$122-'Impact Model_Simple'!C$122),0,-'Impact Model_Simple'!C384))*IF(D$122&gt;$S337,0,1)</f>
        <v>0</v>
      </c>
      <c r="E384" s="10">
        <f>(IF(E376&gt;0,E376,0)+FV('Impact Model_Simple'!D$554,('Impact Model_Simple'!E$122-'Impact Model_Simple'!D$122),0,-'Impact Model_Simple'!D384))*IF(E$122&gt;$S337,0,1)</f>
        <v>0</v>
      </c>
      <c r="F384" s="10">
        <f>(IF(F376&gt;0,F376,0)+FV('Impact Model_Simple'!E$554,('Impact Model_Simple'!F$122-'Impact Model_Simple'!E$122),0,-'Impact Model_Simple'!E384))*IF(F$122&gt;$S337,0,1)</f>
        <v>0</v>
      </c>
      <c r="G384" s="10">
        <f>(IF(G376&gt;0,G376,0)+FV('Impact Model_Simple'!F$554,('Impact Model_Simple'!G$122-'Impact Model_Simple'!F$122),0,-'Impact Model_Simple'!F384))*IF(G$122&gt;$S337,0,1)</f>
        <v>0</v>
      </c>
      <c r="H384" s="10">
        <f>(IF(H376&gt;0,H376,0)+FV('Impact Model_Simple'!G$554,('Impact Model_Simple'!H$122-'Impact Model_Simple'!G$122),0,-'Impact Model_Simple'!G384))*IF(H$122&gt;$S337,0,1)</f>
        <v>0</v>
      </c>
      <c r="I384" s="10">
        <f>(IF(I376&gt;0,I376,0)+FV('Impact Model_Simple'!H$554,('Impact Model_Simple'!I$122-'Impact Model_Simple'!H$122),0,-'Impact Model_Simple'!H384))*IF(I$122&gt;$S337,0,1)</f>
        <v>0</v>
      </c>
      <c r="J384" s="10">
        <f>(IF(J376&gt;0,J376,0)+FV('Impact Model_Simple'!I$554,('Impact Model_Simple'!J$122-'Impact Model_Simple'!I$122),0,-'Impact Model_Simple'!I384))*IF(J$122&gt;$S337,0,1)</f>
        <v>0</v>
      </c>
      <c r="K384" s="10">
        <f>(IF(K376&gt;0,K376,0)+FV('Impact Model_Simple'!J$554,('Impact Model_Simple'!K$122-'Impact Model_Simple'!J$122),0,-'Impact Model_Simple'!J384))*IF(K$122&gt;$S337,0,1)</f>
        <v>0</v>
      </c>
      <c r="L384" s="10">
        <f>(IF(L376&gt;0,L376,0)+FV('Impact Model_Simple'!K$554,('Impact Model_Simple'!L$122-'Impact Model_Simple'!K$122),0,-'Impact Model_Simple'!K384))*IF(L$122&gt;$S337,0,1)</f>
        <v>0</v>
      </c>
      <c r="M384" s="10">
        <f>(IF(M376&gt;0,M376,0)+FV('Impact Model_Simple'!L$554,('Impact Model_Simple'!M$122-'Impact Model_Simple'!L$122),0,-'Impact Model_Simple'!L384))*IF(M$122&gt;$S337,0,1)</f>
        <v>0</v>
      </c>
      <c r="N384" s="10">
        <f>(IF(N376&gt;0,N376,0)+FV('Impact Model_Simple'!M$554,('Impact Model_Simple'!N$122-'Impact Model_Simple'!M$122),0,-'Impact Model_Simple'!M384))*IF(N$122&gt;$S337,0,1)</f>
        <v>0</v>
      </c>
      <c r="O384" s="10">
        <f>(IF(O376&gt;0,O376,0)+FV('Impact Model_Simple'!N$554,('Impact Model_Simple'!O$122-'Impact Model_Simple'!N$122),0,-'Impact Model_Simple'!N384))*IF(O$122&gt;$S337,0,1)</f>
        <v>0</v>
      </c>
      <c r="P384" s="10">
        <f>(IF(P376&gt;0,P376,0)+FV('Impact Model_Simple'!O$554,('Impact Model_Simple'!P$122-'Impact Model_Simple'!O$122),0,-'Impact Model_Simple'!O384))*IF(P$122&gt;$S337,0,1)</f>
        <v>0</v>
      </c>
      <c r="Q384" s="10">
        <f>(IF(Q376&gt;0,Q376,0)+FV('Impact Model_Simple'!P$554,('Impact Model_Simple'!Q$122-'Impact Model_Simple'!P$122),0,-'Impact Model_Simple'!P384))*IF(Q$122&gt;$S337,0,1)</f>
        <v>0</v>
      </c>
      <c r="R384" s="10">
        <f>(IF(R376&gt;0,R376,0)+FV('Impact Model_Simple'!Q$554,('Impact Model_Simple'!R$122-'Impact Model_Simple'!Q$122),0,-'Impact Model_Simple'!Q384))*IF(R$122&gt;$S337,0,1)</f>
        <v>0</v>
      </c>
      <c r="S384" s="10">
        <f>(IF(S376&gt;0,S376,0)+FV('Impact Model_Simple'!R$554,('Impact Model_Simple'!S$122-'Impact Model_Simple'!R$122),0,-'Impact Model_Simple'!R384))*IF(S$122&gt;$S337,0,1)</f>
        <v>0</v>
      </c>
      <c r="T384" s="10">
        <f>(IF(T376&gt;0,T376,0)+FV('Impact Model_Simple'!S$554,('Impact Model_Simple'!T$122-'Impact Model_Simple'!S$122),0,-'Impact Model_Simple'!S384))*IF(T$122&gt;$S337,0,1)</f>
        <v>0</v>
      </c>
      <c r="U384" s="10">
        <f>(IF(U376&gt;0,U376,0)+FV('Impact Model_Simple'!T$554,('Impact Model_Simple'!U$122-'Impact Model_Simple'!T$122),0,-'Impact Model_Simple'!T384))*IF(U$122&gt;$S337,0,1)</f>
        <v>0</v>
      </c>
      <c r="V384" s="10">
        <f>(IF(V376&gt;0,V376,0)+FV('Impact Model_Simple'!U$554,('Impact Model_Simple'!V$122-'Impact Model_Simple'!U$122),0,-'Impact Model_Simple'!U384))*IF(V$122&gt;$S337,0,1)</f>
        <v>0</v>
      </c>
      <c r="W384" s="10">
        <f>(IF(W376&gt;0,W376,0)+FV('Impact Model_Simple'!V$554,('Impact Model_Simple'!W$122-'Impact Model_Simple'!V$122),0,-'Impact Model_Simple'!V384))*IF(W$122&gt;$S337,0,1)</f>
        <v>0</v>
      </c>
      <c r="X384" s="10">
        <f>(IF(X376&gt;0,X376,0)+FV('Impact Model_Simple'!W$554,('Impact Model_Simple'!X$122-'Impact Model_Simple'!W$122),0,-'Impact Model_Simple'!W384))*IF(X$122&gt;$S337,0,1)</f>
        <v>0</v>
      </c>
      <c r="Y384" s="10">
        <f>(IF(Y376&gt;0,Y376,0)+FV('Impact Model_Simple'!X$554,('Impact Model_Simple'!Y$122-'Impact Model_Simple'!X$122),0,-'Impact Model_Simple'!X384))*IF(Y$122&gt;$S337,0,1)</f>
        <v>0</v>
      </c>
      <c r="Z384" s="10">
        <f>(IF(Z376&gt;0,Z376,0)+FV('Impact Model_Simple'!Y$554,('Impact Model_Simple'!Z$122-'Impact Model_Simple'!Y$122),0,-'Impact Model_Simple'!Y384))*IF(Z$122&gt;$S337,0,1)</f>
        <v>0</v>
      </c>
      <c r="AA384" s="10">
        <f>(IF(AA376&gt;0,AA376,0)+FV('Impact Model_Simple'!Z$554,('Impact Model_Simple'!AA$122-'Impact Model_Simple'!Z$122),0,-'Impact Model_Simple'!Z384))*IF(AA$122&gt;$S337,0,1)</f>
        <v>0</v>
      </c>
      <c r="AB384" s="10">
        <f>(IF(AB376&gt;0,AB376,0)+FV('Impact Model_Simple'!AA$554,('Impact Model_Simple'!AB$122-'Impact Model_Simple'!AA$122),0,-'Impact Model_Simple'!AA384))*IF(AB$122&gt;$S337,0,1)</f>
        <v>0</v>
      </c>
      <c r="AC384" s="10">
        <f>(IF(AC376&gt;0,AC376,0)+FV('Impact Model_Simple'!AB$554,('Impact Model_Simple'!AC$122-'Impact Model_Simple'!AB$122),0,-'Impact Model_Simple'!AB384))*IF(AC$122&gt;$S337,0,1)</f>
        <v>0</v>
      </c>
      <c r="AD384" s="10">
        <f>(IF(AD376&gt;0,AD376,0)+FV('Impact Model_Simple'!AC$554,('Impact Model_Simple'!AD$122-'Impact Model_Simple'!AC$122),0,-'Impact Model_Simple'!AC384))*IF(AD$122&gt;$S337,0,1)</f>
        <v>0</v>
      </c>
      <c r="AE384" s="10">
        <f>(IF(AE376&gt;0,AE376,0)+FV('Impact Model_Simple'!AD$554,('Impact Model_Simple'!AE$122-'Impact Model_Simple'!AD$122),0,-'Impact Model_Simple'!AD384))*IF(AE$122&gt;$S337,0,1)</f>
        <v>0</v>
      </c>
      <c r="AF384" s="10">
        <f>(IF(AF376&gt;0,AF376,0)+FV('Impact Model_Simple'!AE$554,('Impact Model_Simple'!AF$122-'Impact Model_Simple'!AE$122),0,-'Impact Model_Simple'!AE384))*IF(AF$122&gt;$S337,0,1)</f>
        <v>0</v>
      </c>
      <c r="AG384" s="10">
        <f>(IF(AG376&gt;0,AG376,0)+FV('Impact Model_Simple'!AF$554,('Impact Model_Simple'!AG$122-'Impact Model_Simple'!AF$122),0,-'Impact Model_Simple'!AF384))*IF(AG$122&gt;$S337,0,1)</f>
        <v>0</v>
      </c>
      <c r="AH384" s="10">
        <f>(IF(AH376&gt;0,AH376,0)+FV('Impact Model_Simple'!AG$554,('Impact Model_Simple'!AH$122-'Impact Model_Simple'!AG$122),0,-'Impact Model_Simple'!AG384))*IF(AH$122&gt;$S337,0,1)</f>
        <v>0</v>
      </c>
      <c r="AI384" s="10">
        <f>(IF(AI376&gt;0,AI376,0)+FV('Impact Model_Simple'!AH$554,('Impact Model_Simple'!AI$122-'Impact Model_Simple'!AH$122),0,-'Impact Model_Simple'!AH384))*IF(AI$122&gt;$S337,0,1)</f>
        <v>0</v>
      </c>
      <c r="AJ384" s="10">
        <f>(IF(AJ376&gt;0,AJ376,0)+FV('Impact Model_Simple'!AI$554,('Impact Model_Simple'!AJ$122-'Impact Model_Simple'!AI$122),0,-'Impact Model_Simple'!AI384))*IF(AJ$122&gt;$S337,0,1)</f>
        <v>0</v>
      </c>
      <c r="AK384" s="10">
        <f>(IF(AK376&gt;0,AK376,0)+FV('Impact Model_Simple'!AJ$554,('Impact Model_Simple'!AK$122-'Impact Model_Simple'!AJ$122),0,-'Impact Model_Simple'!AJ384))*IF(AK$122&gt;$S337,0,1)</f>
        <v>0</v>
      </c>
      <c r="AL384" s="10">
        <f>(IF(AL376&gt;0,AL376,0)+FV('Impact Model_Simple'!AK$554,('Impact Model_Simple'!AL$122-'Impact Model_Simple'!AK$122),0,-'Impact Model_Simple'!AK384))*IF(AL$122&gt;$S337,0,1)</f>
        <v>0</v>
      </c>
      <c r="AM384" s="10">
        <f>(IF(AM376&gt;0,AM376,0)+FV('Impact Model_Simple'!AL$554,('Impact Model_Simple'!AM$122-'Impact Model_Simple'!AL$122),0,-'Impact Model_Simple'!AL384))*IF(AM$122&gt;$S337,0,1)</f>
        <v>0</v>
      </c>
      <c r="AN384" s="10">
        <f>(IF(AN376&gt;0,AN376,0)+FV('Impact Model_Simple'!AM$554,('Impact Model_Simple'!AN$122-'Impact Model_Simple'!AM$122),0,-'Impact Model_Simple'!AM384))*IF(AN$122&gt;$S337,0,1)</f>
        <v>0</v>
      </c>
      <c r="AO384" s="10">
        <f>(IF(AO376&gt;0,AO376,0)+FV('Impact Model_Simple'!AN$554,('Impact Model_Simple'!AO$122-'Impact Model_Simple'!AN$122),0,-'Impact Model_Simple'!AN384))*IF(AO$122&gt;$S337,0,1)</f>
        <v>0</v>
      </c>
      <c r="AP384" s="10">
        <f>(IF(AP376&gt;0,AP376,0)+FV('Impact Model_Simple'!AO$554,('Impact Model_Simple'!AP$122-'Impact Model_Simple'!AO$122),0,-'Impact Model_Simple'!AO384))*IF(AP$122&gt;$S337,0,1)</f>
        <v>0</v>
      </c>
    </row>
    <row r="385" spans="1:42" ht="15.5" hidden="1" outlineLevel="2" thickBot="1">
      <c r="A385" s="6" t="s">
        <v>7</v>
      </c>
      <c r="B385" s="13"/>
      <c r="C385" s="6"/>
      <c r="D385" s="13">
        <f>SUM(D380:D384)</f>
        <v>0</v>
      </c>
      <c r="E385" s="13">
        <f t="shared" ref="E385:AP385" si="744">SUM(E380:E384)</f>
        <v>45000000</v>
      </c>
      <c r="F385" s="13">
        <f t="shared" si="744"/>
        <v>46800000</v>
      </c>
      <c r="G385" s="13">
        <f t="shared" si="744"/>
        <v>48672000</v>
      </c>
      <c r="H385" s="13">
        <f t="shared" si="744"/>
        <v>0</v>
      </c>
      <c r="I385" s="13">
        <f t="shared" si="744"/>
        <v>0</v>
      </c>
      <c r="J385" s="13">
        <f t="shared" si="744"/>
        <v>0</v>
      </c>
      <c r="K385" s="13">
        <f t="shared" si="744"/>
        <v>0</v>
      </c>
      <c r="L385" s="13">
        <f t="shared" si="744"/>
        <v>0</v>
      </c>
      <c r="M385" s="13">
        <f t="shared" si="744"/>
        <v>0</v>
      </c>
      <c r="N385" s="13">
        <f t="shared" si="744"/>
        <v>0</v>
      </c>
      <c r="O385" s="13">
        <f t="shared" si="744"/>
        <v>0</v>
      </c>
      <c r="P385" s="13">
        <f t="shared" si="744"/>
        <v>0</v>
      </c>
      <c r="Q385" s="13">
        <f t="shared" si="744"/>
        <v>0</v>
      </c>
      <c r="R385" s="13">
        <f t="shared" si="744"/>
        <v>0</v>
      </c>
      <c r="S385" s="13">
        <f t="shared" si="744"/>
        <v>0</v>
      </c>
      <c r="T385" s="13">
        <f t="shared" si="744"/>
        <v>0</v>
      </c>
      <c r="U385" s="13">
        <f t="shared" si="744"/>
        <v>0</v>
      </c>
      <c r="V385" s="13">
        <f t="shared" si="744"/>
        <v>0</v>
      </c>
      <c r="W385" s="13">
        <f t="shared" si="744"/>
        <v>0</v>
      </c>
      <c r="X385" s="13">
        <f t="shared" si="744"/>
        <v>0</v>
      </c>
      <c r="Y385" s="13">
        <f t="shared" si="744"/>
        <v>0</v>
      </c>
      <c r="Z385" s="13">
        <f t="shared" si="744"/>
        <v>0</v>
      </c>
      <c r="AA385" s="13">
        <f t="shared" si="744"/>
        <v>0</v>
      </c>
      <c r="AB385" s="13">
        <f t="shared" si="744"/>
        <v>0</v>
      </c>
      <c r="AC385" s="13">
        <f t="shared" si="744"/>
        <v>0</v>
      </c>
      <c r="AD385" s="13">
        <f t="shared" si="744"/>
        <v>0</v>
      </c>
      <c r="AE385" s="13">
        <f t="shared" si="744"/>
        <v>0</v>
      </c>
      <c r="AF385" s="13">
        <f t="shared" si="744"/>
        <v>0</v>
      </c>
      <c r="AG385" s="13">
        <f t="shared" si="744"/>
        <v>0</v>
      </c>
      <c r="AH385" s="13">
        <f t="shared" si="744"/>
        <v>0</v>
      </c>
      <c r="AI385" s="13">
        <f t="shared" si="744"/>
        <v>0</v>
      </c>
      <c r="AJ385" s="13">
        <f t="shared" si="744"/>
        <v>0</v>
      </c>
      <c r="AK385" s="13">
        <f t="shared" si="744"/>
        <v>0</v>
      </c>
      <c r="AL385" s="13">
        <f t="shared" si="744"/>
        <v>0</v>
      </c>
      <c r="AM385" s="13">
        <f t="shared" si="744"/>
        <v>0</v>
      </c>
      <c r="AN385" s="13">
        <f t="shared" si="744"/>
        <v>0</v>
      </c>
      <c r="AO385" s="13">
        <f t="shared" si="744"/>
        <v>0</v>
      </c>
      <c r="AP385" s="13">
        <f t="shared" si="744"/>
        <v>0</v>
      </c>
    </row>
    <row r="386" spans="1:42" hidden="1" outlineLevel="2"/>
    <row r="387" spans="1:42" hidden="1" outlineLevel="2">
      <c r="A387" s="11" t="s">
        <v>26</v>
      </c>
      <c r="B387" s="12"/>
      <c r="C387" s="11"/>
      <c r="D387" s="11">
        <f>D$84</f>
        <v>2022</v>
      </c>
      <c r="E387" s="11">
        <f t="shared" ref="E387:AP387" si="745">E$84</f>
        <v>2023</v>
      </c>
      <c r="F387" s="11">
        <f t="shared" si="745"/>
        <v>2024</v>
      </c>
      <c r="G387" s="11">
        <f t="shared" si="745"/>
        <v>2025</v>
      </c>
      <c r="H387" s="11">
        <f t="shared" si="745"/>
        <v>2026</v>
      </c>
      <c r="I387" s="11">
        <f t="shared" si="745"/>
        <v>2027</v>
      </c>
      <c r="J387" s="11">
        <f t="shared" si="745"/>
        <v>2028</v>
      </c>
      <c r="K387" s="11">
        <f t="shared" si="745"/>
        <v>2029</v>
      </c>
      <c r="L387" s="11">
        <f t="shared" si="745"/>
        <v>2030</v>
      </c>
      <c r="M387" s="11">
        <f t="shared" si="745"/>
        <v>2031</v>
      </c>
      <c r="N387" s="11">
        <f t="shared" si="745"/>
        <v>2032</v>
      </c>
      <c r="O387" s="11">
        <f t="shared" si="745"/>
        <v>2033</v>
      </c>
      <c r="P387" s="11">
        <f t="shared" si="745"/>
        <v>2034</v>
      </c>
      <c r="Q387" s="11">
        <f t="shared" si="745"/>
        <v>2035</v>
      </c>
      <c r="R387" s="11">
        <f t="shared" si="745"/>
        <v>2036</v>
      </c>
      <c r="S387" s="11">
        <f t="shared" si="745"/>
        <v>2037</v>
      </c>
      <c r="T387" s="11">
        <f t="shared" si="745"/>
        <v>2038</v>
      </c>
      <c r="U387" s="11">
        <f t="shared" si="745"/>
        <v>2039</v>
      </c>
      <c r="V387" s="11">
        <f t="shared" si="745"/>
        <v>2040</v>
      </c>
      <c r="W387" s="11">
        <f t="shared" si="745"/>
        <v>2041</v>
      </c>
      <c r="X387" s="11">
        <f t="shared" si="745"/>
        <v>2042</v>
      </c>
      <c r="Y387" s="11">
        <f t="shared" si="745"/>
        <v>2043</v>
      </c>
      <c r="Z387" s="11">
        <f t="shared" si="745"/>
        <v>2044</v>
      </c>
      <c r="AA387" s="11">
        <f t="shared" si="745"/>
        <v>2045</v>
      </c>
      <c r="AB387" s="11">
        <f t="shared" si="745"/>
        <v>2046</v>
      </c>
      <c r="AC387" s="11">
        <f t="shared" si="745"/>
        <v>2047</v>
      </c>
      <c r="AD387" s="11">
        <f t="shared" si="745"/>
        <v>2048</v>
      </c>
      <c r="AE387" s="11">
        <f t="shared" si="745"/>
        <v>2049</v>
      </c>
      <c r="AF387" s="11">
        <f t="shared" si="745"/>
        <v>2050</v>
      </c>
      <c r="AG387" s="11">
        <f t="shared" si="745"/>
        <v>2051</v>
      </c>
      <c r="AH387" s="11">
        <f t="shared" si="745"/>
        <v>2052</v>
      </c>
      <c r="AI387" s="11">
        <f t="shared" si="745"/>
        <v>2053</v>
      </c>
      <c r="AJ387" s="11">
        <f t="shared" si="745"/>
        <v>2054</v>
      </c>
      <c r="AK387" s="11">
        <f t="shared" si="745"/>
        <v>2055</v>
      </c>
      <c r="AL387" s="11">
        <f t="shared" si="745"/>
        <v>2056</v>
      </c>
      <c r="AM387" s="11">
        <f t="shared" si="745"/>
        <v>2057</v>
      </c>
      <c r="AN387" s="11">
        <f t="shared" si="745"/>
        <v>2058</v>
      </c>
      <c r="AO387" s="11">
        <f t="shared" si="745"/>
        <v>2059</v>
      </c>
      <c r="AP387" s="11">
        <f t="shared" si="745"/>
        <v>2060</v>
      </c>
    </row>
    <row r="388" spans="1:42" hidden="1" outlineLevel="2">
      <c r="A388" s="1">
        <v>1</v>
      </c>
      <c r="B388" s="10">
        <f t="shared" ref="B388:B393" si="746">SUM(D388:AP388)</f>
        <v>0</v>
      </c>
      <c r="D388" s="10">
        <f t="shared" ref="D388:AP388" si="747">IF(D$130=$S333,D380*$T333,0)</f>
        <v>0</v>
      </c>
      <c r="E388" s="10">
        <f t="shared" si="747"/>
        <v>0</v>
      </c>
      <c r="F388" s="10">
        <f t="shared" si="747"/>
        <v>0</v>
      </c>
      <c r="G388" s="10">
        <f t="shared" si="747"/>
        <v>0</v>
      </c>
      <c r="H388" s="10">
        <f t="shared" si="747"/>
        <v>0</v>
      </c>
      <c r="I388" s="10">
        <f t="shared" si="747"/>
        <v>0</v>
      </c>
      <c r="J388" s="10">
        <f t="shared" si="747"/>
        <v>0</v>
      </c>
      <c r="K388" s="10">
        <f t="shared" si="747"/>
        <v>0</v>
      </c>
      <c r="L388" s="10">
        <f t="shared" si="747"/>
        <v>0</v>
      </c>
      <c r="M388" s="10">
        <f t="shared" si="747"/>
        <v>0</v>
      </c>
      <c r="N388" s="10">
        <f t="shared" si="747"/>
        <v>0</v>
      </c>
      <c r="O388" s="10">
        <f t="shared" si="747"/>
        <v>0</v>
      </c>
      <c r="P388" s="10">
        <f t="shared" si="747"/>
        <v>0</v>
      </c>
      <c r="Q388" s="10">
        <f t="shared" si="747"/>
        <v>0</v>
      </c>
      <c r="R388" s="10">
        <f t="shared" si="747"/>
        <v>0</v>
      </c>
      <c r="S388" s="10">
        <f t="shared" si="747"/>
        <v>0</v>
      </c>
      <c r="T388" s="10">
        <f t="shared" si="747"/>
        <v>0</v>
      </c>
      <c r="U388" s="10">
        <f t="shared" si="747"/>
        <v>0</v>
      </c>
      <c r="V388" s="10">
        <f t="shared" si="747"/>
        <v>0</v>
      </c>
      <c r="W388" s="10">
        <f t="shared" si="747"/>
        <v>0</v>
      </c>
      <c r="X388" s="10">
        <f t="shared" si="747"/>
        <v>0</v>
      </c>
      <c r="Y388" s="10">
        <f t="shared" si="747"/>
        <v>0</v>
      </c>
      <c r="Z388" s="10">
        <f t="shared" si="747"/>
        <v>0</v>
      </c>
      <c r="AA388" s="10">
        <f t="shared" si="747"/>
        <v>0</v>
      </c>
      <c r="AB388" s="10">
        <f t="shared" si="747"/>
        <v>0</v>
      </c>
      <c r="AC388" s="10">
        <f t="shared" si="747"/>
        <v>0</v>
      </c>
      <c r="AD388" s="10">
        <f t="shared" si="747"/>
        <v>0</v>
      </c>
      <c r="AE388" s="10">
        <f t="shared" si="747"/>
        <v>0</v>
      </c>
      <c r="AF388" s="10">
        <f t="shared" si="747"/>
        <v>0</v>
      </c>
      <c r="AG388" s="10">
        <f t="shared" si="747"/>
        <v>0</v>
      </c>
      <c r="AH388" s="10">
        <f t="shared" si="747"/>
        <v>0</v>
      </c>
      <c r="AI388" s="10">
        <f t="shared" si="747"/>
        <v>0</v>
      </c>
      <c r="AJ388" s="10">
        <f t="shared" si="747"/>
        <v>0</v>
      </c>
      <c r="AK388" s="10">
        <f t="shared" si="747"/>
        <v>0</v>
      </c>
      <c r="AL388" s="10">
        <f t="shared" si="747"/>
        <v>0</v>
      </c>
      <c r="AM388" s="10">
        <f t="shared" si="747"/>
        <v>0</v>
      </c>
      <c r="AN388" s="10">
        <f t="shared" si="747"/>
        <v>0</v>
      </c>
      <c r="AO388" s="10">
        <f t="shared" si="747"/>
        <v>0</v>
      </c>
      <c r="AP388" s="10">
        <f t="shared" si="747"/>
        <v>0</v>
      </c>
    </row>
    <row r="389" spans="1:42" hidden="1" outlineLevel="2">
      <c r="A389" s="1">
        <v>2</v>
      </c>
      <c r="B389" s="10">
        <f t="shared" si="746"/>
        <v>2433600</v>
      </c>
      <c r="D389" s="10">
        <f t="shared" ref="D389:AP389" si="748">IF(D$130=$S334,D381*$T334,0)</f>
        <v>0</v>
      </c>
      <c r="E389" s="10">
        <f t="shared" si="748"/>
        <v>0</v>
      </c>
      <c r="F389" s="10">
        <f t="shared" si="748"/>
        <v>0</v>
      </c>
      <c r="G389" s="10">
        <f t="shared" si="748"/>
        <v>2433600</v>
      </c>
      <c r="H389" s="10">
        <f t="shared" si="748"/>
        <v>0</v>
      </c>
      <c r="I389" s="10">
        <f t="shared" si="748"/>
        <v>0</v>
      </c>
      <c r="J389" s="10">
        <f t="shared" si="748"/>
        <v>0</v>
      </c>
      <c r="K389" s="10">
        <f t="shared" si="748"/>
        <v>0</v>
      </c>
      <c r="L389" s="10">
        <f t="shared" si="748"/>
        <v>0</v>
      </c>
      <c r="M389" s="10">
        <f t="shared" si="748"/>
        <v>0</v>
      </c>
      <c r="N389" s="10">
        <f t="shared" si="748"/>
        <v>0</v>
      </c>
      <c r="O389" s="10">
        <f t="shared" si="748"/>
        <v>0</v>
      </c>
      <c r="P389" s="10">
        <f t="shared" si="748"/>
        <v>0</v>
      </c>
      <c r="Q389" s="10">
        <f t="shared" si="748"/>
        <v>0</v>
      </c>
      <c r="R389" s="10">
        <f t="shared" si="748"/>
        <v>0</v>
      </c>
      <c r="S389" s="10">
        <f t="shared" si="748"/>
        <v>0</v>
      </c>
      <c r="T389" s="10">
        <f t="shared" si="748"/>
        <v>0</v>
      </c>
      <c r="U389" s="10">
        <f t="shared" si="748"/>
        <v>0</v>
      </c>
      <c r="V389" s="10">
        <f t="shared" si="748"/>
        <v>0</v>
      </c>
      <c r="W389" s="10">
        <f t="shared" si="748"/>
        <v>0</v>
      </c>
      <c r="X389" s="10">
        <f t="shared" si="748"/>
        <v>0</v>
      </c>
      <c r="Y389" s="10">
        <f t="shared" si="748"/>
        <v>0</v>
      </c>
      <c r="Z389" s="10">
        <f t="shared" si="748"/>
        <v>0</v>
      </c>
      <c r="AA389" s="10">
        <f t="shared" si="748"/>
        <v>0</v>
      </c>
      <c r="AB389" s="10">
        <f t="shared" si="748"/>
        <v>0</v>
      </c>
      <c r="AC389" s="10">
        <f t="shared" si="748"/>
        <v>0</v>
      </c>
      <c r="AD389" s="10">
        <f t="shared" si="748"/>
        <v>0</v>
      </c>
      <c r="AE389" s="10">
        <f t="shared" si="748"/>
        <v>0</v>
      </c>
      <c r="AF389" s="10">
        <f t="shared" si="748"/>
        <v>0</v>
      </c>
      <c r="AG389" s="10">
        <f t="shared" si="748"/>
        <v>0</v>
      </c>
      <c r="AH389" s="10">
        <f t="shared" si="748"/>
        <v>0</v>
      </c>
      <c r="AI389" s="10">
        <f t="shared" si="748"/>
        <v>0</v>
      </c>
      <c r="AJ389" s="10">
        <f t="shared" si="748"/>
        <v>0</v>
      </c>
      <c r="AK389" s="10">
        <f t="shared" si="748"/>
        <v>0</v>
      </c>
      <c r="AL389" s="10">
        <f t="shared" si="748"/>
        <v>0</v>
      </c>
      <c r="AM389" s="10">
        <f t="shared" si="748"/>
        <v>0</v>
      </c>
      <c r="AN389" s="10">
        <f t="shared" si="748"/>
        <v>0</v>
      </c>
      <c r="AO389" s="10">
        <f t="shared" si="748"/>
        <v>0</v>
      </c>
      <c r="AP389" s="10">
        <f t="shared" si="748"/>
        <v>0</v>
      </c>
    </row>
    <row r="390" spans="1:42" hidden="1" outlineLevel="2">
      <c r="A390" s="1">
        <v>3</v>
      </c>
      <c r="B390" s="10">
        <f t="shared" si="746"/>
        <v>0</v>
      </c>
      <c r="D390" s="10">
        <f t="shared" ref="D390:AP390" si="749">IF(D$130=$S335,D382*$T335,0)</f>
        <v>0</v>
      </c>
      <c r="E390" s="10">
        <f t="shared" si="749"/>
        <v>0</v>
      </c>
      <c r="F390" s="10">
        <f t="shared" si="749"/>
        <v>0</v>
      </c>
      <c r="G390" s="10">
        <f t="shared" si="749"/>
        <v>0</v>
      </c>
      <c r="H390" s="10">
        <f t="shared" si="749"/>
        <v>0</v>
      </c>
      <c r="I390" s="10">
        <f t="shared" si="749"/>
        <v>0</v>
      </c>
      <c r="J390" s="10">
        <f t="shared" si="749"/>
        <v>0</v>
      </c>
      <c r="K390" s="10">
        <f t="shared" si="749"/>
        <v>0</v>
      </c>
      <c r="L390" s="10">
        <f t="shared" si="749"/>
        <v>0</v>
      </c>
      <c r="M390" s="10">
        <f t="shared" si="749"/>
        <v>0</v>
      </c>
      <c r="N390" s="10">
        <f t="shared" si="749"/>
        <v>0</v>
      </c>
      <c r="O390" s="10">
        <f t="shared" si="749"/>
        <v>0</v>
      </c>
      <c r="P390" s="10">
        <f t="shared" si="749"/>
        <v>0</v>
      </c>
      <c r="Q390" s="10">
        <f t="shared" si="749"/>
        <v>0</v>
      </c>
      <c r="R390" s="10">
        <f t="shared" si="749"/>
        <v>0</v>
      </c>
      <c r="S390" s="10">
        <f t="shared" si="749"/>
        <v>0</v>
      </c>
      <c r="T390" s="10">
        <f t="shared" si="749"/>
        <v>0</v>
      </c>
      <c r="U390" s="10">
        <f t="shared" si="749"/>
        <v>0</v>
      </c>
      <c r="V390" s="10">
        <f t="shared" si="749"/>
        <v>0</v>
      </c>
      <c r="W390" s="10">
        <f t="shared" si="749"/>
        <v>0</v>
      </c>
      <c r="X390" s="10">
        <f t="shared" si="749"/>
        <v>0</v>
      </c>
      <c r="Y390" s="10">
        <f t="shared" si="749"/>
        <v>0</v>
      </c>
      <c r="Z390" s="10">
        <f t="shared" si="749"/>
        <v>0</v>
      </c>
      <c r="AA390" s="10">
        <f t="shared" si="749"/>
        <v>0</v>
      </c>
      <c r="AB390" s="10">
        <f t="shared" si="749"/>
        <v>0</v>
      </c>
      <c r="AC390" s="10">
        <f t="shared" si="749"/>
        <v>0</v>
      </c>
      <c r="AD390" s="10">
        <f t="shared" si="749"/>
        <v>0</v>
      </c>
      <c r="AE390" s="10">
        <f t="shared" si="749"/>
        <v>0</v>
      </c>
      <c r="AF390" s="10">
        <f t="shared" si="749"/>
        <v>0</v>
      </c>
      <c r="AG390" s="10">
        <f t="shared" si="749"/>
        <v>0</v>
      </c>
      <c r="AH390" s="10">
        <f t="shared" si="749"/>
        <v>0</v>
      </c>
      <c r="AI390" s="10">
        <f t="shared" si="749"/>
        <v>0</v>
      </c>
      <c r="AJ390" s="10">
        <f t="shared" si="749"/>
        <v>0</v>
      </c>
      <c r="AK390" s="10">
        <f t="shared" si="749"/>
        <v>0</v>
      </c>
      <c r="AL390" s="10">
        <f t="shared" si="749"/>
        <v>0</v>
      </c>
      <c r="AM390" s="10">
        <f t="shared" si="749"/>
        <v>0</v>
      </c>
      <c r="AN390" s="10">
        <f t="shared" si="749"/>
        <v>0</v>
      </c>
      <c r="AO390" s="10">
        <f t="shared" si="749"/>
        <v>0</v>
      </c>
      <c r="AP390" s="10">
        <f t="shared" si="749"/>
        <v>0</v>
      </c>
    </row>
    <row r="391" spans="1:42" hidden="1" outlineLevel="2">
      <c r="A391" s="1">
        <v>4</v>
      </c>
      <c r="B391" s="10">
        <f t="shared" si="746"/>
        <v>0</v>
      </c>
      <c r="D391" s="10">
        <f t="shared" ref="D391:AP391" si="750">IF(D$130=$S336,D383*$T336,0)</f>
        <v>0</v>
      </c>
      <c r="E391" s="10">
        <f t="shared" si="750"/>
        <v>0</v>
      </c>
      <c r="F391" s="10">
        <f t="shared" si="750"/>
        <v>0</v>
      </c>
      <c r="G391" s="10">
        <f t="shared" si="750"/>
        <v>0</v>
      </c>
      <c r="H391" s="10">
        <f t="shared" si="750"/>
        <v>0</v>
      </c>
      <c r="I391" s="10">
        <f t="shared" si="750"/>
        <v>0</v>
      </c>
      <c r="J391" s="10">
        <f t="shared" si="750"/>
        <v>0</v>
      </c>
      <c r="K391" s="10">
        <f t="shared" si="750"/>
        <v>0</v>
      </c>
      <c r="L391" s="10">
        <f t="shared" si="750"/>
        <v>0</v>
      </c>
      <c r="M391" s="10">
        <f t="shared" si="750"/>
        <v>0</v>
      </c>
      <c r="N391" s="10">
        <f t="shared" si="750"/>
        <v>0</v>
      </c>
      <c r="O391" s="10">
        <f t="shared" si="750"/>
        <v>0</v>
      </c>
      <c r="P391" s="10">
        <f t="shared" si="750"/>
        <v>0</v>
      </c>
      <c r="Q391" s="10">
        <f t="shared" si="750"/>
        <v>0</v>
      </c>
      <c r="R391" s="10">
        <f t="shared" si="750"/>
        <v>0</v>
      </c>
      <c r="S391" s="10">
        <f t="shared" si="750"/>
        <v>0</v>
      </c>
      <c r="T391" s="10">
        <f t="shared" si="750"/>
        <v>0</v>
      </c>
      <c r="U391" s="10">
        <f t="shared" si="750"/>
        <v>0</v>
      </c>
      <c r="V391" s="10">
        <f t="shared" si="750"/>
        <v>0</v>
      </c>
      <c r="W391" s="10">
        <f t="shared" si="750"/>
        <v>0</v>
      </c>
      <c r="X391" s="10">
        <f t="shared" si="750"/>
        <v>0</v>
      </c>
      <c r="Y391" s="10">
        <f t="shared" si="750"/>
        <v>0</v>
      </c>
      <c r="Z391" s="10">
        <f t="shared" si="750"/>
        <v>0</v>
      </c>
      <c r="AA391" s="10">
        <f t="shared" si="750"/>
        <v>0</v>
      </c>
      <c r="AB391" s="10">
        <f t="shared" si="750"/>
        <v>0</v>
      </c>
      <c r="AC391" s="10">
        <f t="shared" si="750"/>
        <v>0</v>
      </c>
      <c r="AD391" s="10">
        <f t="shared" si="750"/>
        <v>0</v>
      </c>
      <c r="AE391" s="10">
        <f t="shared" si="750"/>
        <v>0</v>
      </c>
      <c r="AF391" s="10">
        <f t="shared" si="750"/>
        <v>0</v>
      </c>
      <c r="AG391" s="10">
        <f t="shared" si="750"/>
        <v>0</v>
      </c>
      <c r="AH391" s="10">
        <f t="shared" si="750"/>
        <v>0</v>
      </c>
      <c r="AI391" s="10">
        <f t="shared" si="750"/>
        <v>0</v>
      </c>
      <c r="AJ391" s="10">
        <f t="shared" si="750"/>
        <v>0</v>
      </c>
      <c r="AK391" s="10">
        <f t="shared" si="750"/>
        <v>0</v>
      </c>
      <c r="AL391" s="10">
        <f t="shared" si="750"/>
        <v>0</v>
      </c>
      <c r="AM391" s="10">
        <f t="shared" si="750"/>
        <v>0</v>
      </c>
      <c r="AN391" s="10">
        <f t="shared" si="750"/>
        <v>0</v>
      </c>
      <c r="AO391" s="10">
        <f t="shared" si="750"/>
        <v>0</v>
      </c>
      <c r="AP391" s="10">
        <f t="shared" si="750"/>
        <v>0</v>
      </c>
    </row>
    <row r="392" spans="1:42" hidden="1" outlineLevel="2">
      <c r="A392" s="1">
        <v>5</v>
      </c>
      <c r="B392" s="10">
        <f t="shared" si="746"/>
        <v>0</v>
      </c>
      <c r="D392" s="10">
        <f t="shared" ref="D392:AP392" si="751">IF(D$130=$S337,D384*$T337,0)</f>
        <v>0</v>
      </c>
      <c r="E392" s="10">
        <f t="shared" si="751"/>
        <v>0</v>
      </c>
      <c r="F392" s="10">
        <f t="shared" si="751"/>
        <v>0</v>
      </c>
      <c r="G392" s="10">
        <f t="shared" si="751"/>
        <v>0</v>
      </c>
      <c r="H392" s="10">
        <f t="shared" si="751"/>
        <v>0</v>
      </c>
      <c r="I392" s="10">
        <f t="shared" si="751"/>
        <v>0</v>
      </c>
      <c r="J392" s="10">
        <f t="shared" si="751"/>
        <v>0</v>
      </c>
      <c r="K392" s="10">
        <f t="shared" si="751"/>
        <v>0</v>
      </c>
      <c r="L392" s="10">
        <f t="shared" si="751"/>
        <v>0</v>
      </c>
      <c r="M392" s="10">
        <f t="shared" si="751"/>
        <v>0</v>
      </c>
      <c r="N392" s="10">
        <f t="shared" si="751"/>
        <v>0</v>
      </c>
      <c r="O392" s="10">
        <f t="shared" si="751"/>
        <v>0</v>
      </c>
      <c r="P392" s="10">
        <f t="shared" si="751"/>
        <v>0</v>
      </c>
      <c r="Q392" s="10">
        <f t="shared" si="751"/>
        <v>0</v>
      </c>
      <c r="R392" s="10">
        <f t="shared" si="751"/>
        <v>0</v>
      </c>
      <c r="S392" s="10">
        <f t="shared" si="751"/>
        <v>0</v>
      </c>
      <c r="T392" s="10">
        <f t="shared" si="751"/>
        <v>0</v>
      </c>
      <c r="U392" s="10">
        <f t="shared" si="751"/>
        <v>0</v>
      </c>
      <c r="V392" s="10">
        <f t="shared" si="751"/>
        <v>0</v>
      </c>
      <c r="W392" s="10">
        <f t="shared" si="751"/>
        <v>0</v>
      </c>
      <c r="X392" s="10">
        <f t="shared" si="751"/>
        <v>0</v>
      </c>
      <c r="Y392" s="10">
        <f t="shared" si="751"/>
        <v>0</v>
      </c>
      <c r="Z392" s="10">
        <f t="shared" si="751"/>
        <v>0</v>
      </c>
      <c r="AA392" s="10">
        <f t="shared" si="751"/>
        <v>0</v>
      </c>
      <c r="AB392" s="10">
        <f t="shared" si="751"/>
        <v>0</v>
      </c>
      <c r="AC392" s="10">
        <f t="shared" si="751"/>
        <v>0</v>
      </c>
      <c r="AD392" s="10">
        <f t="shared" si="751"/>
        <v>0</v>
      </c>
      <c r="AE392" s="10">
        <f t="shared" si="751"/>
        <v>0</v>
      </c>
      <c r="AF392" s="10">
        <f t="shared" si="751"/>
        <v>0</v>
      </c>
      <c r="AG392" s="10">
        <f t="shared" si="751"/>
        <v>0</v>
      </c>
      <c r="AH392" s="10">
        <f t="shared" si="751"/>
        <v>0</v>
      </c>
      <c r="AI392" s="10">
        <f t="shared" si="751"/>
        <v>0</v>
      </c>
      <c r="AJ392" s="10">
        <f t="shared" si="751"/>
        <v>0</v>
      </c>
      <c r="AK392" s="10">
        <f t="shared" si="751"/>
        <v>0</v>
      </c>
      <c r="AL392" s="10">
        <f t="shared" si="751"/>
        <v>0</v>
      </c>
      <c r="AM392" s="10">
        <f t="shared" si="751"/>
        <v>0</v>
      </c>
      <c r="AN392" s="10">
        <f t="shared" si="751"/>
        <v>0</v>
      </c>
      <c r="AO392" s="10">
        <f t="shared" si="751"/>
        <v>0</v>
      </c>
      <c r="AP392" s="10">
        <f t="shared" si="751"/>
        <v>0</v>
      </c>
    </row>
    <row r="393" spans="1:42" ht="15.5" hidden="1" outlineLevel="2" thickBot="1">
      <c r="A393" s="6" t="s">
        <v>7</v>
      </c>
      <c r="B393" s="13">
        <f t="shared" si="746"/>
        <v>2433600</v>
      </c>
      <c r="C393" s="6"/>
      <c r="D393" s="13">
        <f>SUM(D388:D392)</f>
        <v>0</v>
      </c>
      <c r="E393" s="13">
        <f t="shared" ref="E393:AP393" si="752">SUM(E388:E392)</f>
        <v>0</v>
      </c>
      <c r="F393" s="13">
        <f t="shared" si="752"/>
        <v>0</v>
      </c>
      <c r="G393" s="13">
        <f t="shared" si="752"/>
        <v>2433600</v>
      </c>
      <c r="H393" s="13">
        <f t="shared" si="752"/>
        <v>0</v>
      </c>
      <c r="I393" s="13">
        <f t="shared" si="752"/>
        <v>0</v>
      </c>
      <c r="J393" s="13">
        <f t="shared" si="752"/>
        <v>0</v>
      </c>
      <c r="K393" s="13">
        <f t="shared" si="752"/>
        <v>0</v>
      </c>
      <c r="L393" s="13">
        <f t="shared" si="752"/>
        <v>0</v>
      </c>
      <c r="M393" s="13">
        <f t="shared" si="752"/>
        <v>0</v>
      </c>
      <c r="N393" s="13">
        <f t="shared" si="752"/>
        <v>0</v>
      </c>
      <c r="O393" s="13">
        <f t="shared" si="752"/>
        <v>0</v>
      </c>
      <c r="P393" s="13">
        <f t="shared" si="752"/>
        <v>0</v>
      </c>
      <c r="Q393" s="13">
        <f t="shared" si="752"/>
        <v>0</v>
      </c>
      <c r="R393" s="13">
        <f t="shared" si="752"/>
        <v>0</v>
      </c>
      <c r="S393" s="13">
        <f t="shared" si="752"/>
        <v>0</v>
      </c>
      <c r="T393" s="13">
        <f t="shared" si="752"/>
        <v>0</v>
      </c>
      <c r="U393" s="13">
        <f t="shared" si="752"/>
        <v>0</v>
      </c>
      <c r="V393" s="13">
        <f t="shared" si="752"/>
        <v>0</v>
      </c>
      <c r="W393" s="13">
        <f t="shared" si="752"/>
        <v>0</v>
      </c>
      <c r="X393" s="13">
        <f t="shared" si="752"/>
        <v>0</v>
      </c>
      <c r="Y393" s="13">
        <f t="shared" si="752"/>
        <v>0</v>
      </c>
      <c r="Z393" s="13">
        <f t="shared" si="752"/>
        <v>0</v>
      </c>
      <c r="AA393" s="13">
        <f t="shared" si="752"/>
        <v>0</v>
      </c>
      <c r="AB393" s="13">
        <f t="shared" si="752"/>
        <v>0</v>
      </c>
      <c r="AC393" s="13">
        <f t="shared" si="752"/>
        <v>0</v>
      </c>
      <c r="AD393" s="13">
        <f t="shared" si="752"/>
        <v>0</v>
      </c>
      <c r="AE393" s="13">
        <f t="shared" si="752"/>
        <v>0</v>
      </c>
      <c r="AF393" s="13">
        <f t="shared" si="752"/>
        <v>0</v>
      </c>
      <c r="AG393" s="13">
        <f t="shared" si="752"/>
        <v>0</v>
      </c>
      <c r="AH393" s="13">
        <f t="shared" si="752"/>
        <v>0</v>
      </c>
      <c r="AI393" s="13">
        <f t="shared" si="752"/>
        <v>0</v>
      </c>
      <c r="AJ393" s="13">
        <f t="shared" si="752"/>
        <v>0</v>
      </c>
      <c r="AK393" s="13">
        <f t="shared" si="752"/>
        <v>0</v>
      </c>
      <c r="AL393" s="13">
        <f t="shared" si="752"/>
        <v>0</v>
      </c>
      <c r="AM393" s="13">
        <f t="shared" si="752"/>
        <v>0</v>
      </c>
      <c r="AN393" s="13">
        <f t="shared" si="752"/>
        <v>0</v>
      </c>
      <c r="AO393" s="13">
        <f t="shared" si="752"/>
        <v>0</v>
      </c>
      <c r="AP393" s="13">
        <f t="shared" si="752"/>
        <v>0</v>
      </c>
    </row>
    <row r="394" spans="1:42" hidden="1" outlineLevel="1" collapsed="1"/>
    <row r="395" spans="1:42" hidden="1" outlineLevel="1">
      <c r="A395" s="16" t="s">
        <v>41</v>
      </c>
      <c r="B395" s="14"/>
      <c r="C395" s="14"/>
      <c r="D395" s="15"/>
      <c r="E395" s="15"/>
      <c r="F395" s="15"/>
      <c r="G395" s="15"/>
      <c r="H395" s="15"/>
      <c r="I395" s="15"/>
      <c r="J395" s="15"/>
      <c r="K395" s="15"/>
      <c r="L395" s="15"/>
      <c r="M395" s="15"/>
      <c r="N395" s="15"/>
      <c r="O395" s="15"/>
      <c r="P395" s="15"/>
      <c r="Q395" s="15"/>
      <c r="R395" s="15"/>
      <c r="S395" s="15"/>
      <c r="T395" s="15"/>
      <c r="U395" s="15"/>
      <c r="V395" s="15"/>
      <c r="W395" s="15"/>
      <c r="X395" s="15"/>
      <c r="Y395" s="15"/>
      <c r="Z395" s="15"/>
      <c r="AA395" s="15"/>
      <c r="AB395" s="15"/>
      <c r="AC395" s="15"/>
      <c r="AD395" s="15"/>
      <c r="AE395" s="15"/>
      <c r="AF395" s="15"/>
      <c r="AG395" s="15"/>
      <c r="AH395" s="15"/>
      <c r="AI395" s="15"/>
      <c r="AJ395" s="15"/>
      <c r="AK395" s="15"/>
      <c r="AL395" s="15"/>
      <c r="AM395" s="15"/>
      <c r="AN395" s="15"/>
      <c r="AO395" s="15"/>
      <c r="AP395" s="15"/>
    </row>
    <row r="396" spans="1:42" hidden="1" outlineLevel="3">
      <c r="A396" s="11" t="s">
        <v>34</v>
      </c>
      <c r="B396" s="12"/>
      <c r="C396" s="11"/>
      <c r="D396" s="11">
        <f>D$84</f>
        <v>2022</v>
      </c>
      <c r="E396" s="11">
        <f t="shared" ref="E396:AP396" si="753">E$84</f>
        <v>2023</v>
      </c>
      <c r="F396" s="11">
        <f t="shared" si="753"/>
        <v>2024</v>
      </c>
      <c r="G396" s="11">
        <f t="shared" si="753"/>
        <v>2025</v>
      </c>
      <c r="H396" s="11">
        <f t="shared" si="753"/>
        <v>2026</v>
      </c>
      <c r="I396" s="11">
        <f t="shared" si="753"/>
        <v>2027</v>
      </c>
      <c r="J396" s="11">
        <f t="shared" si="753"/>
        <v>2028</v>
      </c>
      <c r="K396" s="11">
        <f t="shared" si="753"/>
        <v>2029</v>
      </c>
      <c r="L396" s="11">
        <f t="shared" si="753"/>
        <v>2030</v>
      </c>
      <c r="M396" s="11">
        <f t="shared" si="753"/>
        <v>2031</v>
      </c>
      <c r="N396" s="11">
        <f t="shared" si="753"/>
        <v>2032</v>
      </c>
      <c r="O396" s="11">
        <f t="shared" si="753"/>
        <v>2033</v>
      </c>
      <c r="P396" s="11">
        <f t="shared" si="753"/>
        <v>2034</v>
      </c>
      <c r="Q396" s="11">
        <f t="shared" si="753"/>
        <v>2035</v>
      </c>
      <c r="R396" s="11">
        <f t="shared" si="753"/>
        <v>2036</v>
      </c>
      <c r="S396" s="11">
        <f t="shared" si="753"/>
        <v>2037</v>
      </c>
      <c r="T396" s="11">
        <f t="shared" si="753"/>
        <v>2038</v>
      </c>
      <c r="U396" s="11">
        <f t="shared" si="753"/>
        <v>2039</v>
      </c>
      <c r="V396" s="11">
        <f t="shared" si="753"/>
        <v>2040</v>
      </c>
      <c r="W396" s="11">
        <f t="shared" si="753"/>
        <v>2041</v>
      </c>
      <c r="X396" s="11">
        <f t="shared" si="753"/>
        <v>2042</v>
      </c>
      <c r="Y396" s="11">
        <f t="shared" si="753"/>
        <v>2043</v>
      </c>
      <c r="Z396" s="11">
        <f t="shared" si="753"/>
        <v>2044</v>
      </c>
      <c r="AA396" s="11">
        <f t="shared" si="753"/>
        <v>2045</v>
      </c>
      <c r="AB396" s="11">
        <f t="shared" si="753"/>
        <v>2046</v>
      </c>
      <c r="AC396" s="11">
        <f t="shared" si="753"/>
        <v>2047</v>
      </c>
      <c r="AD396" s="11">
        <f t="shared" si="753"/>
        <v>2048</v>
      </c>
      <c r="AE396" s="11">
        <f t="shared" si="753"/>
        <v>2049</v>
      </c>
      <c r="AF396" s="11">
        <f t="shared" si="753"/>
        <v>2050</v>
      </c>
      <c r="AG396" s="11">
        <f t="shared" si="753"/>
        <v>2051</v>
      </c>
      <c r="AH396" s="11">
        <f t="shared" si="753"/>
        <v>2052</v>
      </c>
      <c r="AI396" s="11">
        <f t="shared" si="753"/>
        <v>2053</v>
      </c>
      <c r="AJ396" s="11">
        <f t="shared" si="753"/>
        <v>2054</v>
      </c>
      <c r="AK396" s="11">
        <f t="shared" si="753"/>
        <v>2055</v>
      </c>
      <c r="AL396" s="11">
        <f t="shared" si="753"/>
        <v>2056</v>
      </c>
      <c r="AM396" s="11">
        <f t="shared" si="753"/>
        <v>2057</v>
      </c>
      <c r="AN396" s="11">
        <f t="shared" si="753"/>
        <v>2058</v>
      </c>
      <c r="AO396" s="11">
        <f t="shared" si="753"/>
        <v>2059</v>
      </c>
      <c r="AP396" s="11">
        <f t="shared" si="753"/>
        <v>2060</v>
      </c>
    </row>
    <row r="397" spans="1:42" hidden="1" outlineLevel="3">
      <c r="A397" s="1">
        <v>1</v>
      </c>
      <c r="B397" s="10">
        <f t="shared" ref="B397:B402" si="754">SUM(D397:AP397)</f>
        <v>1216800</v>
      </c>
      <c r="D397" s="10">
        <f t="shared" ref="D397:AP397" si="755">IF(D$139=$Z333,$W$326*$W333,0)</f>
        <v>0</v>
      </c>
      <c r="E397" s="10">
        <f t="shared" si="755"/>
        <v>0</v>
      </c>
      <c r="F397" s="10">
        <f t="shared" si="755"/>
        <v>0</v>
      </c>
      <c r="G397" s="10">
        <f t="shared" si="755"/>
        <v>0</v>
      </c>
      <c r="H397" s="10">
        <f t="shared" si="755"/>
        <v>0</v>
      </c>
      <c r="I397" s="10">
        <f t="shared" si="755"/>
        <v>0</v>
      </c>
      <c r="J397" s="10">
        <f t="shared" si="755"/>
        <v>1216800</v>
      </c>
      <c r="K397" s="10">
        <f t="shared" si="755"/>
        <v>0</v>
      </c>
      <c r="L397" s="10">
        <f t="shared" si="755"/>
        <v>0</v>
      </c>
      <c r="M397" s="10">
        <f t="shared" si="755"/>
        <v>0</v>
      </c>
      <c r="N397" s="10">
        <f t="shared" si="755"/>
        <v>0</v>
      </c>
      <c r="O397" s="10">
        <f t="shared" si="755"/>
        <v>0</v>
      </c>
      <c r="P397" s="10">
        <f t="shared" si="755"/>
        <v>0</v>
      </c>
      <c r="Q397" s="10">
        <f t="shared" si="755"/>
        <v>0</v>
      </c>
      <c r="R397" s="10">
        <f t="shared" si="755"/>
        <v>0</v>
      </c>
      <c r="S397" s="10">
        <f t="shared" si="755"/>
        <v>0</v>
      </c>
      <c r="T397" s="10">
        <f t="shared" si="755"/>
        <v>0</v>
      </c>
      <c r="U397" s="10">
        <f t="shared" si="755"/>
        <v>0</v>
      </c>
      <c r="V397" s="10">
        <f t="shared" si="755"/>
        <v>0</v>
      </c>
      <c r="W397" s="10">
        <f t="shared" si="755"/>
        <v>0</v>
      </c>
      <c r="X397" s="10">
        <f t="shared" si="755"/>
        <v>0</v>
      </c>
      <c r="Y397" s="10">
        <f t="shared" si="755"/>
        <v>0</v>
      </c>
      <c r="Z397" s="10">
        <f t="shared" si="755"/>
        <v>0</v>
      </c>
      <c r="AA397" s="10">
        <f t="shared" si="755"/>
        <v>0</v>
      </c>
      <c r="AB397" s="10">
        <f t="shared" si="755"/>
        <v>0</v>
      </c>
      <c r="AC397" s="10">
        <f t="shared" si="755"/>
        <v>0</v>
      </c>
      <c r="AD397" s="10">
        <f t="shared" si="755"/>
        <v>0</v>
      </c>
      <c r="AE397" s="10">
        <f t="shared" si="755"/>
        <v>0</v>
      </c>
      <c r="AF397" s="10">
        <f t="shared" si="755"/>
        <v>0</v>
      </c>
      <c r="AG397" s="10">
        <f t="shared" si="755"/>
        <v>0</v>
      </c>
      <c r="AH397" s="10">
        <f t="shared" si="755"/>
        <v>0</v>
      </c>
      <c r="AI397" s="10">
        <f t="shared" si="755"/>
        <v>0</v>
      </c>
      <c r="AJ397" s="10">
        <f t="shared" si="755"/>
        <v>0</v>
      </c>
      <c r="AK397" s="10">
        <f t="shared" si="755"/>
        <v>0</v>
      </c>
      <c r="AL397" s="10">
        <f t="shared" si="755"/>
        <v>0</v>
      </c>
      <c r="AM397" s="10">
        <f t="shared" si="755"/>
        <v>0</v>
      </c>
      <c r="AN397" s="10">
        <f t="shared" si="755"/>
        <v>0</v>
      </c>
      <c r="AO397" s="10">
        <f t="shared" si="755"/>
        <v>0</v>
      </c>
      <c r="AP397" s="10">
        <f t="shared" si="755"/>
        <v>0</v>
      </c>
    </row>
    <row r="398" spans="1:42" hidden="1" outlineLevel="3">
      <c r="A398" s="1">
        <v>2</v>
      </c>
      <c r="B398" s="10">
        <f t="shared" si="754"/>
        <v>1216800</v>
      </c>
      <c r="D398" s="10">
        <f t="shared" ref="D398:AP398" si="756">IF(D$139=$Z334,$W$326*$W334,0)</f>
        <v>0</v>
      </c>
      <c r="E398" s="10">
        <f t="shared" si="756"/>
        <v>0</v>
      </c>
      <c r="F398" s="10">
        <f t="shared" si="756"/>
        <v>0</v>
      </c>
      <c r="G398" s="10">
        <f t="shared" si="756"/>
        <v>0</v>
      </c>
      <c r="H398" s="10">
        <f t="shared" si="756"/>
        <v>0</v>
      </c>
      <c r="I398" s="10">
        <f t="shared" si="756"/>
        <v>0</v>
      </c>
      <c r="J398" s="10">
        <f t="shared" si="756"/>
        <v>1216800</v>
      </c>
      <c r="K398" s="10">
        <f t="shared" si="756"/>
        <v>0</v>
      </c>
      <c r="L398" s="10">
        <f t="shared" si="756"/>
        <v>0</v>
      </c>
      <c r="M398" s="10">
        <f t="shared" si="756"/>
        <v>0</v>
      </c>
      <c r="N398" s="10">
        <f t="shared" si="756"/>
        <v>0</v>
      </c>
      <c r="O398" s="10">
        <f t="shared" si="756"/>
        <v>0</v>
      </c>
      <c r="P398" s="10">
        <f t="shared" si="756"/>
        <v>0</v>
      </c>
      <c r="Q398" s="10">
        <f t="shared" si="756"/>
        <v>0</v>
      </c>
      <c r="R398" s="10">
        <f t="shared" si="756"/>
        <v>0</v>
      </c>
      <c r="S398" s="10">
        <f t="shared" si="756"/>
        <v>0</v>
      </c>
      <c r="T398" s="10">
        <f t="shared" si="756"/>
        <v>0</v>
      </c>
      <c r="U398" s="10">
        <f t="shared" si="756"/>
        <v>0</v>
      </c>
      <c r="V398" s="10">
        <f t="shared" si="756"/>
        <v>0</v>
      </c>
      <c r="W398" s="10">
        <f t="shared" si="756"/>
        <v>0</v>
      </c>
      <c r="X398" s="10">
        <f t="shared" si="756"/>
        <v>0</v>
      </c>
      <c r="Y398" s="10">
        <f t="shared" si="756"/>
        <v>0</v>
      </c>
      <c r="Z398" s="10">
        <f t="shared" si="756"/>
        <v>0</v>
      </c>
      <c r="AA398" s="10">
        <f t="shared" si="756"/>
        <v>0</v>
      </c>
      <c r="AB398" s="10">
        <f t="shared" si="756"/>
        <v>0</v>
      </c>
      <c r="AC398" s="10">
        <f t="shared" si="756"/>
        <v>0</v>
      </c>
      <c r="AD398" s="10">
        <f t="shared" si="756"/>
        <v>0</v>
      </c>
      <c r="AE398" s="10">
        <f t="shared" si="756"/>
        <v>0</v>
      </c>
      <c r="AF398" s="10">
        <f t="shared" si="756"/>
        <v>0</v>
      </c>
      <c r="AG398" s="10">
        <f t="shared" si="756"/>
        <v>0</v>
      </c>
      <c r="AH398" s="10">
        <f t="shared" si="756"/>
        <v>0</v>
      </c>
      <c r="AI398" s="10">
        <f t="shared" si="756"/>
        <v>0</v>
      </c>
      <c r="AJ398" s="10">
        <f t="shared" si="756"/>
        <v>0</v>
      </c>
      <c r="AK398" s="10">
        <f t="shared" si="756"/>
        <v>0</v>
      </c>
      <c r="AL398" s="10">
        <f t="shared" si="756"/>
        <v>0</v>
      </c>
      <c r="AM398" s="10">
        <f t="shared" si="756"/>
        <v>0</v>
      </c>
      <c r="AN398" s="10">
        <f t="shared" si="756"/>
        <v>0</v>
      </c>
      <c r="AO398" s="10">
        <f t="shared" si="756"/>
        <v>0</v>
      </c>
      <c r="AP398" s="10">
        <f t="shared" si="756"/>
        <v>0</v>
      </c>
    </row>
    <row r="399" spans="1:42" hidden="1" outlineLevel="3">
      <c r="A399" s="1">
        <v>3</v>
      </c>
      <c r="B399" s="10">
        <f t="shared" si="754"/>
        <v>0</v>
      </c>
      <c r="D399" s="10">
        <f t="shared" ref="D399:AP399" si="757">IF(D$139=$Z335,$W$326*$W335,0)</f>
        <v>0</v>
      </c>
      <c r="E399" s="10">
        <f t="shared" si="757"/>
        <v>0</v>
      </c>
      <c r="F399" s="10">
        <f t="shared" si="757"/>
        <v>0</v>
      </c>
      <c r="G399" s="10">
        <f t="shared" si="757"/>
        <v>0</v>
      </c>
      <c r="H399" s="10">
        <f t="shared" si="757"/>
        <v>0</v>
      </c>
      <c r="I399" s="10">
        <f t="shared" si="757"/>
        <v>0</v>
      </c>
      <c r="J399" s="10">
        <f t="shared" si="757"/>
        <v>0</v>
      </c>
      <c r="K399" s="10">
        <f t="shared" si="757"/>
        <v>0</v>
      </c>
      <c r="L399" s="10">
        <f t="shared" si="757"/>
        <v>0</v>
      </c>
      <c r="M399" s="10">
        <f t="shared" si="757"/>
        <v>0</v>
      </c>
      <c r="N399" s="10">
        <f t="shared" si="757"/>
        <v>0</v>
      </c>
      <c r="O399" s="10">
        <f t="shared" si="757"/>
        <v>0</v>
      </c>
      <c r="P399" s="10">
        <f t="shared" si="757"/>
        <v>0</v>
      </c>
      <c r="Q399" s="10">
        <f t="shared" si="757"/>
        <v>0</v>
      </c>
      <c r="R399" s="10">
        <f t="shared" si="757"/>
        <v>0</v>
      </c>
      <c r="S399" s="10">
        <f t="shared" si="757"/>
        <v>0</v>
      </c>
      <c r="T399" s="10">
        <f t="shared" si="757"/>
        <v>0</v>
      </c>
      <c r="U399" s="10">
        <f t="shared" si="757"/>
        <v>0</v>
      </c>
      <c r="V399" s="10">
        <f t="shared" si="757"/>
        <v>0</v>
      </c>
      <c r="W399" s="10">
        <f t="shared" si="757"/>
        <v>0</v>
      </c>
      <c r="X399" s="10">
        <f t="shared" si="757"/>
        <v>0</v>
      </c>
      <c r="Y399" s="10">
        <f t="shared" si="757"/>
        <v>0</v>
      </c>
      <c r="Z399" s="10">
        <f t="shared" si="757"/>
        <v>0</v>
      </c>
      <c r="AA399" s="10">
        <f t="shared" si="757"/>
        <v>0</v>
      </c>
      <c r="AB399" s="10">
        <f t="shared" si="757"/>
        <v>0</v>
      </c>
      <c r="AC399" s="10">
        <f t="shared" si="757"/>
        <v>0</v>
      </c>
      <c r="AD399" s="10">
        <f t="shared" si="757"/>
        <v>0</v>
      </c>
      <c r="AE399" s="10">
        <f t="shared" si="757"/>
        <v>0</v>
      </c>
      <c r="AF399" s="10">
        <f t="shared" si="757"/>
        <v>0</v>
      </c>
      <c r="AG399" s="10">
        <f t="shared" si="757"/>
        <v>0</v>
      </c>
      <c r="AH399" s="10">
        <f t="shared" si="757"/>
        <v>0</v>
      </c>
      <c r="AI399" s="10">
        <f t="shared" si="757"/>
        <v>0</v>
      </c>
      <c r="AJ399" s="10">
        <f t="shared" si="757"/>
        <v>0</v>
      </c>
      <c r="AK399" s="10">
        <f t="shared" si="757"/>
        <v>0</v>
      </c>
      <c r="AL399" s="10">
        <f t="shared" si="757"/>
        <v>0</v>
      </c>
      <c r="AM399" s="10">
        <f t="shared" si="757"/>
        <v>0</v>
      </c>
      <c r="AN399" s="10">
        <f t="shared" si="757"/>
        <v>0</v>
      </c>
      <c r="AO399" s="10">
        <f t="shared" si="757"/>
        <v>0</v>
      </c>
      <c r="AP399" s="10">
        <f t="shared" si="757"/>
        <v>0</v>
      </c>
    </row>
    <row r="400" spans="1:42" hidden="1" outlineLevel="3">
      <c r="A400" s="1">
        <v>4</v>
      </c>
      <c r="B400" s="10">
        <f t="shared" si="754"/>
        <v>0</v>
      </c>
      <c r="D400" s="10">
        <f t="shared" ref="D400:AP400" si="758">IF(D$139=$Z336,$W$326*$W336,0)</f>
        <v>0</v>
      </c>
      <c r="E400" s="10">
        <f t="shared" si="758"/>
        <v>0</v>
      </c>
      <c r="F400" s="10">
        <f t="shared" si="758"/>
        <v>0</v>
      </c>
      <c r="G400" s="10">
        <f t="shared" si="758"/>
        <v>0</v>
      </c>
      <c r="H400" s="10">
        <f t="shared" si="758"/>
        <v>0</v>
      </c>
      <c r="I400" s="10">
        <f t="shared" si="758"/>
        <v>0</v>
      </c>
      <c r="J400" s="10">
        <f t="shared" si="758"/>
        <v>0</v>
      </c>
      <c r="K400" s="10">
        <f t="shared" si="758"/>
        <v>0</v>
      </c>
      <c r="L400" s="10">
        <f t="shared" si="758"/>
        <v>0</v>
      </c>
      <c r="M400" s="10">
        <f t="shared" si="758"/>
        <v>0</v>
      </c>
      <c r="N400" s="10">
        <f t="shared" si="758"/>
        <v>0</v>
      </c>
      <c r="O400" s="10">
        <f t="shared" si="758"/>
        <v>0</v>
      </c>
      <c r="P400" s="10">
        <f t="shared" si="758"/>
        <v>0</v>
      </c>
      <c r="Q400" s="10">
        <f t="shared" si="758"/>
        <v>0</v>
      </c>
      <c r="R400" s="10">
        <f t="shared" si="758"/>
        <v>0</v>
      </c>
      <c r="S400" s="10">
        <f t="shared" si="758"/>
        <v>0</v>
      </c>
      <c r="T400" s="10">
        <f t="shared" si="758"/>
        <v>0</v>
      </c>
      <c r="U400" s="10">
        <f t="shared" si="758"/>
        <v>0</v>
      </c>
      <c r="V400" s="10">
        <f t="shared" si="758"/>
        <v>0</v>
      </c>
      <c r="W400" s="10">
        <f t="shared" si="758"/>
        <v>0</v>
      </c>
      <c r="X400" s="10">
        <f t="shared" si="758"/>
        <v>0</v>
      </c>
      <c r="Y400" s="10">
        <f t="shared" si="758"/>
        <v>0</v>
      </c>
      <c r="Z400" s="10">
        <f t="shared" si="758"/>
        <v>0</v>
      </c>
      <c r="AA400" s="10">
        <f t="shared" si="758"/>
        <v>0</v>
      </c>
      <c r="AB400" s="10">
        <f t="shared" si="758"/>
        <v>0</v>
      </c>
      <c r="AC400" s="10">
        <f t="shared" si="758"/>
        <v>0</v>
      </c>
      <c r="AD400" s="10">
        <f t="shared" si="758"/>
        <v>0</v>
      </c>
      <c r="AE400" s="10">
        <f t="shared" si="758"/>
        <v>0</v>
      </c>
      <c r="AF400" s="10">
        <f t="shared" si="758"/>
        <v>0</v>
      </c>
      <c r="AG400" s="10">
        <f t="shared" si="758"/>
        <v>0</v>
      </c>
      <c r="AH400" s="10">
        <f t="shared" si="758"/>
        <v>0</v>
      </c>
      <c r="AI400" s="10">
        <f t="shared" si="758"/>
        <v>0</v>
      </c>
      <c r="AJ400" s="10">
        <f t="shared" si="758"/>
        <v>0</v>
      </c>
      <c r="AK400" s="10">
        <f t="shared" si="758"/>
        <v>0</v>
      </c>
      <c r="AL400" s="10">
        <f t="shared" si="758"/>
        <v>0</v>
      </c>
      <c r="AM400" s="10">
        <f t="shared" si="758"/>
        <v>0</v>
      </c>
      <c r="AN400" s="10">
        <f t="shared" si="758"/>
        <v>0</v>
      </c>
      <c r="AO400" s="10">
        <f t="shared" si="758"/>
        <v>0</v>
      </c>
      <c r="AP400" s="10">
        <f t="shared" si="758"/>
        <v>0</v>
      </c>
    </row>
    <row r="401" spans="1:42" hidden="1" outlineLevel="3">
      <c r="A401" s="1">
        <v>5</v>
      </c>
      <c r="B401" s="10">
        <f t="shared" si="754"/>
        <v>0</v>
      </c>
      <c r="D401" s="10">
        <f t="shared" ref="D401:AP401" si="759">IF(D$139=$Z337,$W$326*$W337,0)</f>
        <v>0</v>
      </c>
      <c r="E401" s="10">
        <f t="shared" si="759"/>
        <v>0</v>
      </c>
      <c r="F401" s="10">
        <f t="shared" si="759"/>
        <v>0</v>
      </c>
      <c r="G401" s="10">
        <f t="shared" si="759"/>
        <v>0</v>
      </c>
      <c r="H401" s="10">
        <f t="shared" si="759"/>
        <v>0</v>
      </c>
      <c r="I401" s="10">
        <f t="shared" si="759"/>
        <v>0</v>
      </c>
      <c r="J401" s="10">
        <f t="shared" si="759"/>
        <v>0</v>
      </c>
      <c r="K401" s="10">
        <f t="shared" si="759"/>
        <v>0</v>
      </c>
      <c r="L401" s="10">
        <f t="shared" si="759"/>
        <v>0</v>
      </c>
      <c r="M401" s="10">
        <f t="shared" si="759"/>
        <v>0</v>
      </c>
      <c r="N401" s="10">
        <f t="shared" si="759"/>
        <v>0</v>
      </c>
      <c r="O401" s="10">
        <f t="shared" si="759"/>
        <v>0</v>
      </c>
      <c r="P401" s="10">
        <f t="shared" si="759"/>
        <v>0</v>
      </c>
      <c r="Q401" s="10">
        <f t="shared" si="759"/>
        <v>0</v>
      </c>
      <c r="R401" s="10">
        <f t="shared" si="759"/>
        <v>0</v>
      </c>
      <c r="S401" s="10">
        <f t="shared" si="759"/>
        <v>0</v>
      </c>
      <c r="T401" s="10">
        <f t="shared" si="759"/>
        <v>0</v>
      </c>
      <c r="U401" s="10">
        <f t="shared" si="759"/>
        <v>0</v>
      </c>
      <c r="V401" s="10">
        <f t="shared" si="759"/>
        <v>0</v>
      </c>
      <c r="W401" s="10">
        <f t="shared" si="759"/>
        <v>0</v>
      </c>
      <c r="X401" s="10">
        <f t="shared" si="759"/>
        <v>0</v>
      </c>
      <c r="Y401" s="10">
        <f t="shared" si="759"/>
        <v>0</v>
      </c>
      <c r="Z401" s="10">
        <f t="shared" si="759"/>
        <v>0</v>
      </c>
      <c r="AA401" s="10">
        <f t="shared" si="759"/>
        <v>0</v>
      </c>
      <c r="AB401" s="10">
        <f t="shared" si="759"/>
        <v>0</v>
      </c>
      <c r="AC401" s="10">
        <f t="shared" si="759"/>
        <v>0</v>
      </c>
      <c r="AD401" s="10">
        <f t="shared" si="759"/>
        <v>0</v>
      </c>
      <c r="AE401" s="10">
        <f t="shared" si="759"/>
        <v>0</v>
      </c>
      <c r="AF401" s="10">
        <f t="shared" si="759"/>
        <v>0</v>
      </c>
      <c r="AG401" s="10">
        <f t="shared" si="759"/>
        <v>0</v>
      </c>
      <c r="AH401" s="10">
        <f t="shared" si="759"/>
        <v>0</v>
      </c>
      <c r="AI401" s="10">
        <f t="shared" si="759"/>
        <v>0</v>
      </c>
      <c r="AJ401" s="10">
        <f t="shared" si="759"/>
        <v>0</v>
      </c>
      <c r="AK401" s="10">
        <f t="shared" si="759"/>
        <v>0</v>
      </c>
      <c r="AL401" s="10">
        <f t="shared" si="759"/>
        <v>0</v>
      </c>
      <c r="AM401" s="10">
        <f t="shared" si="759"/>
        <v>0</v>
      </c>
      <c r="AN401" s="10">
        <f t="shared" si="759"/>
        <v>0</v>
      </c>
      <c r="AO401" s="10">
        <f t="shared" si="759"/>
        <v>0</v>
      </c>
      <c r="AP401" s="10">
        <f t="shared" si="759"/>
        <v>0</v>
      </c>
    </row>
    <row r="402" spans="1:42" ht="15.5" hidden="1" outlineLevel="3" thickBot="1">
      <c r="A402" s="6" t="s">
        <v>7</v>
      </c>
      <c r="B402" s="13">
        <f t="shared" si="754"/>
        <v>2433600</v>
      </c>
      <c r="C402" s="6"/>
      <c r="D402" s="13">
        <f>SUM(D397:D401)</f>
        <v>0</v>
      </c>
      <c r="E402" s="13">
        <f t="shared" ref="E402:AP402" si="760">SUM(E397:E401)</f>
        <v>0</v>
      </c>
      <c r="F402" s="13">
        <f t="shared" si="760"/>
        <v>0</v>
      </c>
      <c r="G402" s="13">
        <f t="shared" si="760"/>
        <v>0</v>
      </c>
      <c r="H402" s="13">
        <f t="shared" si="760"/>
        <v>0</v>
      </c>
      <c r="I402" s="13">
        <f t="shared" si="760"/>
        <v>0</v>
      </c>
      <c r="J402" s="13">
        <f t="shared" si="760"/>
        <v>2433600</v>
      </c>
      <c r="K402" s="13">
        <f t="shared" si="760"/>
        <v>0</v>
      </c>
      <c r="L402" s="13">
        <f t="shared" si="760"/>
        <v>0</v>
      </c>
      <c r="M402" s="13">
        <f t="shared" si="760"/>
        <v>0</v>
      </c>
      <c r="N402" s="13">
        <f t="shared" si="760"/>
        <v>0</v>
      </c>
      <c r="O402" s="13">
        <f t="shared" si="760"/>
        <v>0</v>
      </c>
      <c r="P402" s="13">
        <f t="shared" si="760"/>
        <v>0</v>
      </c>
      <c r="Q402" s="13">
        <f t="shared" si="760"/>
        <v>0</v>
      </c>
      <c r="R402" s="13">
        <f t="shared" si="760"/>
        <v>0</v>
      </c>
      <c r="S402" s="13">
        <f t="shared" si="760"/>
        <v>0</v>
      </c>
      <c r="T402" s="13">
        <f t="shared" si="760"/>
        <v>0</v>
      </c>
      <c r="U402" s="13">
        <f t="shared" si="760"/>
        <v>0</v>
      </c>
      <c r="V402" s="13">
        <f t="shared" si="760"/>
        <v>0</v>
      </c>
      <c r="W402" s="13">
        <f t="shared" si="760"/>
        <v>0</v>
      </c>
      <c r="X402" s="13">
        <f t="shared" si="760"/>
        <v>0</v>
      </c>
      <c r="Y402" s="13">
        <f t="shared" si="760"/>
        <v>0</v>
      </c>
      <c r="Z402" s="13">
        <f t="shared" si="760"/>
        <v>0</v>
      </c>
      <c r="AA402" s="13">
        <f t="shared" si="760"/>
        <v>0</v>
      </c>
      <c r="AB402" s="13">
        <f t="shared" si="760"/>
        <v>0</v>
      </c>
      <c r="AC402" s="13">
        <f t="shared" si="760"/>
        <v>0</v>
      </c>
      <c r="AD402" s="13">
        <f t="shared" si="760"/>
        <v>0</v>
      </c>
      <c r="AE402" s="13">
        <f t="shared" si="760"/>
        <v>0</v>
      </c>
      <c r="AF402" s="13">
        <f t="shared" si="760"/>
        <v>0</v>
      </c>
      <c r="AG402" s="13">
        <f t="shared" si="760"/>
        <v>0</v>
      </c>
      <c r="AH402" s="13">
        <f t="shared" si="760"/>
        <v>0</v>
      </c>
      <c r="AI402" s="13">
        <f t="shared" si="760"/>
        <v>0</v>
      </c>
      <c r="AJ402" s="13">
        <f t="shared" si="760"/>
        <v>0</v>
      </c>
      <c r="AK402" s="13">
        <f t="shared" si="760"/>
        <v>0</v>
      </c>
      <c r="AL402" s="13">
        <f t="shared" si="760"/>
        <v>0</v>
      </c>
      <c r="AM402" s="13">
        <f t="shared" si="760"/>
        <v>0</v>
      </c>
      <c r="AN402" s="13">
        <f t="shared" si="760"/>
        <v>0</v>
      </c>
      <c r="AO402" s="13">
        <f t="shared" si="760"/>
        <v>0</v>
      </c>
      <c r="AP402" s="13">
        <f t="shared" si="760"/>
        <v>0</v>
      </c>
    </row>
    <row r="403" spans="1:42" hidden="1" outlineLevel="3"/>
    <row r="404" spans="1:42" hidden="1" outlineLevel="3">
      <c r="A404" s="11" t="s">
        <v>35</v>
      </c>
      <c r="B404" s="12"/>
      <c r="C404" s="11"/>
      <c r="D404" s="11">
        <f>D$84</f>
        <v>2022</v>
      </c>
      <c r="E404" s="11">
        <f t="shared" ref="E404:AP404" si="761">E$84</f>
        <v>2023</v>
      </c>
      <c r="F404" s="11">
        <f t="shared" si="761"/>
        <v>2024</v>
      </c>
      <c r="G404" s="11">
        <f t="shared" si="761"/>
        <v>2025</v>
      </c>
      <c r="H404" s="11">
        <f t="shared" si="761"/>
        <v>2026</v>
      </c>
      <c r="I404" s="11">
        <f t="shared" si="761"/>
        <v>2027</v>
      </c>
      <c r="J404" s="11">
        <f t="shared" si="761"/>
        <v>2028</v>
      </c>
      <c r="K404" s="11">
        <f t="shared" si="761"/>
        <v>2029</v>
      </c>
      <c r="L404" s="11">
        <f t="shared" si="761"/>
        <v>2030</v>
      </c>
      <c r="M404" s="11">
        <f t="shared" si="761"/>
        <v>2031</v>
      </c>
      <c r="N404" s="11">
        <f t="shared" si="761"/>
        <v>2032</v>
      </c>
      <c r="O404" s="11">
        <f t="shared" si="761"/>
        <v>2033</v>
      </c>
      <c r="P404" s="11">
        <f t="shared" si="761"/>
        <v>2034</v>
      </c>
      <c r="Q404" s="11">
        <f t="shared" si="761"/>
        <v>2035</v>
      </c>
      <c r="R404" s="11">
        <f t="shared" si="761"/>
        <v>2036</v>
      </c>
      <c r="S404" s="11">
        <f t="shared" si="761"/>
        <v>2037</v>
      </c>
      <c r="T404" s="11">
        <f t="shared" si="761"/>
        <v>2038</v>
      </c>
      <c r="U404" s="11">
        <f t="shared" si="761"/>
        <v>2039</v>
      </c>
      <c r="V404" s="11">
        <f t="shared" si="761"/>
        <v>2040</v>
      </c>
      <c r="W404" s="11">
        <f t="shared" si="761"/>
        <v>2041</v>
      </c>
      <c r="X404" s="11">
        <f t="shared" si="761"/>
        <v>2042</v>
      </c>
      <c r="Y404" s="11">
        <f t="shared" si="761"/>
        <v>2043</v>
      </c>
      <c r="Z404" s="11">
        <f t="shared" si="761"/>
        <v>2044</v>
      </c>
      <c r="AA404" s="11">
        <f t="shared" si="761"/>
        <v>2045</v>
      </c>
      <c r="AB404" s="11">
        <f t="shared" si="761"/>
        <v>2046</v>
      </c>
      <c r="AC404" s="11">
        <f t="shared" si="761"/>
        <v>2047</v>
      </c>
      <c r="AD404" s="11">
        <f t="shared" si="761"/>
        <v>2048</v>
      </c>
      <c r="AE404" s="11">
        <f t="shared" si="761"/>
        <v>2049</v>
      </c>
      <c r="AF404" s="11">
        <f t="shared" si="761"/>
        <v>2050</v>
      </c>
      <c r="AG404" s="11">
        <f t="shared" si="761"/>
        <v>2051</v>
      </c>
      <c r="AH404" s="11">
        <f t="shared" si="761"/>
        <v>2052</v>
      </c>
      <c r="AI404" s="11">
        <f t="shared" si="761"/>
        <v>2053</v>
      </c>
      <c r="AJ404" s="11">
        <f t="shared" si="761"/>
        <v>2054</v>
      </c>
      <c r="AK404" s="11">
        <f t="shared" si="761"/>
        <v>2055</v>
      </c>
      <c r="AL404" s="11">
        <f t="shared" si="761"/>
        <v>2056</v>
      </c>
      <c r="AM404" s="11">
        <f t="shared" si="761"/>
        <v>2057</v>
      </c>
      <c r="AN404" s="11">
        <f t="shared" si="761"/>
        <v>2058</v>
      </c>
      <c r="AO404" s="11">
        <f t="shared" si="761"/>
        <v>2059</v>
      </c>
      <c r="AP404" s="11">
        <f t="shared" si="761"/>
        <v>2060</v>
      </c>
    </row>
    <row r="405" spans="1:42" hidden="1" outlineLevel="3">
      <c r="A405" s="1">
        <v>1</v>
      </c>
      <c r="B405" s="10"/>
      <c r="D405" s="10">
        <f>(IF(D397&gt;0,D397,0)+FV('Impact Model_Simple'!C$554,('Impact Model_Simple'!D$122-'Impact Model_Simple'!C$122),0,-'Impact Model_Simple'!C405))*IF(D$122&gt;$AA333,0,1)</f>
        <v>0</v>
      </c>
      <c r="E405" s="10">
        <f>(IF(E397&gt;0,E397,0)+FV('Impact Model_Simple'!D$554,('Impact Model_Simple'!E$122-'Impact Model_Simple'!D$122),0,-'Impact Model_Simple'!D405))*IF(E$122&gt;$AA333,0,1)</f>
        <v>0</v>
      </c>
      <c r="F405" s="10">
        <f>(IF(F397&gt;0,F397,0)+FV('Impact Model_Simple'!E$554,('Impact Model_Simple'!F$122-'Impact Model_Simple'!E$122),0,-'Impact Model_Simple'!E405))*IF(F$122&gt;$AA333,0,1)</f>
        <v>0</v>
      </c>
      <c r="G405" s="10">
        <f>(IF(G397&gt;0,G397,0)+FV('Impact Model_Simple'!F$554,('Impact Model_Simple'!G$122-'Impact Model_Simple'!F$122),0,-'Impact Model_Simple'!F405))*IF(G$122&gt;$AA333,0,1)</f>
        <v>0</v>
      </c>
      <c r="H405" s="10">
        <f>(IF(H397&gt;0,H397,0)+FV('Impact Model_Simple'!G$554,('Impact Model_Simple'!H$122-'Impact Model_Simple'!G$122),0,-'Impact Model_Simple'!G405))*IF(H$122&gt;$AA333,0,1)</f>
        <v>0</v>
      </c>
      <c r="I405" s="10">
        <f>(IF(I397&gt;0,I397,0)+FV('Impact Model_Simple'!H$554,('Impact Model_Simple'!I$122-'Impact Model_Simple'!H$122),0,-'Impact Model_Simple'!H405))*IF(I$122&gt;$AA333,0,1)</f>
        <v>0</v>
      </c>
      <c r="J405" s="10">
        <f>(IF(J397&gt;0,J397,0)+FV('Impact Model_Simple'!I$554,('Impact Model_Simple'!J$122-'Impact Model_Simple'!I$122),0,-'Impact Model_Simple'!I405))*IF(J$122&gt;$AA333,0,1)</f>
        <v>1216800</v>
      </c>
      <c r="K405" s="10">
        <f>(IF(K397&gt;0,K397,0)+FV('Impact Model_Simple'!J$554,('Impact Model_Simple'!K$122-'Impact Model_Simple'!J$122),0,-'Impact Model_Simple'!J405))*IF(K$122&gt;$AA333,0,1)</f>
        <v>1265472</v>
      </c>
      <c r="L405" s="10">
        <f>(IF(L397&gt;0,L397,0)+FV('Impact Model_Simple'!K$554,('Impact Model_Simple'!L$122-'Impact Model_Simple'!K$122),0,-'Impact Model_Simple'!K405))*IF(L$122&gt;$AA333,0,1)</f>
        <v>1316090.8800000001</v>
      </c>
      <c r="M405" s="10">
        <f>(IF(M397&gt;0,M397,0)+FV('Impact Model_Simple'!L$554,('Impact Model_Simple'!M$122-'Impact Model_Simple'!L$122),0,-'Impact Model_Simple'!L405))*IF(M$122&gt;$AA333,0,1)</f>
        <v>0</v>
      </c>
      <c r="N405" s="10">
        <f>(IF(N397&gt;0,N397,0)+FV('Impact Model_Simple'!M$554,('Impact Model_Simple'!N$122-'Impact Model_Simple'!M$122),0,-'Impact Model_Simple'!M405))*IF(N$122&gt;$AA333,0,1)</f>
        <v>0</v>
      </c>
      <c r="O405" s="10">
        <f>(IF(O397&gt;0,O397,0)+FV('Impact Model_Simple'!N$554,('Impact Model_Simple'!O$122-'Impact Model_Simple'!N$122),0,-'Impact Model_Simple'!N405))*IF(O$122&gt;$AA333,0,1)</f>
        <v>0</v>
      </c>
      <c r="P405" s="10">
        <f>(IF(P397&gt;0,P397,0)+FV('Impact Model_Simple'!O$554,('Impact Model_Simple'!P$122-'Impact Model_Simple'!O$122),0,-'Impact Model_Simple'!O405))*IF(P$122&gt;$AA333,0,1)</f>
        <v>0</v>
      </c>
      <c r="Q405" s="10">
        <f>(IF(Q397&gt;0,Q397,0)+FV('Impact Model_Simple'!P$554,('Impact Model_Simple'!Q$122-'Impact Model_Simple'!P$122),0,-'Impact Model_Simple'!P405))*IF(Q$122&gt;$AA333,0,1)</f>
        <v>0</v>
      </c>
      <c r="R405" s="10">
        <f>(IF(R397&gt;0,R397,0)+FV('Impact Model_Simple'!Q$554,('Impact Model_Simple'!R$122-'Impact Model_Simple'!Q$122),0,-'Impact Model_Simple'!Q405))*IF(R$122&gt;$AA333,0,1)</f>
        <v>0</v>
      </c>
      <c r="S405" s="10">
        <f>(IF(S397&gt;0,S397,0)+FV('Impact Model_Simple'!R$554,('Impact Model_Simple'!S$122-'Impact Model_Simple'!R$122),0,-'Impact Model_Simple'!R405))*IF(S$122&gt;$AA333,0,1)</f>
        <v>0</v>
      </c>
      <c r="T405" s="10">
        <f>(IF(T397&gt;0,T397,0)+FV('Impact Model_Simple'!S$554,('Impact Model_Simple'!T$122-'Impact Model_Simple'!S$122),0,-'Impact Model_Simple'!S405))*IF(T$122&gt;$AA333,0,1)</f>
        <v>0</v>
      </c>
      <c r="U405" s="10">
        <f>(IF(U397&gt;0,U397,0)+FV('Impact Model_Simple'!T$554,('Impact Model_Simple'!U$122-'Impact Model_Simple'!T$122),0,-'Impact Model_Simple'!T405))*IF(U$122&gt;$AA333,0,1)</f>
        <v>0</v>
      </c>
      <c r="V405" s="10">
        <f>(IF(V397&gt;0,V397,0)+FV('Impact Model_Simple'!U$554,('Impact Model_Simple'!V$122-'Impact Model_Simple'!U$122),0,-'Impact Model_Simple'!U405))*IF(V$122&gt;$AA333,0,1)</f>
        <v>0</v>
      </c>
      <c r="W405" s="10">
        <f>(IF(W397&gt;0,W397,0)+FV('Impact Model_Simple'!V$554,('Impact Model_Simple'!W$122-'Impact Model_Simple'!V$122),0,-'Impact Model_Simple'!V405))*IF(W$122&gt;$AA333,0,1)</f>
        <v>0</v>
      </c>
      <c r="X405" s="10">
        <f>(IF(X397&gt;0,X397,0)+FV('Impact Model_Simple'!W$554,('Impact Model_Simple'!X$122-'Impact Model_Simple'!W$122),0,-'Impact Model_Simple'!W405))*IF(X$122&gt;$AA333,0,1)</f>
        <v>0</v>
      </c>
      <c r="Y405" s="10">
        <f>(IF(Y397&gt;0,Y397,0)+FV('Impact Model_Simple'!X$554,('Impact Model_Simple'!Y$122-'Impact Model_Simple'!X$122),0,-'Impact Model_Simple'!X405))*IF(Y$122&gt;$AA333,0,1)</f>
        <v>0</v>
      </c>
      <c r="Z405" s="10">
        <f>(IF(Z397&gt;0,Z397,0)+FV('Impact Model_Simple'!Y$554,('Impact Model_Simple'!Z$122-'Impact Model_Simple'!Y$122),0,-'Impact Model_Simple'!Y405))*IF(Z$122&gt;$AA333,0,1)</f>
        <v>0</v>
      </c>
      <c r="AA405" s="10">
        <f>(IF(AA397&gt;0,AA397,0)+FV('Impact Model_Simple'!Z$554,('Impact Model_Simple'!AA$122-'Impact Model_Simple'!Z$122),0,-'Impact Model_Simple'!Z405))*IF(AA$122&gt;$AA333,0,1)</f>
        <v>0</v>
      </c>
      <c r="AB405" s="10">
        <f>(IF(AB397&gt;0,AB397,0)+FV('Impact Model_Simple'!AA$554,('Impact Model_Simple'!AB$122-'Impact Model_Simple'!AA$122),0,-'Impact Model_Simple'!AA405))*IF(AB$122&gt;$AA333,0,1)</f>
        <v>0</v>
      </c>
      <c r="AC405" s="10">
        <f>(IF(AC397&gt;0,AC397,0)+FV('Impact Model_Simple'!AB$554,('Impact Model_Simple'!AC$122-'Impact Model_Simple'!AB$122),0,-'Impact Model_Simple'!AB405))*IF(AC$122&gt;$AA333,0,1)</f>
        <v>0</v>
      </c>
      <c r="AD405" s="10">
        <f>(IF(AD397&gt;0,AD397,0)+FV('Impact Model_Simple'!AC$554,('Impact Model_Simple'!AD$122-'Impact Model_Simple'!AC$122),0,-'Impact Model_Simple'!AC405))*IF(AD$122&gt;$AA333,0,1)</f>
        <v>0</v>
      </c>
      <c r="AE405" s="10">
        <f>(IF(AE397&gt;0,AE397,0)+FV('Impact Model_Simple'!AD$554,('Impact Model_Simple'!AE$122-'Impact Model_Simple'!AD$122),0,-'Impact Model_Simple'!AD405))*IF(AE$122&gt;$AA333,0,1)</f>
        <v>0</v>
      </c>
      <c r="AF405" s="10">
        <f>(IF(AF397&gt;0,AF397,0)+FV('Impact Model_Simple'!AE$554,('Impact Model_Simple'!AF$122-'Impact Model_Simple'!AE$122),0,-'Impact Model_Simple'!AE405))*IF(AF$122&gt;$AA333,0,1)</f>
        <v>0</v>
      </c>
      <c r="AG405" s="10">
        <f>(IF(AG397&gt;0,AG397,0)+FV('Impact Model_Simple'!AF$554,('Impact Model_Simple'!AG$122-'Impact Model_Simple'!AF$122),0,-'Impact Model_Simple'!AF405))*IF(AG$122&gt;$AA333,0,1)</f>
        <v>0</v>
      </c>
      <c r="AH405" s="10">
        <f>(IF(AH397&gt;0,AH397,0)+FV('Impact Model_Simple'!AG$554,('Impact Model_Simple'!AH$122-'Impact Model_Simple'!AG$122),0,-'Impact Model_Simple'!AG405))*IF(AH$122&gt;$AA333,0,1)</f>
        <v>0</v>
      </c>
      <c r="AI405" s="10">
        <f>(IF(AI397&gt;0,AI397,0)+FV('Impact Model_Simple'!AH$554,('Impact Model_Simple'!AI$122-'Impact Model_Simple'!AH$122),0,-'Impact Model_Simple'!AH405))*IF(AI$122&gt;$AA333,0,1)</f>
        <v>0</v>
      </c>
      <c r="AJ405" s="10">
        <f>(IF(AJ397&gt;0,AJ397,0)+FV('Impact Model_Simple'!AI$554,('Impact Model_Simple'!AJ$122-'Impact Model_Simple'!AI$122),0,-'Impact Model_Simple'!AI405))*IF(AJ$122&gt;$AA333,0,1)</f>
        <v>0</v>
      </c>
      <c r="AK405" s="10">
        <f>(IF(AK397&gt;0,AK397,0)+FV('Impact Model_Simple'!AJ$554,('Impact Model_Simple'!AK$122-'Impact Model_Simple'!AJ$122),0,-'Impact Model_Simple'!AJ405))*IF(AK$122&gt;$AA333,0,1)</f>
        <v>0</v>
      </c>
      <c r="AL405" s="10">
        <f>(IF(AL397&gt;0,AL397,0)+FV('Impact Model_Simple'!AK$554,('Impact Model_Simple'!AL$122-'Impact Model_Simple'!AK$122),0,-'Impact Model_Simple'!AK405))*IF(AL$122&gt;$AA333,0,1)</f>
        <v>0</v>
      </c>
      <c r="AM405" s="10">
        <f>(IF(AM397&gt;0,AM397,0)+FV('Impact Model_Simple'!AL$554,('Impact Model_Simple'!AM$122-'Impact Model_Simple'!AL$122),0,-'Impact Model_Simple'!AL405))*IF(AM$122&gt;$AA333,0,1)</f>
        <v>0</v>
      </c>
      <c r="AN405" s="10">
        <f>(IF(AN397&gt;0,AN397,0)+FV('Impact Model_Simple'!AM$554,('Impact Model_Simple'!AN$122-'Impact Model_Simple'!AM$122),0,-'Impact Model_Simple'!AM405))*IF(AN$122&gt;$AA333,0,1)</f>
        <v>0</v>
      </c>
      <c r="AO405" s="10">
        <f>(IF(AO397&gt;0,AO397,0)+FV('Impact Model_Simple'!AN$554,('Impact Model_Simple'!AO$122-'Impact Model_Simple'!AN$122),0,-'Impact Model_Simple'!AN405))*IF(AO$122&gt;$AA333,0,1)</f>
        <v>0</v>
      </c>
      <c r="AP405" s="10">
        <f>(IF(AP397&gt;0,AP397,0)+FV('Impact Model_Simple'!AO$554,('Impact Model_Simple'!AP$122-'Impact Model_Simple'!AO$122),0,-'Impact Model_Simple'!AO405))*IF(AP$122&gt;$AA333,0,1)</f>
        <v>0</v>
      </c>
    </row>
    <row r="406" spans="1:42" hidden="1" outlineLevel="3">
      <c r="A406" s="1">
        <v>2</v>
      </c>
      <c r="B406" s="10"/>
      <c r="D406" s="10">
        <f>(IF(D398&gt;0,D398,0)+FV('Impact Model_Simple'!C$554,('Impact Model_Simple'!D$122-'Impact Model_Simple'!C$122),0,-'Impact Model_Simple'!C406))*IF(D$122&gt;$AA334,0,1)</f>
        <v>0</v>
      </c>
      <c r="E406" s="10">
        <f>(IF(E398&gt;0,E398,0)+FV('Impact Model_Simple'!D$554,('Impact Model_Simple'!E$122-'Impact Model_Simple'!D$122),0,-'Impact Model_Simple'!D406))*IF(E$122&gt;$AA334,0,1)</f>
        <v>0</v>
      </c>
      <c r="F406" s="10">
        <f>(IF(F398&gt;0,F398,0)+FV('Impact Model_Simple'!E$554,('Impact Model_Simple'!F$122-'Impact Model_Simple'!E$122),0,-'Impact Model_Simple'!E406))*IF(F$122&gt;$AA334,0,1)</f>
        <v>0</v>
      </c>
      <c r="G406" s="10">
        <f>(IF(G398&gt;0,G398,0)+FV('Impact Model_Simple'!F$554,('Impact Model_Simple'!G$122-'Impact Model_Simple'!F$122),0,-'Impact Model_Simple'!F406))*IF(G$122&gt;$AA334,0,1)</f>
        <v>0</v>
      </c>
      <c r="H406" s="10">
        <f>(IF(H398&gt;0,H398,0)+FV('Impact Model_Simple'!G$554,('Impact Model_Simple'!H$122-'Impact Model_Simple'!G$122),0,-'Impact Model_Simple'!G406))*IF(H$122&gt;$AA334,0,1)</f>
        <v>0</v>
      </c>
      <c r="I406" s="10">
        <f>(IF(I398&gt;0,I398,0)+FV('Impact Model_Simple'!H$554,('Impact Model_Simple'!I$122-'Impact Model_Simple'!H$122),0,-'Impact Model_Simple'!H406))*IF(I$122&gt;$AA334,0,1)</f>
        <v>0</v>
      </c>
      <c r="J406" s="10">
        <f>(IF(J398&gt;0,J398,0)+FV('Impact Model_Simple'!I$554,('Impact Model_Simple'!J$122-'Impact Model_Simple'!I$122),0,-'Impact Model_Simple'!I406))*IF(J$122&gt;$AA334,0,1)</f>
        <v>1216800</v>
      </c>
      <c r="K406" s="10">
        <f>(IF(K398&gt;0,K398,0)+FV('Impact Model_Simple'!J$554,('Impact Model_Simple'!K$122-'Impact Model_Simple'!J$122),0,-'Impact Model_Simple'!J406))*IF(K$122&gt;$AA334,0,1)</f>
        <v>1265472</v>
      </c>
      <c r="L406" s="10">
        <f>(IF(L398&gt;0,L398,0)+FV('Impact Model_Simple'!K$554,('Impact Model_Simple'!L$122-'Impact Model_Simple'!K$122),0,-'Impact Model_Simple'!K406))*IF(L$122&gt;$AA334,0,1)</f>
        <v>1316090.8800000001</v>
      </c>
      <c r="M406" s="10">
        <f>(IF(M398&gt;0,M398,0)+FV('Impact Model_Simple'!L$554,('Impact Model_Simple'!M$122-'Impact Model_Simple'!L$122),0,-'Impact Model_Simple'!L406))*IF(M$122&gt;$AA334,0,1)</f>
        <v>0</v>
      </c>
      <c r="N406" s="10">
        <f>(IF(N398&gt;0,N398,0)+FV('Impact Model_Simple'!M$554,('Impact Model_Simple'!N$122-'Impact Model_Simple'!M$122),0,-'Impact Model_Simple'!M406))*IF(N$122&gt;$AA334,0,1)</f>
        <v>0</v>
      </c>
      <c r="O406" s="10">
        <f>(IF(O398&gt;0,O398,0)+FV('Impact Model_Simple'!N$554,('Impact Model_Simple'!O$122-'Impact Model_Simple'!N$122),0,-'Impact Model_Simple'!N406))*IF(O$122&gt;$AA334,0,1)</f>
        <v>0</v>
      </c>
      <c r="P406" s="10">
        <f>(IF(P398&gt;0,P398,0)+FV('Impact Model_Simple'!O$554,('Impact Model_Simple'!P$122-'Impact Model_Simple'!O$122),0,-'Impact Model_Simple'!O406))*IF(P$122&gt;$AA334,0,1)</f>
        <v>0</v>
      </c>
      <c r="Q406" s="10">
        <f>(IF(Q398&gt;0,Q398,0)+FV('Impact Model_Simple'!P$554,('Impact Model_Simple'!Q$122-'Impact Model_Simple'!P$122),0,-'Impact Model_Simple'!P406))*IF(Q$122&gt;$AA334,0,1)</f>
        <v>0</v>
      </c>
      <c r="R406" s="10">
        <f>(IF(R398&gt;0,R398,0)+FV('Impact Model_Simple'!Q$554,('Impact Model_Simple'!R$122-'Impact Model_Simple'!Q$122),0,-'Impact Model_Simple'!Q406))*IF(R$122&gt;$AA334,0,1)</f>
        <v>0</v>
      </c>
      <c r="S406" s="10">
        <f>(IF(S398&gt;0,S398,0)+FV('Impact Model_Simple'!R$554,('Impact Model_Simple'!S$122-'Impact Model_Simple'!R$122),0,-'Impact Model_Simple'!R406))*IF(S$122&gt;$AA334,0,1)</f>
        <v>0</v>
      </c>
      <c r="T406" s="10">
        <f>(IF(T398&gt;0,T398,0)+FV('Impact Model_Simple'!S$554,('Impact Model_Simple'!T$122-'Impact Model_Simple'!S$122),0,-'Impact Model_Simple'!S406))*IF(T$122&gt;$AA334,0,1)</f>
        <v>0</v>
      </c>
      <c r="U406" s="10">
        <f>(IF(U398&gt;0,U398,0)+FV('Impact Model_Simple'!T$554,('Impact Model_Simple'!U$122-'Impact Model_Simple'!T$122),0,-'Impact Model_Simple'!T406))*IF(U$122&gt;$AA334,0,1)</f>
        <v>0</v>
      </c>
      <c r="V406" s="10">
        <f>(IF(V398&gt;0,V398,0)+FV('Impact Model_Simple'!U$554,('Impact Model_Simple'!V$122-'Impact Model_Simple'!U$122),0,-'Impact Model_Simple'!U406))*IF(V$122&gt;$AA334,0,1)</f>
        <v>0</v>
      </c>
      <c r="W406" s="10">
        <f>(IF(W398&gt;0,W398,0)+FV('Impact Model_Simple'!V$554,('Impact Model_Simple'!W$122-'Impact Model_Simple'!V$122),0,-'Impact Model_Simple'!V406))*IF(W$122&gt;$AA334,0,1)</f>
        <v>0</v>
      </c>
      <c r="X406" s="10">
        <f>(IF(X398&gt;0,X398,0)+FV('Impact Model_Simple'!W$554,('Impact Model_Simple'!X$122-'Impact Model_Simple'!W$122),0,-'Impact Model_Simple'!W406))*IF(X$122&gt;$AA334,0,1)</f>
        <v>0</v>
      </c>
      <c r="Y406" s="10">
        <f>(IF(Y398&gt;0,Y398,0)+FV('Impact Model_Simple'!X$554,('Impact Model_Simple'!Y$122-'Impact Model_Simple'!X$122),0,-'Impact Model_Simple'!X406))*IF(Y$122&gt;$AA334,0,1)</f>
        <v>0</v>
      </c>
      <c r="Z406" s="10">
        <f>(IF(Z398&gt;0,Z398,0)+FV('Impact Model_Simple'!Y$554,('Impact Model_Simple'!Z$122-'Impact Model_Simple'!Y$122),0,-'Impact Model_Simple'!Y406))*IF(Z$122&gt;$AA334,0,1)</f>
        <v>0</v>
      </c>
      <c r="AA406" s="10">
        <f>(IF(AA398&gt;0,AA398,0)+FV('Impact Model_Simple'!Z$554,('Impact Model_Simple'!AA$122-'Impact Model_Simple'!Z$122),0,-'Impact Model_Simple'!Z406))*IF(AA$122&gt;$AA334,0,1)</f>
        <v>0</v>
      </c>
      <c r="AB406" s="10">
        <f>(IF(AB398&gt;0,AB398,0)+FV('Impact Model_Simple'!AA$554,('Impact Model_Simple'!AB$122-'Impact Model_Simple'!AA$122),0,-'Impact Model_Simple'!AA406))*IF(AB$122&gt;$AA334,0,1)</f>
        <v>0</v>
      </c>
      <c r="AC406" s="10">
        <f>(IF(AC398&gt;0,AC398,0)+FV('Impact Model_Simple'!AB$554,('Impact Model_Simple'!AC$122-'Impact Model_Simple'!AB$122),0,-'Impact Model_Simple'!AB406))*IF(AC$122&gt;$AA334,0,1)</f>
        <v>0</v>
      </c>
      <c r="AD406" s="10">
        <f>(IF(AD398&gt;0,AD398,0)+FV('Impact Model_Simple'!AC$554,('Impact Model_Simple'!AD$122-'Impact Model_Simple'!AC$122),0,-'Impact Model_Simple'!AC406))*IF(AD$122&gt;$AA334,0,1)</f>
        <v>0</v>
      </c>
      <c r="AE406" s="10">
        <f>(IF(AE398&gt;0,AE398,0)+FV('Impact Model_Simple'!AD$554,('Impact Model_Simple'!AE$122-'Impact Model_Simple'!AD$122),0,-'Impact Model_Simple'!AD406))*IF(AE$122&gt;$AA334,0,1)</f>
        <v>0</v>
      </c>
      <c r="AF406" s="10">
        <f>(IF(AF398&gt;0,AF398,0)+FV('Impact Model_Simple'!AE$554,('Impact Model_Simple'!AF$122-'Impact Model_Simple'!AE$122),0,-'Impact Model_Simple'!AE406))*IF(AF$122&gt;$AA334,0,1)</f>
        <v>0</v>
      </c>
      <c r="AG406" s="10">
        <f>(IF(AG398&gt;0,AG398,0)+FV('Impact Model_Simple'!AF$554,('Impact Model_Simple'!AG$122-'Impact Model_Simple'!AF$122),0,-'Impact Model_Simple'!AF406))*IF(AG$122&gt;$AA334,0,1)</f>
        <v>0</v>
      </c>
      <c r="AH406" s="10">
        <f>(IF(AH398&gt;0,AH398,0)+FV('Impact Model_Simple'!AG$554,('Impact Model_Simple'!AH$122-'Impact Model_Simple'!AG$122),0,-'Impact Model_Simple'!AG406))*IF(AH$122&gt;$AA334,0,1)</f>
        <v>0</v>
      </c>
      <c r="AI406" s="10">
        <f>(IF(AI398&gt;0,AI398,0)+FV('Impact Model_Simple'!AH$554,('Impact Model_Simple'!AI$122-'Impact Model_Simple'!AH$122),0,-'Impact Model_Simple'!AH406))*IF(AI$122&gt;$AA334,0,1)</f>
        <v>0</v>
      </c>
      <c r="AJ406" s="10">
        <f>(IF(AJ398&gt;0,AJ398,0)+FV('Impact Model_Simple'!AI$554,('Impact Model_Simple'!AJ$122-'Impact Model_Simple'!AI$122),0,-'Impact Model_Simple'!AI406))*IF(AJ$122&gt;$AA334,0,1)</f>
        <v>0</v>
      </c>
      <c r="AK406" s="10">
        <f>(IF(AK398&gt;0,AK398,0)+FV('Impact Model_Simple'!AJ$554,('Impact Model_Simple'!AK$122-'Impact Model_Simple'!AJ$122),0,-'Impact Model_Simple'!AJ406))*IF(AK$122&gt;$AA334,0,1)</f>
        <v>0</v>
      </c>
      <c r="AL406" s="10">
        <f>(IF(AL398&gt;0,AL398,0)+FV('Impact Model_Simple'!AK$554,('Impact Model_Simple'!AL$122-'Impact Model_Simple'!AK$122),0,-'Impact Model_Simple'!AK406))*IF(AL$122&gt;$AA334,0,1)</f>
        <v>0</v>
      </c>
      <c r="AM406" s="10">
        <f>(IF(AM398&gt;0,AM398,0)+FV('Impact Model_Simple'!AL$554,('Impact Model_Simple'!AM$122-'Impact Model_Simple'!AL$122),0,-'Impact Model_Simple'!AL406))*IF(AM$122&gt;$AA334,0,1)</f>
        <v>0</v>
      </c>
      <c r="AN406" s="10">
        <f>(IF(AN398&gt;0,AN398,0)+FV('Impact Model_Simple'!AM$554,('Impact Model_Simple'!AN$122-'Impact Model_Simple'!AM$122),0,-'Impact Model_Simple'!AM406))*IF(AN$122&gt;$AA334,0,1)</f>
        <v>0</v>
      </c>
      <c r="AO406" s="10">
        <f>(IF(AO398&gt;0,AO398,0)+FV('Impact Model_Simple'!AN$554,('Impact Model_Simple'!AO$122-'Impact Model_Simple'!AN$122),0,-'Impact Model_Simple'!AN406))*IF(AO$122&gt;$AA334,0,1)</f>
        <v>0</v>
      </c>
      <c r="AP406" s="10">
        <f>(IF(AP398&gt;0,AP398,0)+FV('Impact Model_Simple'!AO$554,('Impact Model_Simple'!AP$122-'Impact Model_Simple'!AO$122),0,-'Impact Model_Simple'!AO406))*IF(AP$122&gt;$AA334,0,1)</f>
        <v>0</v>
      </c>
    </row>
    <row r="407" spans="1:42" hidden="1" outlineLevel="3">
      <c r="A407" s="1">
        <v>3</v>
      </c>
      <c r="B407" s="10"/>
      <c r="D407" s="10">
        <f>(IF(D399&gt;0,D399,0)+FV('Impact Model_Simple'!C$554,('Impact Model_Simple'!D$122-'Impact Model_Simple'!C$122),0,-'Impact Model_Simple'!C407))*IF(D$122&gt;$AA335,0,1)</f>
        <v>0</v>
      </c>
      <c r="E407" s="10">
        <f>(IF(E399&gt;0,E399,0)+FV('Impact Model_Simple'!D$554,('Impact Model_Simple'!E$122-'Impact Model_Simple'!D$122),0,-'Impact Model_Simple'!D407))*IF(E$122&gt;$AA335,0,1)</f>
        <v>0</v>
      </c>
      <c r="F407" s="10">
        <f>(IF(F399&gt;0,F399,0)+FV('Impact Model_Simple'!E$554,('Impact Model_Simple'!F$122-'Impact Model_Simple'!E$122),0,-'Impact Model_Simple'!E407))*IF(F$122&gt;$AA335,0,1)</f>
        <v>0</v>
      </c>
      <c r="G407" s="10">
        <f>(IF(G399&gt;0,G399,0)+FV('Impact Model_Simple'!F$554,('Impact Model_Simple'!G$122-'Impact Model_Simple'!F$122),0,-'Impact Model_Simple'!F407))*IF(G$122&gt;$AA335,0,1)</f>
        <v>0</v>
      </c>
      <c r="H407" s="10">
        <f>(IF(H399&gt;0,H399,0)+FV('Impact Model_Simple'!G$554,('Impact Model_Simple'!H$122-'Impact Model_Simple'!G$122),0,-'Impact Model_Simple'!G407))*IF(H$122&gt;$AA335,0,1)</f>
        <v>0</v>
      </c>
      <c r="I407" s="10">
        <f>(IF(I399&gt;0,I399,0)+FV('Impact Model_Simple'!H$554,('Impact Model_Simple'!I$122-'Impact Model_Simple'!H$122),0,-'Impact Model_Simple'!H407))*IF(I$122&gt;$AA335,0,1)</f>
        <v>0</v>
      </c>
      <c r="J407" s="10">
        <f>(IF(J399&gt;0,J399,0)+FV('Impact Model_Simple'!I$554,('Impact Model_Simple'!J$122-'Impact Model_Simple'!I$122),0,-'Impact Model_Simple'!I407))*IF(J$122&gt;$AA335,0,1)</f>
        <v>0</v>
      </c>
      <c r="K407" s="10">
        <f>(IF(K399&gt;0,K399,0)+FV('Impact Model_Simple'!J$554,('Impact Model_Simple'!K$122-'Impact Model_Simple'!J$122),0,-'Impact Model_Simple'!J407))*IF(K$122&gt;$AA335,0,1)</f>
        <v>0</v>
      </c>
      <c r="L407" s="10">
        <f>(IF(L399&gt;0,L399,0)+FV('Impact Model_Simple'!K$554,('Impact Model_Simple'!L$122-'Impact Model_Simple'!K$122),0,-'Impact Model_Simple'!K407))*IF(L$122&gt;$AA335,0,1)</f>
        <v>0</v>
      </c>
      <c r="M407" s="10">
        <f>(IF(M399&gt;0,M399,0)+FV('Impact Model_Simple'!L$554,('Impact Model_Simple'!M$122-'Impact Model_Simple'!L$122),0,-'Impact Model_Simple'!L407))*IF(M$122&gt;$AA335,0,1)</f>
        <v>0</v>
      </c>
      <c r="N407" s="10">
        <f>(IF(N399&gt;0,N399,0)+FV('Impact Model_Simple'!M$554,('Impact Model_Simple'!N$122-'Impact Model_Simple'!M$122),0,-'Impact Model_Simple'!M407))*IF(N$122&gt;$AA335,0,1)</f>
        <v>0</v>
      </c>
      <c r="O407" s="10">
        <f>(IF(O399&gt;0,O399,0)+FV('Impact Model_Simple'!N$554,('Impact Model_Simple'!O$122-'Impact Model_Simple'!N$122),0,-'Impact Model_Simple'!N407))*IF(O$122&gt;$AA335,0,1)</f>
        <v>0</v>
      </c>
      <c r="P407" s="10">
        <f>(IF(P399&gt;0,P399,0)+FV('Impact Model_Simple'!O$554,('Impact Model_Simple'!P$122-'Impact Model_Simple'!O$122),0,-'Impact Model_Simple'!O407))*IF(P$122&gt;$AA335,0,1)</f>
        <v>0</v>
      </c>
      <c r="Q407" s="10">
        <f>(IF(Q399&gt;0,Q399,0)+FV('Impact Model_Simple'!P$554,('Impact Model_Simple'!Q$122-'Impact Model_Simple'!P$122),0,-'Impact Model_Simple'!P407))*IF(Q$122&gt;$AA335,0,1)</f>
        <v>0</v>
      </c>
      <c r="R407" s="10">
        <f>(IF(R399&gt;0,R399,0)+FV('Impact Model_Simple'!Q$554,('Impact Model_Simple'!R$122-'Impact Model_Simple'!Q$122),0,-'Impact Model_Simple'!Q407))*IF(R$122&gt;$AA335,0,1)</f>
        <v>0</v>
      </c>
      <c r="S407" s="10">
        <f>(IF(S399&gt;0,S399,0)+FV('Impact Model_Simple'!R$554,('Impact Model_Simple'!S$122-'Impact Model_Simple'!R$122),0,-'Impact Model_Simple'!R407))*IF(S$122&gt;$AA335,0,1)</f>
        <v>0</v>
      </c>
      <c r="T407" s="10">
        <f>(IF(T399&gt;0,T399,0)+FV('Impact Model_Simple'!S$554,('Impact Model_Simple'!T$122-'Impact Model_Simple'!S$122),0,-'Impact Model_Simple'!S407))*IF(T$122&gt;$AA335,0,1)</f>
        <v>0</v>
      </c>
      <c r="U407" s="10">
        <f>(IF(U399&gt;0,U399,0)+FV('Impact Model_Simple'!T$554,('Impact Model_Simple'!U$122-'Impact Model_Simple'!T$122),0,-'Impact Model_Simple'!T407))*IF(U$122&gt;$AA335,0,1)</f>
        <v>0</v>
      </c>
      <c r="V407" s="10">
        <f>(IF(V399&gt;0,V399,0)+FV('Impact Model_Simple'!U$554,('Impact Model_Simple'!V$122-'Impact Model_Simple'!U$122),0,-'Impact Model_Simple'!U407))*IF(V$122&gt;$AA335,0,1)</f>
        <v>0</v>
      </c>
      <c r="W407" s="10">
        <f>(IF(W399&gt;0,W399,0)+FV('Impact Model_Simple'!V$554,('Impact Model_Simple'!W$122-'Impact Model_Simple'!V$122),0,-'Impact Model_Simple'!V407))*IF(W$122&gt;$AA335,0,1)</f>
        <v>0</v>
      </c>
      <c r="X407" s="10">
        <f>(IF(X399&gt;0,X399,0)+FV('Impact Model_Simple'!W$554,('Impact Model_Simple'!X$122-'Impact Model_Simple'!W$122),0,-'Impact Model_Simple'!W407))*IF(X$122&gt;$AA335,0,1)</f>
        <v>0</v>
      </c>
      <c r="Y407" s="10">
        <f>(IF(Y399&gt;0,Y399,0)+FV('Impact Model_Simple'!X$554,('Impact Model_Simple'!Y$122-'Impact Model_Simple'!X$122),0,-'Impact Model_Simple'!X407))*IF(Y$122&gt;$AA335,0,1)</f>
        <v>0</v>
      </c>
      <c r="Z407" s="10">
        <f>(IF(Z399&gt;0,Z399,0)+FV('Impact Model_Simple'!Y$554,('Impact Model_Simple'!Z$122-'Impact Model_Simple'!Y$122),0,-'Impact Model_Simple'!Y407))*IF(Z$122&gt;$AA335,0,1)</f>
        <v>0</v>
      </c>
      <c r="AA407" s="10">
        <f>(IF(AA399&gt;0,AA399,0)+FV('Impact Model_Simple'!Z$554,('Impact Model_Simple'!AA$122-'Impact Model_Simple'!Z$122),0,-'Impact Model_Simple'!Z407))*IF(AA$122&gt;$AA335,0,1)</f>
        <v>0</v>
      </c>
      <c r="AB407" s="10">
        <f>(IF(AB399&gt;0,AB399,0)+FV('Impact Model_Simple'!AA$554,('Impact Model_Simple'!AB$122-'Impact Model_Simple'!AA$122),0,-'Impact Model_Simple'!AA407))*IF(AB$122&gt;$AA335,0,1)</f>
        <v>0</v>
      </c>
      <c r="AC407" s="10">
        <f>(IF(AC399&gt;0,AC399,0)+FV('Impact Model_Simple'!AB$554,('Impact Model_Simple'!AC$122-'Impact Model_Simple'!AB$122),0,-'Impact Model_Simple'!AB407))*IF(AC$122&gt;$AA335,0,1)</f>
        <v>0</v>
      </c>
      <c r="AD407" s="10">
        <f>(IF(AD399&gt;0,AD399,0)+FV('Impact Model_Simple'!AC$554,('Impact Model_Simple'!AD$122-'Impact Model_Simple'!AC$122),0,-'Impact Model_Simple'!AC407))*IF(AD$122&gt;$AA335,0,1)</f>
        <v>0</v>
      </c>
      <c r="AE407" s="10">
        <f>(IF(AE399&gt;0,AE399,0)+FV('Impact Model_Simple'!AD$554,('Impact Model_Simple'!AE$122-'Impact Model_Simple'!AD$122),0,-'Impact Model_Simple'!AD407))*IF(AE$122&gt;$AA335,0,1)</f>
        <v>0</v>
      </c>
      <c r="AF407" s="10">
        <f>(IF(AF399&gt;0,AF399,0)+FV('Impact Model_Simple'!AE$554,('Impact Model_Simple'!AF$122-'Impact Model_Simple'!AE$122),0,-'Impact Model_Simple'!AE407))*IF(AF$122&gt;$AA335,0,1)</f>
        <v>0</v>
      </c>
      <c r="AG407" s="10">
        <f>(IF(AG399&gt;0,AG399,0)+FV('Impact Model_Simple'!AF$554,('Impact Model_Simple'!AG$122-'Impact Model_Simple'!AF$122),0,-'Impact Model_Simple'!AF407))*IF(AG$122&gt;$AA335,0,1)</f>
        <v>0</v>
      </c>
      <c r="AH407" s="10">
        <f>(IF(AH399&gt;0,AH399,0)+FV('Impact Model_Simple'!AG$554,('Impact Model_Simple'!AH$122-'Impact Model_Simple'!AG$122),0,-'Impact Model_Simple'!AG407))*IF(AH$122&gt;$AA335,0,1)</f>
        <v>0</v>
      </c>
      <c r="AI407" s="10">
        <f>(IF(AI399&gt;0,AI399,0)+FV('Impact Model_Simple'!AH$554,('Impact Model_Simple'!AI$122-'Impact Model_Simple'!AH$122),0,-'Impact Model_Simple'!AH407))*IF(AI$122&gt;$AA335,0,1)</f>
        <v>0</v>
      </c>
      <c r="AJ407" s="10">
        <f>(IF(AJ399&gt;0,AJ399,0)+FV('Impact Model_Simple'!AI$554,('Impact Model_Simple'!AJ$122-'Impact Model_Simple'!AI$122),0,-'Impact Model_Simple'!AI407))*IF(AJ$122&gt;$AA335,0,1)</f>
        <v>0</v>
      </c>
      <c r="AK407" s="10">
        <f>(IF(AK399&gt;0,AK399,0)+FV('Impact Model_Simple'!AJ$554,('Impact Model_Simple'!AK$122-'Impact Model_Simple'!AJ$122),0,-'Impact Model_Simple'!AJ407))*IF(AK$122&gt;$AA335,0,1)</f>
        <v>0</v>
      </c>
      <c r="AL407" s="10">
        <f>(IF(AL399&gt;0,AL399,0)+FV('Impact Model_Simple'!AK$554,('Impact Model_Simple'!AL$122-'Impact Model_Simple'!AK$122),0,-'Impact Model_Simple'!AK407))*IF(AL$122&gt;$AA335,0,1)</f>
        <v>0</v>
      </c>
      <c r="AM407" s="10">
        <f>(IF(AM399&gt;0,AM399,0)+FV('Impact Model_Simple'!AL$554,('Impact Model_Simple'!AM$122-'Impact Model_Simple'!AL$122),0,-'Impact Model_Simple'!AL407))*IF(AM$122&gt;$AA335,0,1)</f>
        <v>0</v>
      </c>
      <c r="AN407" s="10">
        <f>(IF(AN399&gt;0,AN399,0)+FV('Impact Model_Simple'!AM$554,('Impact Model_Simple'!AN$122-'Impact Model_Simple'!AM$122),0,-'Impact Model_Simple'!AM407))*IF(AN$122&gt;$AA335,0,1)</f>
        <v>0</v>
      </c>
      <c r="AO407" s="10">
        <f>(IF(AO399&gt;0,AO399,0)+FV('Impact Model_Simple'!AN$554,('Impact Model_Simple'!AO$122-'Impact Model_Simple'!AN$122),0,-'Impact Model_Simple'!AN407))*IF(AO$122&gt;$AA335,0,1)</f>
        <v>0</v>
      </c>
      <c r="AP407" s="10">
        <f>(IF(AP399&gt;0,AP399,0)+FV('Impact Model_Simple'!AO$554,('Impact Model_Simple'!AP$122-'Impact Model_Simple'!AO$122),0,-'Impact Model_Simple'!AO407))*IF(AP$122&gt;$AA335,0,1)</f>
        <v>0</v>
      </c>
    </row>
    <row r="408" spans="1:42" hidden="1" outlineLevel="3">
      <c r="A408" s="1">
        <v>4</v>
      </c>
      <c r="B408" s="10"/>
      <c r="D408" s="10">
        <f>(IF(D400&gt;0,D400,0)+FV('Impact Model_Simple'!C$554,('Impact Model_Simple'!D$122-'Impact Model_Simple'!C$122),0,-'Impact Model_Simple'!C408))*IF(D$122&gt;$AA336,0,1)</f>
        <v>0</v>
      </c>
      <c r="E408" s="10">
        <f>(IF(E400&gt;0,E400,0)+FV('Impact Model_Simple'!D$554,('Impact Model_Simple'!E$122-'Impact Model_Simple'!D$122),0,-'Impact Model_Simple'!D408))*IF(E$122&gt;$AA336,0,1)</f>
        <v>0</v>
      </c>
      <c r="F408" s="10">
        <f>(IF(F400&gt;0,F400,0)+FV('Impact Model_Simple'!E$554,('Impact Model_Simple'!F$122-'Impact Model_Simple'!E$122),0,-'Impact Model_Simple'!E408))*IF(F$122&gt;$AA336,0,1)</f>
        <v>0</v>
      </c>
      <c r="G408" s="10">
        <f>(IF(G400&gt;0,G400,0)+FV('Impact Model_Simple'!F$554,('Impact Model_Simple'!G$122-'Impact Model_Simple'!F$122),0,-'Impact Model_Simple'!F408))*IF(G$122&gt;$AA336,0,1)</f>
        <v>0</v>
      </c>
      <c r="H408" s="10">
        <f>(IF(H400&gt;0,H400,0)+FV('Impact Model_Simple'!G$554,('Impact Model_Simple'!H$122-'Impact Model_Simple'!G$122),0,-'Impact Model_Simple'!G408))*IF(H$122&gt;$AA336,0,1)</f>
        <v>0</v>
      </c>
      <c r="I408" s="10">
        <f>(IF(I400&gt;0,I400,0)+FV('Impact Model_Simple'!H$554,('Impact Model_Simple'!I$122-'Impact Model_Simple'!H$122),0,-'Impact Model_Simple'!H408))*IF(I$122&gt;$AA336,0,1)</f>
        <v>0</v>
      </c>
      <c r="J408" s="10">
        <f>(IF(J400&gt;0,J400,0)+FV('Impact Model_Simple'!I$554,('Impact Model_Simple'!J$122-'Impact Model_Simple'!I$122),0,-'Impact Model_Simple'!I408))*IF(J$122&gt;$AA336,0,1)</f>
        <v>0</v>
      </c>
      <c r="K408" s="10">
        <f>(IF(K400&gt;0,K400,0)+FV('Impact Model_Simple'!J$554,('Impact Model_Simple'!K$122-'Impact Model_Simple'!J$122),0,-'Impact Model_Simple'!J408))*IF(K$122&gt;$AA336,0,1)</f>
        <v>0</v>
      </c>
      <c r="L408" s="10">
        <f>(IF(L400&gt;0,L400,0)+FV('Impact Model_Simple'!K$554,('Impact Model_Simple'!L$122-'Impact Model_Simple'!K$122),0,-'Impact Model_Simple'!K408))*IF(L$122&gt;$AA336,0,1)</f>
        <v>0</v>
      </c>
      <c r="M408" s="10">
        <f>(IF(M400&gt;0,M400,0)+FV('Impact Model_Simple'!L$554,('Impact Model_Simple'!M$122-'Impact Model_Simple'!L$122),0,-'Impact Model_Simple'!L408))*IF(M$122&gt;$AA336,0,1)</f>
        <v>0</v>
      </c>
      <c r="N408" s="10">
        <f>(IF(N400&gt;0,N400,0)+FV('Impact Model_Simple'!M$554,('Impact Model_Simple'!N$122-'Impact Model_Simple'!M$122),0,-'Impact Model_Simple'!M408))*IF(N$122&gt;$AA336,0,1)</f>
        <v>0</v>
      </c>
      <c r="O408" s="10">
        <f>(IF(O400&gt;0,O400,0)+FV('Impact Model_Simple'!N$554,('Impact Model_Simple'!O$122-'Impact Model_Simple'!N$122),0,-'Impact Model_Simple'!N408))*IF(O$122&gt;$AA336,0,1)</f>
        <v>0</v>
      </c>
      <c r="P408" s="10">
        <f>(IF(P400&gt;0,P400,0)+FV('Impact Model_Simple'!O$554,('Impact Model_Simple'!P$122-'Impact Model_Simple'!O$122),0,-'Impact Model_Simple'!O408))*IF(P$122&gt;$AA336,0,1)</f>
        <v>0</v>
      </c>
      <c r="Q408" s="10">
        <f>(IF(Q400&gt;0,Q400,0)+FV('Impact Model_Simple'!P$554,('Impact Model_Simple'!Q$122-'Impact Model_Simple'!P$122),0,-'Impact Model_Simple'!P408))*IF(Q$122&gt;$AA336,0,1)</f>
        <v>0</v>
      </c>
      <c r="R408" s="10">
        <f>(IF(R400&gt;0,R400,0)+FV('Impact Model_Simple'!Q$554,('Impact Model_Simple'!R$122-'Impact Model_Simple'!Q$122),0,-'Impact Model_Simple'!Q408))*IF(R$122&gt;$AA336,0,1)</f>
        <v>0</v>
      </c>
      <c r="S408" s="10">
        <f>(IF(S400&gt;0,S400,0)+FV('Impact Model_Simple'!R$554,('Impact Model_Simple'!S$122-'Impact Model_Simple'!R$122),0,-'Impact Model_Simple'!R408))*IF(S$122&gt;$AA336,0,1)</f>
        <v>0</v>
      </c>
      <c r="T408" s="10">
        <f>(IF(T400&gt;0,T400,0)+FV('Impact Model_Simple'!S$554,('Impact Model_Simple'!T$122-'Impact Model_Simple'!S$122),0,-'Impact Model_Simple'!S408))*IF(T$122&gt;$AA336,0,1)</f>
        <v>0</v>
      </c>
      <c r="U408" s="10">
        <f>(IF(U400&gt;0,U400,0)+FV('Impact Model_Simple'!T$554,('Impact Model_Simple'!U$122-'Impact Model_Simple'!T$122),0,-'Impact Model_Simple'!T408))*IF(U$122&gt;$AA336,0,1)</f>
        <v>0</v>
      </c>
      <c r="V408" s="10">
        <f>(IF(V400&gt;0,V400,0)+FV('Impact Model_Simple'!U$554,('Impact Model_Simple'!V$122-'Impact Model_Simple'!U$122),0,-'Impact Model_Simple'!U408))*IF(V$122&gt;$AA336,0,1)</f>
        <v>0</v>
      </c>
      <c r="W408" s="10">
        <f>(IF(W400&gt;0,W400,0)+FV('Impact Model_Simple'!V$554,('Impact Model_Simple'!W$122-'Impact Model_Simple'!V$122),0,-'Impact Model_Simple'!V408))*IF(W$122&gt;$AA336,0,1)</f>
        <v>0</v>
      </c>
      <c r="X408" s="10">
        <f>(IF(X400&gt;0,X400,0)+FV('Impact Model_Simple'!W$554,('Impact Model_Simple'!X$122-'Impact Model_Simple'!W$122),0,-'Impact Model_Simple'!W408))*IF(X$122&gt;$AA336,0,1)</f>
        <v>0</v>
      </c>
      <c r="Y408" s="10">
        <f>(IF(Y400&gt;0,Y400,0)+FV('Impact Model_Simple'!X$554,('Impact Model_Simple'!Y$122-'Impact Model_Simple'!X$122),0,-'Impact Model_Simple'!X408))*IF(Y$122&gt;$AA336,0,1)</f>
        <v>0</v>
      </c>
      <c r="Z408" s="10">
        <f>(IF(Z400&gt;0,Z400,0)+FV('Impact Model_Simple'!Y$554,('Impact Model_Simple'!Z$122-'Impact Model_Simple'!Y$122),0,-'Impact Model_Simple'!Y408))*IF(Z$122&gt;$AA336,0,1)</f>
        <v>0</v>
      </c>
      <c r="AA408" s="10">
        <f>(IF(AA400&gt;0,AA400,0)+FV('Impact Model_Simple'!Z$554,('Impact Model_Simple'!AA$122-'Impact Model_Simple'!Z$122),0,-'Impact Model_Simple'!Z408))*IF(AA$122&gt;$AA336,0,1)</f>
        <v>0</v>
      </c>
      <c r="AB408" s="10">
        <f>(IF(AB400&gt;0,AB400,0)+FV('Impact Model_Simple'!AA$554,('Impact Model_Simple'!AB$122-'Impact Model_Simple'!AA$122),0,-'Impact Model_Simple'!AA408))*IF(AB$122&gt;$AA336,0,1)</f>
        <v>0</v>
      </c>
      <c r="AC408" s="10">
        <f>(IF(AC400&gt;0,AC400,0)+FV('Impact Model_Simple'!AB$554,('Impact Model_Simple'!AC$122-'Impact Model_Simple'!AB$122),0,-'Impact Model_Simple'!AB408))*IF(AC$122&gt;$AA336,0,1)</f>
        <v>0</v>
      </c>
      <c r="AD408" s="10">
        <f>(IF(AD400&gt;0,AD400,0)+FV('Impact Model_Simple'!AC$554,('Impact Model_Simple'!AD$122-'Impact Model_Simple'!AC$122),0,-'Impact Model_Simple'!AC408))*IF(AD$122&gt;$AA336,0,1)</f>
        <v>0</v>
      </c>
      <c r="AE408" s="10">
        <f>(IF(AE400&gt;0,AE400,0)+FV('Impact Model_Simple'!AD$554,('Impact Model_Simple'!AE$122-'Impact Model_Simple'!AD$122),0,-'Impact Model_Simple'!AD408))*IF(AE$122&gt;$AA336,0,1)</f>
        <v>0</v>
      </c>
      <c r="AF408" s="10">
        <f>(IF(AF400&gt;0,AF400,0)+FV('Impact Model_Simple'!AE$554,('Impact Model_Simple'!AF$122-'Impact Model_Simple'!AE$122),0,-'Impact Model_Simple'!AE408))*IF(AF$122&gt;$AA336,0,1)</f>
        <v>0</v>
      </c>
      <c r="AG408" s="10">
        <f>(IF(AG400&gt;0,AG400,0)+FV('Impact Model_Simple'!AF$554,('Impact Model_Simple'!AG$122-'Impact Model_Simple'!AF$122),0,-'Impact Model_Simple'!AF408))*IF(AG$122&gt;$AA336,0,1)</f>
        <v>0</v>
      </c>
      <c r="AH408" s="10">
        <f>(IF(AH400&gt;0,AH400,0)+FV('Impact Model_Simple'!AG$554,('Impact Model_Simple'!AH$122-'Impact Model_Simple'!AG$122),0,-'Impact Model_Simple'!AG408))*IF(AH$122&gt;$AA336,0,1)</f>
        <v>0</v>
      </c>
      <c r="AI408" s="10">
        <f>(IF(AI400&gt;0,AI400,0)+FV('Impact Model_Simple'!AH$554,('Impact Model_Simple'!AI$122-'Impact Model_Simple'!AH$122),0,-'Impact Model_Simple'!AH408))*IF(AI$122&gt;$AA336,0,1)</f>
        <v>0</v>
      </c>
      <c r="AJ408" s="10">
        <f>(IF(AJ400&gt;0,AJ400,0)+FV('Impact Model_Simple'!AI$554,('Impact Model_Simple'!AJ$122-'Impact Model_Simple'!AI$122),0,-'Impact Model_Simple'!AI408))*IF(AJ$122&gt;$AA336,0,1)</f>
        <v>0</v>
      </c>
      <c r="AK408" s="10">
        <f>(IF(AK400&gt;0,AK400,0)+FV('Impact Model_Simple'!AJ$554,('Impact Model_Simple'!AK$122-'Impact Model_Simple'!AJ$122),0,-'Impact Model_Simple'!AJ408))*IF(AK$122&gt;$AA336,0,1)</f>
        <v>0</v>
      </c>
      <c r="AL408" s="10">
        <f>(IF(AL400&gt;0,AL400,0)+FV('Impact Model_Simple'!AK$554,('Impact Model_Simple'!AL$122-'Impact Model_Simple'!AK$122),0,-'Impact Model_Simple'!AK408))*IF(AL$122&gt;$AA336,0,1)</f>
        <v>0</v>
      </c>
      <c r="AM408" s="10">
        <f>(IF(AM400&gt;0,AM400,0)+FV('Impact Model_Simple'!AL$554,('Impact Model_Simple'!AM$122-'Impact Model_Simple'!AL$122),0,-'Impact Model_Simple'!AL408))*IF(AM$122&gt;$AA336,0,1)</f>
        <v>0</v>
      </c>
      <c r="AN408" s="10">
        <f>(IF(AN400&gt;0,AN400,0)+FV('Impact Model_Simple'!AM$554,('Impact Model_Simple'!AN$122-'Impact Model_Simple'!AM$122),0,-'Impact Model_Simple'!AM408))*IF(AN$122&gt;$AA336,0,1)</f>
        <v>0</v>
      </c>
      <c r="AO408" s="10">
        <f>(IF(AO400&gt;0,AO400,0)+FV('Impact Model_Simple'!AN$554,('Impact Model_Simple'!AO$122-'Impact Model_Simple'!AN$122),0,-'Impact Model_Simple'!AN408))*IF(AO$122&gt;$AA336,0,1)</f>
        <v>0</v>
      </c>
      <c r="AP408" s="10">
        <f>(IF(AP400&gt;0,AP400,0)+FV('Impact Model_Simple'!AO$554,('Impact Model_Simple'!AP$122-'Impact Model_Simple'!AO$122),0,-'Impact Model_Simple'!AO408))*IF(AP$122&gt;$AA336,0,1)</f>
        <v>0</v>
      </c>
    </row>
    <row r="409" spans="1:42" hidden="1" outlineLevel="3">
      <c r="A409" s="1">
        <v>5</v>
      </c>
      <c r="B409" s="10"/>
      <c r="D409" s="10">
        <f>(IF(D401&gt;0,D401,0)+FV('Impact Model_Simple'!C$554,('Impact Model_Simple'!D$122-'Impact Model_Simple'!C$122),0,-'Impact Model_Simple'!C409))*IF(D$122&gt;$AA337,0,1)</f>
        <v>0</v>
      </c>
      <c r="E409" s="10">
        <f>(IF(E401&gt;0,E401,0)+FV('Impact Model_Simple'!D$554,('Impact Model_Simple'!E$122-'Impact Model_Simple'!D$122),0,-'Impact Model_Simple'!D409))*IF(E$122&gt;$AA337,0,1)</f>
        <v>0</v>
      </c>
      <c r="F409" s="10">
        <f>(IF(F401&gt;0,F401,0)+FV('Impact Model_Simple'!E$554,('Impact Model_Simple'!F$122-'Impact Model_Simple'!E$122),0,-'Impact Model_Simple'!E409))*IF(F$122&gt;$AA337,0,1)</f>
        <v>0</v>
      </c>
      <c r="G409" s="10">
        <f>(IF(G401&gt;0,G401,0)+FV('Impact Model_Simple'!F$554,('Impact Model_Simple'!G$122-'Impact Model_Simple'!F$122),0,-'Impact Model_Simple'!F409))*IF(G$122&gt;$AA337,0,1)</f>
        <v>0</v>
      </c>
      <c r="H409" s="10">
        <f>(IF(H401&gt;0,H401,0)+FV('Impact Model_Simple'!G$554,('Impact Model_Simple'!H$122-'Impact Model_Simple'!G$122),0,-'Impact Model_Simple'!G409))*IF(H$122&gt;$AA337,0,1)</f>
        <v>0</v>
      </c>
      <c r="I409" s="10">
        <f>(IF(I401&gt;0,I401,0)+FV('Impact Model_Simple'!H$554,('Impact Model_Simple'!I$122-'Impact Model_Simple'!H$122),0,-'Impact Model_Simple'!H409))*IF(I$122&gt;$AA337,0,1)</f>
        <v>0</v>
      </c>
      <c r="J409" s="10">
        <f>(IF(J401&gt;0,J401,0)+FV('Impact Model_Simple'!I$554,('Impact Model_Simple'!J$122-'Impact Model_Simple'!I$122),0,-'Impact Model_Simple'!I409))*IF(J$122&gt;$AA337,0,1)</f>
        <v>0</v>
      </c>
      <c r="K409" s="10">
        <f>(IF(K401&gt;0,K401,0)+FV('Impact Model_Simple'!J$554,('Impact Model_Simple'!K$122-'Impact Model_Simple'!J$122),0,-'Impact Model_Simple'!J409))*IF(K$122&gt;$AA337,0,1)</f>
        <v>0</v>
      </c>
      <c r="L409" s="10">
        <f>(IF(L401&gt;0,L401,0)+FV('Impact Model_Simple'!K$554,('Impact Model_Simple'!L$122-'Impact Model_Simple'!K$122),0,-'Impact Model_Simple'!K409))*IF(L$122&gt;$AA337,0,1)</f>
        <v>0</v>
      </c>
      <c r="M409" s="10">
        <f>(IF(M401&gt;0,M401,0)+FV('Impact Model_Simple'!L$554,('Impact Model_Simple'!M$122-'Impact Model_Simple'!L$122),0,-'Impact Model_Simple'!L409))*IF(M$122&gt;$AA337,0,1)</f>
        <v>0</v>
      </c>
      <c r="N409" s="10">
        <f>(IF(N401&gt;0,N401,0)+FV('Impact Model_Simple'!M$554,('Impact Model_Simple'!N$122-'Impact Model_Simple'!M$122),0,-'Impact Model_Simple'!M409))*IF(N$122&gt;$AA337,0,1)</f>
        <v>0</v>
      </c>
      <c r="O409" s="10">
        <f>(IF(O401&gt;0,O401,0)+FV('Impact Model_Simple'!N$554,('Impact Model_Simple'!O$122-'Impact Model_Simple'!N$122),0,-'Impact Model_Simple'!N409))*IF(O$122&gt;$AA337,0,1)</f>
        <v>0</v>
      </c>
      <c r="P409" s="10">
        <f>(IF(P401&gt;0,P401,0)+FV('Impact Model_Simple'!O$554,('Impact Model_Simple'!P$122-'Impact Model_Simple'!O$122),0,-'Impact Model_Simple'!O409))*IF(P$122&gt;$AA337,0,1)</f>
        <v>0</v>
      </c>
      <c r="Q409" s="10">
        <f>(IF(Q401&gt;0,Q401,0)+FV('Impact Model_Simple'!P$554,('Impact Model_Simple'!Q$122-'Impact Model_Simple'!P$122),0,-'Impact Model_Simple'!P409))*IF(Q$122&gt;$AA337,0,1)</f>
        <v>0</v>
      </c>
      <c r="R409" s="10">
        <f>(IF(R401&gt;0,R401,0)+FV('Impact Model_Simple'!Q$554,('Impact Model_Simple'!R$122-'Impact Model_Simple'!Q$122),0,-'Impact Model_Simple'!Q409))*IF(R$122&gt;$AA337,0,1)</f>
        <v>0</v>
      </c>
      <c r="S409" s="10">
        <f>(IF(S401&gt;0,S401,0)+FV('Impact Model_Simple'!R$554,('Impact Model_Simple'!S$122-'Impact Model_Simple'!R$122),0,-'Impact Model_Simple'!R409))*IF(S$122&gt;$AA337,0,1)</f>
        <v>0</v>
      </c>
      <c r="T409" s="10">
        <f>(IF(T401&gt;0,T401,0)+FV('Impact Model_Simple'!S$554,('Impact Model_Simple'!T$122-'Impact Model_Simple'!S$122),0,-'Impact Model_Simple'!S409))*IF(T$122&gt;$AA337,0,1)</f>
        <v>0</v>
      </c>
      <c r="U409" s="10">
        <f>(IF(U401&gt;0,U401,0)+FV('Impact Model_Simple'!T$554,('Impact Model_Simple'!U$122-'Impact Model_Simple'!T$122),0,-'Impact Model_Simple'!T409))*IF(U$122&gt;$AA337,0,1)</f>
        <v>0</v>
      </c>
      <c r="V409" s="10">
        <f>(IF(V401&gt;0,V401,0)+FV('Impact Model_Simple'!U$554,('Impact Model_Simple'!V$122-'Impact Model_Simple'!U$122),0,-'Impact Model_Simple'!U409))*IF(V$122&gt;$AA337,0,1)</f>
        <v>0</v>
      </c>
      <c r="W409" s="10">
        <f>(IF(W401&gt;0,W401,0)+FV('Impact Model_Simple'!V$554,('Impact Model_Simple'!W$122-'Impact Model_Simple'!V$122),0,-'Impact Model_Simple'!V409))*IF(W$122&gt;$AA337,0,1)</f>
        <v>0</v>
      </c>
      <c r="X409" s="10">
        <f>(IF(X401&gt;0,X401,0)+FV('Impact Model_Simple'!W$554,('Impact Model_Simple'!X$122-'Impact Model_Simple'!W$122),0,-'Impact Model_Simple'!W409))*IF(X$122&gt;$AA337,0,1)</f>
        <v>0</v>
      </c>
      <c r="Y409" s="10">
        <f>(IF(Y401&gt;0,Y401,0)+FV('Impact Model_Simple'!X$554,('Impact Model_Simple'!Y$122-'Impact Model_Simple'!X$122),0,-'Impact Model_Simple'!X409))*IF(Y$122&gt;$AA337,0,1)</f>
        <v>0</v>
      </c>
      <c r="Z409" s="10">
        <f>(IF(Z401&gt;0,Z401,0)+FV('Impact Model_Simple'!Y$554,('Impact Model_Simple'!Z$122-'Impact Model_Simple'!Y$122),0,-'Impact Model_Simple'!Y409))*IF(Z$122&gt;$AA337,0,1)</f>
        <v>0</v>
      </c>
      <c r="AA409" s="10">
        <f>(IF(AA401&gt;0,AA401,0)+FV('Impact Model_Simple'!Z$554,('Impact Model_Simple'!AA$122-'Impact Model_Simple'!Z$122),0,-'Impact Model_Simple'!Z409))*IF(AA$122&gt;$AA337,0,1)</f>
        <v>0</v>
      </c>
      <c r="AB409" s="10">
        <f>(IF(AB401&gt;0,AB401,0)+FV('Impact Model_Simple'!AA$554,('Impact Model_Simple'!AB$122-'Impact Model_Simple'!AA$122),0,-'Impact Model_Simple'!AA409))*IF(AB$122&gt;$AA337,0,1)</f>
        <v>0</v>
      </c>
      <c r="AC409" s="10">
        <f>(IF(AC401&gt;0,AC401,0)+FV('Impact Model_Simple'!AB$554,('Impact Model_Simple'!AC$122-'Impact Model_Simple'!AB$122),0,-'Impact Model_Simple'!AB409))*IF(AC$122&gt;$AA337,0,1)</f>
        <v>0</v>
      </c>
      <c r="AD409" s="10">
        <f>(IF(AD401&gt;0,AD401,0)+FV('Impact Model_Simple'!AC$554,('Impact Model_Simple'!AD$122-'Impact Model_Simple'!AC$122),0,-'Impact Model_Simple'!AC409))*IF(AD$122&gt;$AA337,0,1)</f>
        <v>0</v>
      </c>
      <c r="AE409" s="10">
        <f>(IF(AE401&gt;0,AE401,0)+FV('Impact Model_Simple'!AD$554,('Impact Model_Simple'!AE$122-'Impact Model_Simple'!AD$122),0,-'Impact Model_Simple'!AD409))*IF(AE$122&gt;$AA337,0,1)</f>
        <v>0</v>
      </c>
      <c r="AF409" s="10">
        <f>(IF(AF401&gt;0,AF401,0)+FV('Impact Model_Simple'!AE$554,('Impact Model_Simple'!AF$122-'Impact Model_Simple'!AE$122),0,-'Impact Model_Simple'!AE409))*IF(AF$122&gt;$AA337,0,1)</f>
        <v>0</v>
      </c>
      <c r="AG409" s="10">
        <f>(IF(AG401&gt;0,AG401,0)+FV('Impact Model_Simple'!AF$554,('Impact Model_Simple'!AG$122-'Impact Model_Simple'!AF$122),0,-'Impact Model_Simple'!AF409))*IF(AG$122&gt;$AA337,0,1)</f>
        <v>0</v>
      </c>
      <c r="AH409" s="10">
        <f>(IF(AH401&gt;0,AH401,0)+FV('Impact Model_Simple'!AG$554,('Impact Model_Simple'!AH$122-'Impact Model_Simple'!AG$122),0,-'Impact Model_Simple'!AG409))*IF(AH$122&gt;$AA337,0,1)</f>
        <v>0</v>
      </c>
      <c r="AI409" s="10">
        <f>(IF(AI401&gt;0,AI401,0)+FV('Impact Model_Simple'!AH$554,('Impact Model_Simple'!AI$122-'Impact Model_Simple'!AH$122),0,-'Impact Model_Simple'!AH409))*IF(AI$122&gt;$AA337,0,1)</f>
        <v>0</v>
      </c>
      <c r="AJ409" s="10">
        <f>(IF(AJ401&gt;0,AJ401,0)+FV('Impact Model_Simple'!AI$554,('Impact Model_Simple'!AJ$122-'Impact Model_Simple'!AI$122),0,-'Impact Model_Simple'!AI409))*IF(AJ$122&gt;$AA337,0,1)</f>
        <v>0</v>
      </c>
      <c r="AK409" s="10">
        <f>(IF(AK401&gt;0,AK401,0)+FV('Impact Model_Simple'!AJ$554,('Impact Model_Simple'!AK$122-'Impact Model_Simple'!AJ$122),0,-'Impact Model_Simple'!AJ409))*IF(AK$122&gt;$AA337,0,1)</f>
        <v>0</v>
      </c>
      <c r="AL409" s="10">
        <f>(IF(AL401&gt;0,AL401,0)+FV('Impact Model_Simple'!AK$554,('Impact Model_Simple'!AL$122-'Impact Model_Simple'!AK$122),0,-'Impact Model_Simple'!AK409))*IF(AL$122&gt;$AA337,0,1)</f>
        <v>0</v>
      </c>
      <c r="AM409" s="10">
        <f>(IF(AM401&gt;0,AM401,0)+FV('Impact Model_Simple'!AL$554,('Impact Model_Simple'!AM$122-'Impact Model_Simple'!AL$122),0,-'Impact Model_Simple'!AL409))*IF(AM$122&gt;$AA337,0,1)</f>
        <v>0</v>
      </c>
      <c r="AN409" s="10">
        <f>(IF(AN401&gt;0,AN401,0)+FV('Impact Model_Simple'!AM$554,('Impact Model_Simple'!AN$122-'Impact Model_Simple'!AM$122),0,-'Impact Model_Simple'!AM409))*IF(AN$122&gt;$AA337,0,1)</f>
        <v>0</v>
      </c>
      <c r="AO409" s="10">
        <f>(IF(AO401&gt;0,AO401,0)+FV('Impact Model_Simple'!AN$554,('Impact Model_Simple'!AO$122-'Impact Model_Simple'!AN$122),0,-'Impact Model_Simple'!AN409))*IF(AO$122&gt;$AA337,0,1)</f>
        <v>0</v>
      </c>
      <c r="AP409" s="10">
        <f>(IF(AP401&gt;0,AP401,0)+FV('Impact Model_Simple'!AO$554,('Impact Model_Simple'!AP$122-'Impact Model_Simple'!AO$122),0,-'Impact Model_Simple'!AO409))*IF(AP$122&gt;$AA337,0,1)</f>
        <v>0</v>
      </c>
    </row>
    <row r="410" spans="1:42" ht="15.5" hidden="1" outlineLevel="3" thickBot="1">
      <c r="A410" s="6" t="s">
        <v>7</v>
      </c>
      <c r="B410" s="13"/>
      <c r="C410" s="6"/>
      <c r="D410" s="13">
        <f>SUM(D405:D409)</f>
        <v>0</v>
      </c>
      <c r="E410" s="13">
        <f t="shared" ref="E410:AP410" si="762">SUM(E405:E409)</f>
        <v>0</v>
      </c>
      <c r="F410" s="13">
        <f t="shared" si="762"/>
        <v>0</v>
      </c>
      <c r="G410" s="13">
        <f t="shared" si="762"/>
        <v>0</v>
      </c>
      <c r="H410" s="13">
        <f t="shared" si="762"/>
        <v>0</v>
      </c>
      <c r="I410" s="13">
        <f t="shared" si="762"/>
        <v>0</v>
      </c>
      <c r="J410" s="13">
        <f t="shared" si="762"/>
        <v>2433600</v>
      </c>
      <c r="K410" s="13">
        <f t="shared" si="762"/>
        <v>2530944</v>
      </c>
      <c r="L410" s="13">
        <f t="shared" si="762"/>
        <v>2632181.7600000002</v>
      </c>
      <c r="M410" s="13">
        <f t="shared" si="762"/>
        <v>0</v>
      </c>
      <c r="N410" s="13">
        <f t="shared" si="762"/>
        <v>0</v>
      </c>
      <c r="O410" s="13">
        <f t="shared" si="762"/>
        <v>0</v>
      </c>
      <c r="P410" s="13">
        <f t="shared" si="762"/>
        <v>0</v>
      </c>
      <c r="Q410" s="13">
        <f t="shared" si="762"/>
        <v>0</v>
      </c>
      <c r="R410" s="13">
        <f t="shared" si="762"/>
        <v>0</v>
      </c>
      <c r="S410" s="13">
        <f t="shared" si="762"/>
        <v>0</v>
      </c>
      <c r="T410" s="13">
        <f t="shared" si="762"/>
        <v>0</v>
      </c>
      <c r="U410" s="13">
        <f t="shared" si="762"/>
        <v>0</v>
      </c>
      <c r="V410" s="13">
        <f t="shared" si="762"/>
        <v>0</v>
      </c>
      <c r="W410" s="13">
        <f t="shared" si="762"/>
        <v>0</v>
      </c>
      <c r="X410" s="13">
        <f t="shared" si="762"/>
        <v>0</v>
      </c>
      <c r="Y410" s="13">
        <f t="shared" si="762"/>
        <v>0</v>
      </c>
      <c r="Z410" s="13">
        <f t="shared" si="762"/>
        <v>0</v>
      </c>
      <c r="AA410" s="13">
        <f t="shared" si="762"/>
        <v>0</v>
      </c>
      <c r="AB410" s="13">
        <f t="shared" si="762"/>
        <v>0</v>
      </c>
      <c r="AC410" s="13">
        <f t="shared" si="762"/>
        <v>0</v>
      </c>
      <c r="AD410" s="13">
        <f t="shared" si="762"/>
        <v>0</v>
      </c>
      <c r="AE410" s="13">
        <f t="shared" si="762"/>
        <v>0</v>
      </c>
      <c r="AF410" s="13">
        <f t="shared" si="762"/>
        <v>0</v>
      </c>
      <c r="AG410" s="13">
        <f t="shared" si="762"/>
        <v>0</v>
      </c>
      <c r="AH410" s="13">
        <f t="shared" si="762"/>
        <v>0</v>
      </c>
      <c r="AI410" s="13">
        <f t="shared" si="762"/>
        <v>0</v>
      </c>
      <c r="AJ410" s="13">
        <f t="shared" si="762"/>
        <v>0</v>
      </c>
      <c r="AK410" s="13">
        <f t="shared" si="762"/>
        <v>0</v>
      </c>
      <c r="AL410" s="13">
        <f t="shared" si="762"/>
        <v>0</v>
      </c>
      <c r="AM410" s="13">
        <f t="shared" si="762"/>
        <v>0</v>
      </c>
      <c r="AN410" s="13">
        <f t="shared" si="762"/>
        <v>0</v>
      </c>
      <c r="AO410" s="13">
        <f t="shared" si="762"/>
        <v>0</v>
      </c>
      <c r="AP410" s="13">
        <f t="shared" si="762"/>
        <v>0</v>
      </c>
    </row>
    <row r="411" spans="1:42" hidden="1" outlineLevel="3"/>
    <row r="412" spans="1:42" hidden="1" outlineLevel="3">
      <c r="A412" s="11" t="s">
        <v>48</v>
      </c>
      <c r="B412" s="12"/>
      <c r="C412" s="11"/>
      <c r="D412" s="11">
        <f>D$84</f>
        <v>2022</v>
      </c>
      <c r="E412" s="11">
        <f t="shared" ref="E412:AP412" si="763">E$84</f>
        <v>2023</v>
      </c>
      <c r="F412" s="11">
        <f t="shared" si="763"/>
        <v>2024</v>
      </c>
      <c r="G412" s="11">
        <f t="shared" si="763"/>
        <v>2025</v>
      </c>
      <c r="H412" s="11">
        <f t="shared" si="763"/>
        <v>2026</v>
      </c>
      <c r="I412" s="11">
        <f t="shared" si="763"/>
        <v>2027</v>
      </c>
      <c r="J412" s="11">
        <f t="shared" si="763"/>
        <v>2028</v>
      </c>
      <c r="K412" s="11">
        <f t="shared" si="763"/>
        <v>2029</v>
      </c>
      <c r="L412" s="11">
        <f t="shared" si="763"/>
        <v>2030</v>
      </c>
      <c r="M412" s="11">
        <f t="shared" si="763"/>
        <v>2031</v>
      </c>
      <c r="N412" s="11">
        <f t="shared" si="763"/>
        <v>2032</v>
      </c>
      <c r="O412" s="11">
        <f t="shared" si="763"/>
        <v>2033</v>
      </c>
      <c r="P412" s="11">
        <f t="shared" si="763"/>
        <v>2034</v>
      </c>
      <c r="Q412" s="11">
        <f t="shared" si="763"/>
        <v>2035</v>
      </c>
      <c r="R412" s="11">
        <f t="shared" si="763"/>
        <v>2036</v>
      </c>
      <c r="S412" s="11">
        <f t="shared" si="763"/>
        <v>2037</v>
      </c>
      <c r="T412" s="11">
        <f t="shared" si="763"/>
        <v>2038</v>
      </c>
      <c r="U412" s="11">
        <f t="shared" si="763"/>
        <v>2039</v>
      </c>
      <c r="V412" s="11">
        <f t="shared" si="763"/>
        <v>2040</v>
      </c>
      <c r="W412" s="11">
        <f t="shared" si="763"/>
        <v>2041</v>
      </c>
      <c r="X412" s="11">
        <f t="shared" si="763"/>
        <v>2042</v>
      </c>
      <c r="Y412" s="11">
        <f t="shared" si="763"/>
        <v>2043</v>
      </c>
      <c r="Z412" s="11">
        <f t="shared" si="763"/>
        <v>2044</v>
      </c>
      <c r="AA412" s="11">
        <f t="shared" si="763"/>
        <v>2045</v>
      </c>
      <c r="AB412" s="11">
        <f t="shared" si="763"/>
        <v>2046</v>
      </c>
      <c r="AC412" s="11">
        <f t="shared" si="763"/>
        <v>2047</v>
      </c>
      <c r="AD412" s="11">
        <f t="shared" si="763"/>
        <v>2048</v>
      </c>
      <c r="AE412" s="11">
        <f t="shared" si="763"/>
        <v>2049</v>
      </c>
      <c r="AF412" s="11">
        <f t="shared" si="763"/>
        <v>2050</v>
      </c>
      <c r="AG412" s="11">
        <f t="shared" si="763"/>
        <v>2051</v>
      </c>
      <c r="AH412" s="11">
        <f t="shared" si="763"/>
        <v>2052</v>
      </c>
      <c r="AI412" s="11">
        <f t="shared" si="763"/>
        <v>2053</v>
      </c>
      <c r="AJ412" s="11">
        <f t="shared" si="763"/>
        <v>2054</v>
      </c>
      <c r="AK412" s="11">
        <f t="shared" si="763"/>
        <v>2055</v>
      </c>
      <c r="AL412" s="11">
        <f t="shared" si="763"/>
        <v>2056</v>
      </c>
      <c r="AM412" s="11">
        <f t="shared" si="763"/>
        <v>2057</v>
      </c>
      <c r="AN412" s="11">
        <f t="shared" si="763"/>
        <v>2058</v>
      </c>
      <c r="AO412" s="11">
        <f t="shared" si="763"/>
        <v>2059</v>
      </c>
      <c r="AP412" s="11">
        <f t="shared" si="763"/>
        <v>2060</v>
      </c>
    </row>
    <row r="413" spans="1:42" hidden="1" outlineLevel="3">
      <c r="A413" s="1">
        <v>1</v>
      </c>
      <c r="B413" s="10">
        <f t="shared" ref="B413:B418" si="764">SUM(D413:AP413)</f>
        <v>0</v>
      </c>
      <c r="D413" s="10">
        <f t="shared" ref="D413:AP413" si="765">IF(D$130=$AA333,D405*$AB333,0)</f>
        <v>0</v>
      </c>
      <c r="E413" s="10">
        <f t="shared" si="765"/>
        <v>0</v>
      </c>
      <c r="F413" s="10">
        <f t="shared" si="765"/>
        <v>0</v>
      </c>
      <c r="G413" s="10">
        <f t="shared" si="765"/>
        <v>0</v>
      </c>
      <c r="H413" s="10">
        <f t="shared" si="765"/>
        <v>0</v>
      </c>
      <c r="I413" s="10">
        <f t="shared" si="765"/>
        <v>0</v>
      </c>
      <c r="J413" s="10">
        <f t="shared" si="765"/>
        <v>0</v>
      </c>
      <c r="K413" s="10">
        <f t="shared" si="765"/>
        <v>0</v>
      </c>
      <c r="L413" s="10">
        <f t="shared" si="765"/>
        <v>0</v>
      </c>
      <c r="M413" s="10">
        <f t="shared" si="765"/>
        <v>0</v>
      </c>
      <c r="N413" s="10">
        <f t="shared" si="765"/>
        <v>0</v>
      </c>
      <c r="O413" s="10">
        <f t="shared" si="765"/>
        <v>0</v>
      </c>
      <c r="P413" s="10">
        <f t="shared" si="765"/>
        <v>0</v>
      </c>
      <c r="Q413" s="10">
        <f t="shared" si="765"/>
        <v>0</v>
      </c>
      <c r="R413" s="10">
        <f t="shared" si="765"/>
        <v>0</v>
      </c>
      <c r="S413" s="10">
        <f t="shared" si="765"/>
        <v>0</v>
      </c>
      <c r="T413" s="10">
        <f t="shared" si="765"/>
        <v>0</v>
      </c>
      <c r="U413" s="10">
        <f t="shared" si="765"/>
        <v>0</v>
      </c>
      <c r="V413" s="10">
        <f t="shared" si="765"/>
        <v>0</v>
      </c>
      <c r="W413" s="10">
        <f t="shared" si="765"/>
        <v>0</v>
      </c>
      <c r="X413" s="10">
        <f t="shared" si="765"/>
        <v>0</v>
      </c>
      <c r="Y413" s="10">
        <f t="shared" si="765"/>
        <v>0</v>
      </c>
      <c r="Z413" s="10">
        <f t="shared" si="765"/>
        <v>0</v>
      </c>
      <c r="AA413" s="10">
        <f t="shared" si="765"/>
        <v>0</v>
      </c>
      <c r="AB413" s="10">
        <f t="shared" si="765"/>
        <v>0</v>
      </c>
      <c r="AC413" s="10">
        <f t="shared" si="765"/>
        <v>0</v>
      </c>
      <c r="AD413" s="10">
        <f t="shared" si="765"/>
        <v>0</v>
      </c>
      <c r="AE413" s="10">
        <f t="shared" si="765"/>
        <v>0</v>
      </c>
      <c r="AF413" s="10">
        <f t="shared" si="765"/>
        <v>0</v>
      </c>
      <c r="AG413" s="10">
        <f t="shared" si="765"/>
        <v>0</v>
      </c>
      <c r="AH413" s="10">
        <f t="shared" si="765"/>
        <v>0</v>
      </c>
      <c r="AI413" s="10">
        <f t="shared" si="765"/>
        <v>0</v>
      </c>
      <c r="AJ413" s="10">
        <f t="shared" si="765"/>
        <v>0</v>
      </c>
      <c r="AK413" s="10">
        <f t="shared" si="765"/>
        <v>0</v>
      </c>
      <c r="AL413" s="10">
        <f t="shared" si="765"/>
        <v>0</v>
      </c>
      <c r="AM413" s="10">
        <f t="shared" si="765"/>
        <v>0</v>
      </c>
      <c r="AN413" s="10">
        <f t="shared" si="765"/>
        <v>0</v>
      </c>
      <c r="AO413" s="10">
        <f t="shared" si="765"/>
        <v>0</v>
      </c>
      <c r="AP413" s="10">
        <f t="shared" si="765"/>
        <v>0</v>
      </c>
    </row>
    <row r="414" spans="1:42" hidden="1" outlineLevel="3">
      <c r="A414" s="1">
        <v>2</v>
      </c>
      <c r="B414" s="10">
        <f t="shared" si="764"/>
        <v>131609.08800000002</v>
      </c>
      <c r="D414" s="10">
        <f t="shared" ref="D414:AP414" si="766">IF(D$130=$AA334,D406*$AB334,0)</f>
        <v>0</v>
      </c>
      <c r="E414" s="10">
        <f t="shared" si="766"/>
        <v>0</v>
      </c>
      <c r="F414" s="10">
        <f t="shared" si="766"/>
        <v>0</v>
      </c>
      <c r="G414" s="10">
        <f t="shared" si="766"/>
        <v>0</v>
      </c>
      <c r="H414" s="10">
        <f t="shared" si="766"/>
        <v>0</v>
      </c>
      <c r="I414" s="10">
        <f t="shared" si="766"/>
        <v>0</v>
      </c>
      <c r="J414" s="10">
        <f t="shared" si="766"/>
        <v>0</v>
      </c>
      <c r="K414" s="10">
        <f t="shared" si="766"/>
        <v>0</v>
      </c>
      <c r="L414" s="10">
        <f t="shared" si="766"/>
        <v>131609.08800000002</v>
      </c>
      <c r="M414" s="10">
        <f t="shared" si="766"/>
        <v>0</v>
      </c>
      <c r="N414" s="10">
        <f t="shared" si="766"/>
        <v>0</v>
      </c>
      <c r="O414" s="10">
        <f t="shared" si="766"/>
        <v>0</v>
      </c>
      <c r="P414" s="10">
        <f t="shared" si="766"/>
        <v>0</v>
      </c>
      <c r="Q414" s="10">
        <f t="shared" si="766"/>
        <v>0</v>
      </c>
      <c r="R414" s="10">
        <f t="shared" si="766"/>
        <v>0</v>
      </c>
      <c r="S414" s="10">
        <f t="shared" si="766"/>
        <v>0</v>
      </c>
      <c r="T414" s="10">
        <f t="shared" si="766"/>
        <v>0</v>
      </c>
      <c r="U414" s="10">
        <f t="shared" si="766"/>
        <v>0</v>
      </c>
      <c r="V414" s="10">
        <f t="shared" si="766"/>
        <v>0</v>
      </c>
      <c r="W414" s="10">
        <f t="shared" si="766"/>
        <v>0</v>
      </c>
      <c r="X414" s="10">
        <f t="shared" si="766"/>
        <v>0</v>
      </c>
      <c r="Y414" s="10">
        <f t="shared" si="766"/>
        <v>0</v>
      </c>
      <c r="Z414" s="10">
        <f t="shared" si="766"/>
        <v>0</v>
      </c>
      <c r="AA414" s="10">
        <f t="shared" si="766"/>
        <v>0</v>
      </c>
      <c r="AB414" s="10">
        <f t="shared" si="766"/>
        <v>0</v>
      </c>
      <c r="AC414" s="10">
        <f t="shared" si="766"/>
        <v>0</v>
      </c>
      <c r="AD414" s="10">
        <f t="shared" si="766"/>
        <v>0</v>
      </c>
      <c r="AE414" s="10">
        <f t="shared" si="766"/>
        <v>0</v>
      </c>
      <c r="AF414" s="10">
        <f t="shared" si="766"/>
        <v>0</v>
      </c>
      <c r="AG414" s="10">
        <f t="shared" si="766"/>
        <v>0</v>
      </c>
      <c r="AH414" s="10">
        <f t="shared" si="766"/>
        <v>0</v>
      </c>
      <c r="AI414" s="10">
        <f t="shared" si="766"/>
        <v>0</v>
      </c>
      <c r="AJ414" s="10">
        <f t="shared" si="766"/>
        <v>0</v>
      </c>
      <c r="AK414" s="10">
        <f t="shared" si="766"/>
        <v>0</v>
      </c>
      <c r="AL414" s="10">
        <f t="shared" si="766"/>
        <v>0</v>
      </c>
      <c r="AM414" s="10">
        <f t="shared" si="766"/>
        <v>0</v>
      </c>
      <c r="AN414" s="10">
        <f t="shared" si="766"/>
        <v>0</v>
      </c>
      <c r="AO414" s="10">
        <f t="shared" si="766"/>
        <v>0</v>
      </c>
      <c r="AP414" s="10">
        <f t="shared" si="766"/>
        <v>0</v>
      </c>
    </row>
    <row r="415" spans="1:42" hidden="1" outlineLevel="3">
      <c r="A415" s="1">
        <v>3</v>
      </c>
      <c r="B415" s="10">
        <f t="shared" si="764"/>
        <v>0</v>
      </c>
      <c r="D415" s="10">
        <f t="shared" ref="D415:AP415" si="767">IF(D$130=$AA335,D407*$AB335,0)</f>
        <v>0</v>
      </c>
      <c r="E415" s="10">
        <f t="shared" si="767"/>
        <v>0</v>
      </c>
      <c r="F415" s="10">
        <f t="shared" si="767"/>
        <v>0</v>
      </c>
      <c r="G415" s="10">
        <f t="shared" si="767"/>
        <v>0</v>
      </c>
      <c r="H415" s="10">
        <f t="shared" si="767"/>
        <v>0</v>
      </c>
      <c r="I415" s="10">
        <f t="shared" si="767"/>
        <v>0</v>
      </c>
      <c r="J415" s="10">
        <f t="shared" si="767"/>
        <v>0</v>
      </c>
      <c r="K415" s="10">
        <f t="shared" si="767"/>
        <v>0</v>
      </c>
      <c r="L415" s="10">
        <f t="shared" si="767"/>
        <v>0</v>
      </c>
      <c r="M415" s="10">
        <f t="shared" si="767"/>
        <v>0</v>
      </c>
      <c r="N415" s="10">
        <f t="shared" si="767"/>
        <v>0</v>
      </c>
      <c r="O415" s="10">
        <f t="shared" si="767"/>
        <v>0</v>
      </c>
      <c r="P415" s="10">
        <f t="shared" si="767"/>
        <v>0</v>
      </c>
      <c r="Q415" s="10">
        <f t="shared" si="767"/>
        <v>0</v>
      </c>
      <c r="R415" s="10">
        <f t="shared" si="767"/>
        <v>0</v>
      </c>
      <c r="S415" s="10">
        <f t="shared" si="767"/>
        <v>0</v>
      </c>
      <c r="T415" s="10">
        <f t="shared" si="767"/>
        <v>0</v>
      </c>
      <c r="U415" s="10">
        <f t="shared" si="767"/>
        <v>0</v>
      </c>
      <c r="V415" s="10">
        <f t="shared" si="767"/>
        <v>0</v>
      </c>
      <c r="W415" s="10">
        <f t="shared" si="767"/>
        <v>0</v>
      </c>
      <c r="X415" s="10">
        <f t="shared" si="767"/>
        <v>0</v>
      </c>
      <c r="Y415" s="10">
        <f t="shared" si="767"/>
        <v>0</v>
      </c>
      <c r="Z415" s="10">
        <f t="shared" si="767"/>
        <v>0</v>
      </c>
      <c r="AA415" s="10">
        <f t="shared" si="767"/>
        <v>0</v>
      </c>
      <c r="AB415" s="10">
        <f t="shared" si="767"/>
        <v>0</v>
      </c>
      <c r="AC415" s="10">
        <f t="shared" si="767"/>
        <v>0</v>
      </c>
      <c r="AD415" s="10">
        <f t="shared" si="767"/>
        <v>0</v>
      </c>
      <c r="AE415" s="10">
        <f t="shared" si="767"/>
        <v>0</v>
      </c>
      <c r="AF415" s="10">
        <f t="shared" si="767"/>
        <v>0</v>
      </c>
      <c r="AG415" s="10">
        <f t="shared" si="767"/>
        <v>0</v>
      </c>
      <c r="AH415" s="10">
        <f t="shared" si="767"/>
        <v>0</v>
      </c>
      <c r="AI415" s="10">
        <f t="shared" si="767"/>
        <v>0</v>
      </c>
      <c r="AJ415" s="10">
        <f t="shared" si="767"/>
        <v>0</v>
      </c>
      <c r="AK415" s="10">
        <f t="shared" si="767"/>
        <v>0</v>
      </c>
      <c r="AL415" s="10">
        <f t="shared" si="767"/>
        <v>0</v>
      </c>
      <c r="AM415" s="10">
        <f t="shared" si="767"/>
        <v>0</v>
      </c>
      <c r="AN415" s="10">
        <f t="shared" si="767"/>
        <v>0</v>
      </c>
      <c r="AO415" s="10">
        <f t="shared" si="767"/>
        <v>0</v>
      </c>
      <c r="AP415" s="10">
        <f t="shared" si="767"/>
        <v>0</v>
      </c>
    </row>
    <row r="416" spans="1:42" hidden="1" outlineLevel="3">
      <c r="A416" s="1">
        <v>4</v>
      </c>
      <c r="B416" s="10">
        <f t="shared" si="764"/>
        <v>0</v>
      </c>
      <c r="D416" s="10">
        <f t="shared" ref="D416:AP416" si="768">IF(D$130=$AA336,D408*$AB336,0)</f>
        <v>0</v>
      </c>
      <c r="E416" s="10">
        <f t="shared" si="768"/>
        <v>0</v>
      </c>
      <c r="F416" s="10">
        <f t="shared" si="768"/>
        <v>0</v>
      </c>
      <c r="G416" s="10">
        <f t="shared" si="768"/>
        <v>0</v>
      </c>
      <c r="H416" s="10">
        <f t="shared" si="768"/>
        <v>0</v>
      </c>
      <c r="I416" s="10">
        <f t="shared" si="768"/>
        <v>0</v>
      </c>
      <c r="J416" s="10">
        <f t="shared" si="768"/>
        <v>0</v>
      </c>
      <c r="K416" s="10">
        <f t="shared" si="768"/>
        <v>0</v>
      </c>
      <c r="L416" s="10">
        <f t="shared" si="768"/>
        <v>0</v>
      </c>
      <c r="M416" s="10">
        <f t="shared" si="768"/>
        <v>0</v>
      </c>
      <c r="N416" s="10">
        <f t="shared" si="768"/>
        <v>0</v>
      </c>
      <c r="O416" s="10">
        <f t="shared" si="768"/>
        <v>0</v>
      </c>
      <c r="P416" s="10">
        <f t="shared" si="768"/>
        <v>0</v>
      </c>
      <c r="Q416" s="10">
        <f t="shared" si="768"/>
        <v>0</v>
      </c>
      <c r="R416" s="10">
        <f t="shared" si="768"/>
        <v>0</v>
      </c>
      <c r="S416" s="10">
        <f t="shared" si="768"/>
        <v>0</v>
      </c>
      <c r="T416" s="10">
        <f t="shared" si="768"/>
        <v>0</v>
      </c>
      <c r="U416" s="10">
        <f t="shared" si="768"/>
        <v>0</v>
      </c>
      <c r="V416" s="10">
        <f t="shared" si="768"/>
        <v>0</v>
      </c>
      <c r="W416" s="10">
        <f t="shared" si="768"/>
        <v>0</v>
      </c>
      <c r="X416" s="10">
        <f t="shared" si="768"/>
        <v>0</v>
      </c>
      <c r="Y416" s="10">
        <f t="shared" si="768"/>
        <v>0</v>
      </c>
      <c r="Z416" s="10">
        <f t="shared" si="768"/>
        <v>0</v>
      </c>
      <c r="AA416" s="10">
        <f t="shared" si="768"/>
        <v>0</v>
      </c>
      <c r="AB416" s="10">
        <f t="shared" si="768"/>
        <v>0</v>
      </c>
      <c r="AC416" s="10">
        <f t="shared" si="768"/>
        <v>0</v>
      </c>
      <c r="AD416" s="10">
        <f t="shared" si="768"/>
        <v>0</v>
      </c>
      <c r="AE416" s="10">
        <f t="shared" si="768"/>
        <v>0</v>
      </c>
      <c r="AF416" s="10">
        <f t="shared" si="768"/>
        <v>0</v>
      </c>
      <c r="AG416" s="10">
        <f t="shared" si="768"/>
        <v>0</v>
      </c>
      <c r="AH416" s="10">
        <f t="shared" si="768"/>
        <v>0</v>
      </c>
      <c r="AI416" s="10">
        <f t="shared" si="768"/>
        <v>0</v>
      </c>
      <c r="AJ416" s="10">
        <f t="shared" si="768"/>
        <v>0</v>
      </c>
      <c r="AK416" s="10">
        <f t="shared" si="768"/>
        <v>0</v>
      </c>
      <c r="AL416" s="10">
        <f t="shared" si="768"/>
        <v>0</v>
      </c>
      <c r="AM416" s="10">
        <f t="shared" si="768"/>
        <v>0</v>
      </c>
      <c r="AN416" s="10">
        <f t="shared" si="768"/>
        <v>0</v>
      </c>
      <c r="AO416" s="10">
        <f t="shared" si="768"/>
        <v>0</v>
      </c>
      <c r="AP416" s="10">
        <f t="shared" si="768"/>
        <v>0</v>
      </c>
    </row>
    <row r="417" spans="1:42" hidden="1" outlineLevel="3">
      <c r="A417" s="1">
        <v>5</v>
      </c>
      <c r="B417" s="10">
        <f t="shared" si="764"/>
        <v>0</v>
      </c>
      <c r="D417" s="10">
        <f t="shared" ref="D417:AP417" si="769">IF(D$130=$AA337,D409*$AB337,0)</f>
        <v>0</v>
      </c>
      <c r="E417" s="10">
        <f t="shared" si="769"/>
        <v>0</v>
      </c>
      <c r="F417" s="10">
        <f t="shared" si="769"/>
        <v>0</v>
      </c>
      <c r="G417" s="10">
        <f t="shared" si="769"/>
        <v>0</v>
      </c>
      <c r="H417" s="10">
        <f t="shared" si="769"/>
        <v>0</v>
      </c>
      <c r="I417" s="10">
        <f t="shared" si="769"/>
        <v>0</v>
      </c>
      <c r="J417" s="10">
        <f t="shared" si="769"/>
        <v>0</v>
      </c>
      <c r="K417" s="10">
        <f t="shared" si="769"/>
        <v>0</v>
      </c>
      <c r="L417" s="10">
        <f t="shared" si="769"/>
        <v>0</v>
      </c>
      <c r="M417" s="10">
        <f t="shared" si="769"/>
        <v>0</v>
      </c>
      <c r="N417" s="10">
        <f t="shared" si="769"/>
        <v>0</v>
      </c>
      <c r="O417" s="10">
        <f t="shared" si="769"/>
        <v>0</v>
      </c>
      <c r="P417" s="10">
        <f t="shared" si="769"/>
        <v>0</v>
      </c>
      <c r="Q417" s="10">
        <f t="shared" si="769"/>
        <v>0</v>
      </c>
      <c r="R417" s="10">
        <f t="shared" si="769"/>
        <v>0</v>
      </c>
      <c r="S417" s="10">
        <f t="shared" si="769"/>
        <v>0</v>
      </c>
      <c r="T417" s="10">
        <f t="shared" si="769"/>
        <v>0</v>
      </c>
      <c r="U417" s="10">
        <f t="shared" si="769"/>
        <v>0</v>
      </c>
      <c r="V417" s="10">
        <f t="shared" si="769"/>
        <v>0</v>
      </c>
      <c r="W417" s="10">
        <f t="shared" si="769"/>
        <v>0</v>
      </c>
      <c r="X417" s="10">
        <f t="shared" si="769"/>
        <v>0</v>
      </c>
      <c r="Y417" s="10">
        <f t="shared" si="769"/>
        <v>0</v>
      </c>
      <c r="Z417" s="10">
        <f t="shared" si="769"/>
        <v>0</v>
      </c>
      <c r="AA417" s="10">
        <f t="shared" si="769"/>
        <v>0</v>
      </c>
      <c r="AB417" s="10">
        <f t="shared" si="769"/>
        <v>0</v>
      </c>
      <c r="AC417" s="10">
        <f t="shared" si="769"/>
        <v>0</v>
      </c>
      <c r="AD417" s="10">
        <f t="shared" si="769"/>
        <v>0</v>
      </c>
      <c r="AE417" s="10">
        <f t="shared" si="769"/>
        <v>0</v>
      </c>
      <c r="AF417" s="10">
        <f t="shared" si="769"/>
        <v>0</v>
      </c>
      <c r="AG417" s="10">
        <f t="shared" si="769"/>
        <v>0</v>
      </c>
      <c r="AH417" s="10">
        <f t="shared" si="769"/>
        <v>0</v>
      </c>
      <c r="AI417" s="10">
        <f t="shared" si="769"/>
        <v>0</v>
      </c>
      <c r="AJ417" s="10">
        <f t="shared" si="769"/>
        <v>0</v>
      </c>
      <c r="AK417" s="10">
        <f t="shared" si="769"/>
        <v>0</v>
      </c>
      <c r="AL417" s="10">
        <f t="shared" si="769"/>
        <v>0</v>
      </c>
      <c r="AM417" s="10">
        <f t="shared" si="769"/>
        <v>0</v>
      </c>
      <c r="AN417" s="10">
        <f t="shared" si="769"/>
        <v>0</v>
      </c>
      <c r="AO417" s="10">
        <f t="shared" si="769"/>
        <v>0</v>
      </c>
      <c r="AP417" s="10">
        <f t="shared" si="769"/>
        <v>0</v>
      </c>
    </row>
    <row r="418" spans="1:42" ht="15.5" hidden="1" outlineLevel="3" thickBot="1">
      <c r="A418" s="6" t="s">
        <v>7</v>
      </c>
      <c r="B418" s="13">
        <f t="shared" si="764"/>
        <v>131609.08800000002</v>
      </c>
      <c r="C418" s="6"/>
      <c r="D418" s="13">
        <f>SUM(D413:D417)</f>
        <v>0</v>
      </c>
      <c r="E418" s="13">
        <f t="shared" ref="E418:AP418" si="770">SUM(E413:E417)</f>
        <v>0</v>
      </c>
      <c r="F418" s="13">
        <f t="shared" si="770"/>
        <v>0</v>
      </c>
      <c r="G418" s="13">
        <f t="shared" si="770"/>
        <v>0</v>
      </c>
      <c r="H418" s="13">
        <f t="shared" si="770"/>
        <v>0</v>
      </c>
      <c r="I418" s="13">
        <f t="shared" si="770"/>
        <v>0</v>
      </c>
      <c r="J418" s="13">
        <f t="shared" si="770"/>
        <v>0</v>
      </c>
      <c r="K418" s="13">
        <f t="shared" si="770"/>
        <v>0</v>
      </c>
      <c r="L418" s="13">
        <f t="shared" si="770"/>
        <v>131609.08800000002</v>
      </c>
      <c r="M418" s="13">
        <f t="shared" si="770"/>
        <v>0</v>
      </c>
      <c r="N418" s="13">
        <f t="shared" si="770"/>
        <v>0</v>
      </c>
      <c r="O418" s="13">
        <f t="shared" si="770"/>
        <v>0</v>
      </c>
      <c r="P418" s="13">
        <f t="shared" si="770"/>
        <v>0</v>
      </c>
      <c r="Q418" s="13">
        <f t="shared" si="770"/>
        <v>0</v>
      </c>
      <c r="R418" s="13">
        <f t="shared" si="770"/>
        <v>0</v>
      </c>
      <c r="S418" s="13">
        <f t="shared" si="770"/>
        <v>0</v>
      </c>
      <c r="T418" s="13">
        <f t="shared" si="770"/>
        <v>0</v>
      </c>
      <c r="U418" s="13">
        <f t="shared" si="770"/>
        <v>0</v>
      </c>
      <c r="V418" s="13">
        <f t="shared" si="770"/>
        <v>0</v>
      </c>
      <c r="W418" s="13">
        <f t="shared" si="770"/>
        <v>0</v>
      </c>
      <c r="X418" s="13">
        <f t="shared" si="770"/>
        <v>0</v>
      </c>
      <c r="Y418" s="13">
        <f t="shared" si="770"/>
        <v>0</v>
      </c>
      <c r="Z418" s="13">
        <f t="shared" si="770"/>
        <v>0</v>
      </c>
      <c r="AA418" s="13">
        <f t="shared" si="770"/>
        <v>0</v>
      </c>
      <c r="AB418" s="13">
        <f t="shared" si="770"/>
        <v>0</v>
      </c>
      <c r="AC418" s="13">
        <f t="shared" si="770"/>
        <v>0</v>
      </c>
      <c r="AD418" s="13">
        <f t="shared" si="770"/>
        <v>0</v>
      </c>
      <c r="AE418" s="13">
        <f t="shared" si="770"/>
        <v>0</v>
      </c>
      <c r="AF418" s="13">
        <f t="shared" si="770"/>
        <v>0</v>
      </c>
      <c r="AG418" s="13">
        <f t="shared" si="770"/>
        <v>0</v>
      </c>
      <c r="AH418" s="13">
        <f t="shared" si="770"/>
        <v>0</v>
      </c>
      <c r="AI418" s="13">
        <f t="shared" si="770"/>
        <v>0</v>
      </c>
      <c r="AJ418" s="13">
        <f t="shared" si="770"/>
        <v>0</v>
      </c>
      <c r="AK418" s="13">
        <f t="shared" si="770"/>
        <v>0</v>
      </c>
      <c r="AL418" s="13">
        <f t="shared" si="770"/>
        <v>0</v>
      </c>
      <c r="AM418" s="13">
        <f t="shared" si="770"/>
        <v>0</v>
      </c>
      <c r="AN418" s="13">
        <f t="shared" si="770"/>
        <v>0</v>
      </c>
      <c r="AO418" s="13">
        <f t="shared" si="770"/>
        <v>0</v>
      </c>
      <c r="AP418" s="13">
        <f t="shared" si="770"/>
        <v>0</v>
      </c>
    </row>
    <row r="419" spans="1:42" hidden="1" outlineLevel="1" collapsed="1"/>
    <row r="420" spans="1:42" hidden="1" outlineLevel="1">
      <c r="A420" s="16" t="s">
        <v>42</v>
      </c>
      <c r="B420" s="14"/>
      <c r="C420" s="14"/>
      <c r="D420" s="15"/>
      <c r="E420" s="15"/>
      <c r="F420" s="15"/>
      <c r="G420" s="15"/>
      <c r="H420" s="15"/>
      <c r="I420" s="15"/>
      <c r="J420" s="15"/>
      <c r="K420" s="15"/>
      <c r="L420" s="15"/>
      <c r="M420" s="15"/>
      <c r="N420" s="15"/>
      <c r="O420" s="15"/>
      <c r="P420" s="15"/>
      <c r="Q420" s="15"/>
      <c r="R420" s="15"/>
      <c r="S420" s="15"/>
      <c r="T420" s="15"/>
      <c r="U420" s="15"/>
      <c r="V420" s="15"/>
      <c r="W420" s="15"/>
      <c r="X420" s="15"/>
      <c r="Y420" s="15"/>
      <c r="Z420" s="15"/>
      <c r="AA420" s="15"/>
      <c r="AB420" s="15"/>
      <c r="AC420" s="15"/>
      <c r="AD420" s="15"/>
      <c r="AE420" s="15"/>
      <c r="AF420" s="15"/>
      <c r="AG420" s="15"/>
      <c r="AH420" s="15"/>
      <c r="AI420" s="15"/>
      <c r="AJ420" s="15"/>
      <c r="AK420" s="15"/>
      <c r="AL420" s="15"/>
      <c r="AM420" s="15"/>
      <c r="AN420" s="15"/>
      <c r="AO420" s="15"/>
      <c r="AP420" s="15"/>
    </row>
    <row r="421" spans="1:42" hidden="1" outlineLevel="2">
      <c r="A421" s="11" t="s">
        <v>43</v>
      </c>
      <c r="B421" s="12"/>
      <c r="C421" s="11"/>
      <c r="D421" s="11">
        <f>D$84</f>
        <v>2022</v>
      </c>
      <c r="E421" s="11">
        <f t="shared" ref="E421:AP421" si="771">E$84</f>
        <v>2023</v>
      </c>
      <c r="F421" s="11">
        <f t="shared" si="771"/>
        <v>2024</v>
      </c>
      <c r="G421" s="11">
        <f t="shared" si="771"/>
        <v>2025</v>
      </c>
      <c r="H421" s="11">
        <f t="shared" si="771"/>
        <v>2026</v>
      </c>
      <c r="I421" s="11">
        <f t="shared" si="771"/>
        <v>2027</v>
      </c>
      <c r="J421" s="11">
        <f t="shared" si="771"/>
        <v>2028</v>
      </c>
      <c r="K421" s="11">
        <f t="shared" si="771"/>
        <v>2029</v>
      </c>
      <c r="L421" s="11">
        <f t="shared" si="771"/>
        <v>2030</v>
      </c>
      <c r="M421" s="11">
        <f t="shared" si="771"/>
        <v>2031</v>
      </c>
      <c r="N421" s="11">
        <f t="shared" si="771"/>
        <v>2032</v>
      </c>
      <c r="O421" s="11">
        <f t="shared" si="771"/>
        <v>2033</v>
      </c>
      <c r="P421" s="11">
        <f t="shared" si="771"/>
        <v>2034</v>
      </c>
      <c r="Q421" s="11">
        <f t="shared" si="771"/>
        <v>2035</v>
      </c>
      <c r="R421" s="11">
        <f t="shared" si="771"/>
        <v>2036</v>
      </c>
      <c r="S421" s="11">
        <f t="shared" si="771"/>
        <v>2037</v>
      </c>
      <c r="T421" s="11">
        <f t="shared" si="771"/>
        <v>2038</v>
      </c>
      <c r="U421" s="11">
        <f t="shared" si="771"/>
        <v>2039</v>
      </c>
      <c r="V421" s="11">
        <f t="shared" si="771"/>
        <v>2040</v>
      </c>
      <c r="W421" s="11">
        <f t="shared" si="771"/>
        <v>2041</v>
      </c>
      <c r="X421" s="11">
        <f t="shared" si="771"/>
        <v>2042</v>
      </c>
      <c r="Y421" s="11">
        <f t="shared" si="771"/>
        <v>2043</v>
      </c>
      <c r="Z421" s="11">
        <f t="shared" si="771"/>
        <v>2044</v>
      </c>
      <c r="AA421" s="11">
        <f t="shared" si="771"/>
        <v>2045</v>
      </c>
      <c r="AB421" s="11">
        <f t="shared" si="771"/>
        <v>2046</v>
      </c>
      <c r="AC421" s="11">
        <f t="shared" si="771"/>
        <v>2047</v>
      </c>
      <c r="AD421" s="11">
        <f t="shared" si="771"/>
        <v>2048</v>
      </c>
      <c r="AE421" s="11">
        <f t="shared" si="771"/>
        <v>2049</v>
      </c>
      <c r="AF421" s="11">
        <f t="shared" si="771"/>
        <v>2050</v>
      </c>
      <c r="AG421" s="11">
        <f t="shared" si="771"/>
        <v>2051</v>
      </c>
      <c r="AH421" s="11">
        <f t="shared" si="771"/>
        <v>2052</v>
      </c>
      <c r="AI421" s="11">
        <f t="shared" si="771"/>
        <v>2053</v>
      </c>
      <c r="AJ421" s="11">
        <f t="shared" si="771"/>
        <v>2054</v>
      </c>
      <c r="AK421" s="11">
        <f t="shared" si="771"/>
        <v>2055</v>
      </c>
      <c r="AL421" s="11">
        <f t="shared" si="771"/>
        <v>2056</v>
      </c>
      <c r="AM421" s="11">
        <f t="shared" si="771"/>
        <v>2057</v>
      </c>
      <c r="AN421" s="11">
        <f t="shared" si="771"/>
        <v>2058</v>
      </c>
      <c r="AO421" s="11">
        <f t="shared" si="771"/>
        <v>2059</v>
      </c>
      <c r="AP421" s="11">
        <f t="shared" si="771"/>
        <v>2060</v>
      </c>
    </row>
    <row r="422" spans="1:42" hidden="1" outlineLevel="2">
      <c r="A422" s="1">
        <v>1</v>
      </c>
      <c r="B422" s="10">
        <f t="shared" ref="B422:B427" si="772">SUM(D422:AP422)</f>
        <v>65804.544000000009</v>
      </c>
      <c r="D422" s="10">
        <f t="shared" ref="D422:AP422" si="773">IF(D$139=$AH333,$AE$326*$AE333,0)</f>
        <v>0</v>
      </c>
      <c r="E422" s="10">
        <f t="shared" si="773"/>
        <v>0</v>
      </c>
      <c r="F422" s="10">
        <f t="shared" si="773"/>
        <v>0</v>
      </c>
      <c r="G422" s="10">
        <f t="shared" si="773"/>
        <v>0</v>
      </c>
      <c r="H422" s="10">
        <f t="shared" si="773"/>
        <v>0</v>
      </c>
      <c r="I422" s="10">
        <f t="shared" si="773"/>
        <v>0</v>
      </c>
      <c r="J422" s="10">
        <f t="shared" si="773"/>
        <v>0</v>
      </c>
      <c r="K422" s="10">
        <f t="shared" si="773"/>
        <v>0</v>
      </c>
      <c r="L422" s="10">
        <f t="shared" si="773"/>
        <v>0</v>
      </c>
      <c r="M422" s="10">
        <f t="shared" si="773"/>
        <v>0</v>
      </c>
      <c r="N422" s="10">
        <f t="shared" si="773"/>
        <v>0</v>
      </c>
      <c r="O422" s="10">
        <f t="shared" si="773"/>
        <v>65804.544000000009</v>
      </c>
      <c r="P422" s="10">
        <f t="shared" si="773"/>
        <v>0</v>
      </c>
      <c r="Q422" s="10">
        <f t="shared" si="773"/>
        <v>0</v>
      </c>
      <c r="R422" s="10">
        <f t="shared" si="773"/>
        <v>0</v>
      </c>
      <c r="S422" s="10">
        <f t="shared" si="773"/>
        <v>0</v>
      </c>
      <c r="T422" s="10">
        <f t="shared" si="773"/>
        <v>0</v>
      </c>
      <c r="U422" s="10">
        <f t="shared" si="773"/>
        <v>0</v>
      </c>
      <c r="V422" s="10">
        <f t="shared" si="773"/>
        <v>0</v>
      </c>
      <c r="W422" s="10">
        <f t="shared" si="773"/>
        <v>0</v>
      </c>
      <c r="X422" s="10">
        <f t="shared" si="773"/>
        <v>0</v>
      </c>
      <c r="Y422" s="10">
        <f t="shared" si="773"/>
        <v>0</v>
      </c>
      <c r="Z422" s="10">
        <f t="shared" si="773"/>
        <v>0</v>
      </c>
      <c r="AA422" s="10">
        <f t="shared" si="773"/>
        <v>0</v>
      </c>
      <c r="AB422" s="10">
        <f t="shared" si="773"/>
        <v>0</v>
      </c>
      <c r="AC422" s="10">
        <f t="shared" si="773"/>
        <v>0</v>
      </c>
      <c r="AD422" s="10">
        <f t="shared" si="773"/>
        <v>0</v>
      </c>
      <c r="AE422" s="10">
        <f t="shared" si="773"/>
        <v>0</v>
      </c>
      <c r="AF422" s="10">
        <f t="shared" si="773"/>
        <v>0</v>
      </c>
      <c r="AG422" s="10">
        <f t="shared" si="773"/>
        <v>0</v>
      </c>
      <c r="AH422" s="10">
        <f t="shared" si="773"/>
        <v>0</v>
      </c>
      <c r="AI422" s="10">
        <f t="shared" si="773"/>
        <v>0</v>
      </c>
      <c r="AJ422" s="10">
        <f t="shared" si="773"/>
        <v>0</v>
      </c>
      <c r="AK422" s="10">
        <f t="shared" si="773"/>
        <v>0</v>
      </c>
      <c r="AL422" s="10">
        <f t="shared" si="773"/>
        <v>0</v>
      </c>
      <c r="AM422" s="10">
        <f t="shared" si="773"/>
        <v>0</v>
      </c>
      <c r="AN422" s="10">
        <f t="shared" si="773"/>
        <v>0</v>
      </c>
      <c r="AO422" s="10">
        <f t="shared" si="773"/>
        <v>0</v>
      </c>
      <c r="AP422" s="10">
        <f t="shared" si="773"/>
        <v>0</v>
      </c>
    </row>
    <row r="423" spans="1:42" hidden="1" outlineLevel="2">
      <c r="A423" s="1">
        <v>2</v>
      </c>
      <c r="B423" s="10">
        <f t="shared" si="772"/>
        <v>65804.544000000009</v>
      </c>
      <c r="D423" s="10">
        <f t="shared" ref="D423:AP423" si="774">IF(D$139=$AH334,$AE$326*$AE334,0)</f>
        <v>0</v>
      </c>
      <c r="E423" s="10">
        <f t="shared" si="774"/>
        <v>0</v>
      </c>
      <c r="F423" s="10">
        <f t="shared" si="774"/>
        <v>0</v>
      </c>
      <c r="G423" s="10">
        <f t="shared" si="774"/>
        <v>0</v>
      </c>
      <c r="H423" s="10">
        <f t="shared" si="774"/>
        <v>0</v>
      </c>
      <c r="I423" s="10">
        <f t="shared" si="774"/>
        <v>0</v>
      </c>
      <c r="J423" s="10">
        <f t="shared" si="774"/>
        <v>0</v>
      </c>
      <c r="K423" s="10">
        <f t="shared" si="774"/>
        <v>0</v>
      </c>
      <c r="L423" s="10">
        <f t="shared" si="774"/>
        <v>0</v>
      </c>
      <c r="M423" s="10">
        <f t="shared" si="774"/>
        <v>0</v>
      </c>
      <c r="N423" s="10">
        <f t="shared" si="774"/>
        <v>0</v>
      </c>
      <c r="O423" s="10">
        <f t="shared" si="774"/>
        <v>65804.544000000009</v>
      </c>
      <c r="P423" s="10">
        <f t="shared" si="774"/>
        <v>0</v>
      </c>
      <c r="Q423" s="10">
        <f t="shared" si="774"/>
        <v>0</v>
      </c>
      <c r="R423" s="10">
        <f t="shared" si="774"/>
        <v>0</v>
      </c>
      <c r="S423" s="10">
        <f t="shared" si="774"/>
        <v>0</v>
      </c>
      <c r="T423" s="10">
        <f t="shared" si="774"/>
        <v>0</v>
      </c>
      <c r="U423" s="10">
        <f t="shared" si="774"/>
        <v>0</v>
      </c>
      <c r="V423" s="10">
        <f t="shared" si="774"/>
        <v>0</v>
      </c>
      <c r="W423" s="10">
        <f t="shared" si="774"/>
        <v>0</v>
      </c>
      <c r="X423" s="10">
        <f t="shared" si="774"/>
        <v>0</v>
      </c>
      <c r="Y423" s="10">
        <f t="shared" si="774"/>
        <v>0</v>
      </c>
      <c r="Z423" s="10">
        <f t="shared" si="774"/>
        <v>0</v>
      </c>
      <c r="AA423" s="10">
        <f t="shared" si="774"/>
        <v>0</v>
      </c>
      <c r="AB423" s="10">
        <f t="shared" si="774"/>
        <v>0</v>
      </c>
      <c r="AC423" s="10">
        <f t="shared" si="774"/>
        <v>0</v>
      </c>
      <c r="AD423" s="10">
        <f t="shared" si="774"/>
        <v>0</v>
      </c>
      <c r="AE423" s="10">
        <f t="shared" si="774"/>
        <v>0</v>
      </c>
      <c r="AF423" s="10">
        <f t="shared" si="774"/>
        <v>0</v>
      </c>
      <c r="AG423" s="10">
        <f t="shared" si="774"/>
        <v>0</v>
      </c>
      <c r="AH423" s="10">
        <f t="shared" si="774"/>
        <v>0</v>
      </c>
      <c r="AI423" s="10">
        <f t="shared" si="774"/>
        <v>0</v>
      </c>
      <c r="AJ423" s="10">
        <f t="shared" si="774"/>
        <v>0</v>
      </c>
      <c r="AK423" s="10">
        <f t="shared" si="774"/>
        <v>0</v>
      </c>
      <c r="AL423" s="10">
        <f t="shared" si="774"/>
        <v>0</v>
      </c>
      <c r="AM423" s="10">
        <f t="shared" si="774"/>
        <v>0</v>
      </c>
      <c r="AN423" s="10">
        <f t="shared" si="774"/>
        <v>0</v>
      </c>
      <c r="AO423" s="10">
        <f t="shared" si="774"/>
        <v>0</v>
      </c>
      <c r="AP423" s="10">
        <f t="shared" si="774"/>
        <v>0</v>
      </c>
    </row>
    <row r="424" spans="1:42" hidden="1" outlineLevel="2">
      <c r="A424" s="1">
        <v>3</v>
      </c>
      <c r="B424" s="10">
        <f t="shared" si="772"/>
        <v>0</v>
      </c>
      <c r="D424" s="10">
        <f t="shared" ref="D424:AP424" si="775">IF(D$139=$AH335,$AE$326*$AE335,0)</f>
        <v>0</v>
      </c>
      <c r="E424" s="10">
        <f t="shared" si="775"/>
        <v>0</v>
      </c>
      <c r="F424" s="10">
        <f t="shared" si="775"/>
        <v>0</v>
      </c>
      <c r="G424" s="10">
        <f t="shared" si="775"/>
        <v>0</v>
      </c>
      <c r="H424" s="10">
        <f t="shared" si="775"/>
        <v>0</v>
      </c>
      <c r="I424" s="10">
        <f t="shared" si="775"/>
        <v>0</v>
      </c>
      <c r="J424" s="10">
        <f t="shared" si="775"/>
        <v>0</v>
      </c>
      <c r="K424" s="10">
        <f t="shared" si="775"/>
        <v>0</v>
      </c>
      <c r="L424" s="10">
        <f t="shared" si="775"/>
        <v>0</v>
      </c>
      <c r="M424" s="10">
        <f t="shared" si="775"/>
        <v>0</v>
      </c>
      <c r="N424" s="10">
        <f t="shared" si="775"/>
        <v>0</v>
      </c>
      <c r="O424" s="10">
        <f t="shared" si="775"/>
        <v>0</v>
      </c>
      <c r="P424" s="10">
        <f t="shared" si="775"/>
        <v>0</v>
      </c>
      <c r="Q424" s="10">
        <f t="shared" si="775"/>
        <v>0</v>
      </c>
      <c r="R424" s="10">
        <f t="shared" si="775"/>
        <v>0</v>
      </c>
      <c r="S424" s="10">
        <f t="shared" si="775"/>
        <v>0</v>
      </c>
      <c r="T424" s="10">
        <f t="shared" si="775"/>
        <v>0</v>
      </c>
      <c r="U424" s="10">
        <f t="shared" si="775"/>
        <v>0</v>
      </c>
      <c r="V424" s="10">
        <f t="shared" si="775"/>
        <v>0</v>
      </c>
      <c r="W424" s="10">
        <f t="shared" si="775"/>
        <v>0</v>
      </c>
      <c r="X424" s="10">
        <f t="shared" si="775"/>
        <v>0</v>
      </c>
      <c r="Y424" s="10">
        <f t="shared" si="775"/>
        <v>0</v>
      </c>
      <c r="Z424" s="10">
        <f t="shared" si="775"/>
        <v>0</v>
      </c>
      <c r="AA424" s="10">
        <f t="shared" si="775"/>
        <v>0</v>
      </c>
      <c r="AB424" s="10">
        <f t="shared" si="775"/>
        <v>0</v>
      </c>
      <c r="AC424" s="10">
        <f t="shared" si="775"/>
        <v>0</v>
      </c>
      <c r="AD424" s="10">
        <f t="shared" si="775"/>
        <v>0</v>
      </c>
      <c r="AE424" s="10">
        <f t="shared" si="775"/>
        <v>0</v>
      </c>
      <c r="AF424" s="10">
        <f t="shared" si="775"/>
        <v>0</v>
      </c>
      <c r="AG424" s="10">
        <f t="shared" si="775"/>
        <v>0</v>
      </c>
      <c r="AH424" s="10">
        <f t="shared" si="775"/>
        <v>0</v>
      </c>
      <c r="AI424" s="10">
        <f t="shared" si="775"/>
        <v>0</v>
      </c>
      <c r="AJ424" s="10">
        <f t="shared" si="775"/>
        <v>0</v>
      </c>
      <c r="AK424" s="10">
        <f t="shared" si="775"/>
        <v>0</v>
      </c>
      <c r="AL424" s="10">
        <f t="shared" si="775"/>
        <v>0</v>
      </c>
      <c r="AM424" s="10">
        <f t="shared" si="775"/>
        <v>0</v>
      </c>
      <c r="AN424" s="10">
        <f t="shared" si="775"/>
        <v>0</v>
      </c>
      <c r="AO424" s="10">
        <f t="shared" si="775"/>
        <v>0</v>
      </c>
      <c r="AP424" s="10">
        <f t="shared" si="775"/>
        <v>0</v>
      </c>
    </row>
    <row r="425" spans="1:42" hidden="1" outlineLevel="2">
      <c r="A425" s="1">
        <v>4</v>
      </c>
      <c r="B425" s="10">
        <f t="shared" si="772"/>
        <v>0</v>
      </c>
      <c r="D425" s="10">
        <f t="shared" ref="D425:AP425" si="776">IF(D$139=$AH336,$AE$326*$AE336,0)</f>
        <v>0</v>
      </c>
      <c r="E425" s="10">
        <f t="shared" si="776"/>
        <v>0</v>
      </c>
      <c r="F425" s="10">
        <f t="shared" si="776"/>
        <v>0</v>
      </c>
      <c r="G425" s="10">
        <f t="shared" si="776"/>
        <v>0</v>
      </c>
      <c r="H425" s="10">
        <f t="shared" si="776"/>
        <v>0</v>
      </c>
      <c r="I425" s="10">
        <f t="shared" si="776"/>
        <v>0</v>
      </c>
      <c r="J425" s="10">
        <f t="shared" si="776"/>
        <v>0</v>
      </c>
      <c r="K425" s="10">
        <f t="shared" si="776"/>
        <v>0</v>
      </c>
      <c r="L425" s="10">
        <f t="shared" si="776"/>
        <v>0</v>
      </c>
      <c r="M425" s="10">
        <f t="shared" si="776"/>
        <v>0</v>
      </c>
      <c r="N425" s="10">
        <f t="shared" si="776"/>
        <v>0</v>
      </c>
      <c r="O425" s="10">
        <f t="shared" si="776"/>
        <v>0</v>
      </c>
      <c r="P425" s="10">
        <f t="shared" si="776"/>
        <v>0</v>
      </c>
      <c r="Q425" s="10">
        <f t="shared" si="776"/>
        <v>0</v>
      </c>
      <c r="R425" s="10">
        <f t="shared" si="776"/>
        <v>0</v>
      </c>
      <c r="S425" s="10">
        <f t="shared" si="776"/>
        <v>0</v>
      </c>
      <c r="T425" s="10">
        <f t="shared" si="776"/>
        <v>0</v>
      </c>
      <c r="U425" s="10">
        <f t="shared" si="776"/>
        <v>0</v>
      </c>
      <c r="V425" s="10">
        <f t="shared" si="776"/>
        <v>0</v>
      </c>
      <c r="W425" s="10">
        <f t="shared" si="776"/>
        <v>0</v>
      </c>
      <c r="X425" s="10">
        <f t="shared" si="776"/>
        <v>0</v>
      </c>
      <c r="Y425" s="10">
        <f t="shared" si="776"/>
        <v>0</v>
      </c>
      <c r="Z425" s="10">
        <f t="shared" si="776"/>
        <v>0</v>
      </c>
      <c r="AA425" s="10">
        <f t="shared" si="776"/>
        <v>0</v>
      </c>
      <c r="AB425" s="10">
        <f t="shared" si="776"/>
        <v>0</v>
      </c>
      <c r="AC425" s="10">
        <f t="shared" si="776"/>
        <v>0</v>
      </c>
      <c r="AD425" s="10">
        <f t="shared" si="776"/>
        <v>0</v>
      </c>
      <c r="AE425" s="10">
        <f t="shared" si="776"/>
        <v>0</v>
      </c>
      <c r="AF425" s="10">
        <f t="shared" si="776"/>
        <v>0</v>
      </c>
      <c r="AG425" s="10">
        <f t="shared" si="776"/>
        <v>0</v>
      </c>
      <c r="AH425" s="10">
        <f t="shared" si="776"/>
        <v>0</v>
      </c>
      <c r="AI425" s="10">
        <f t="shared" si="776"/>
        <v>0</v>
      </c>
      <c r="AJ425" s="10">
        <f t="shared" si="776"/>
        <v>0</v>
      </c>
      <c r="AK425" s="10">
        <f t="shared" si="776"/>
        <v>0</v>
      </c>
      <c r="AL425" s="10">
        <f t="shared" si="776"/>
        <v>0</v>
      </c>
      <c r="AM425" s="10">
        <f t="shared" si="776"/>
        <v>0</v>
      </c>
      <c r="AN425" s="10">
        <f t="shared" si="776"/>
        <v>0</v>
      </c>
      <c r="AO425" s="10">
        <f t="shared" si="776"/>
        <v>0</v>
      </c>
      <c r="AP425" s="10">
        <f t="shared" si="776"/>
        <v>0</v>
      </c>
    </row>
    <row r="426" spans="1:42" hidden="1" outlineLevel="2">
      <c r="A426" s="1">
        <v>5</v>
      </c>
      <c r="B426" s="10">
        <f t="shared" si="772"/>
        <v>0</v>
      </c>
      <c r="D426" s="10">
        <f t="shared" ref="D426:AP426" si="777">IF(D$139=$AH337,$AE$326*$AE337,0)</f>
        <v>0</v>
      </c>
      <c r="E426" s="10">
        <f t="shared" si="777"/>
        <v>0</v>
      </c>
      <c r="F426" s="10">
        <f t="shared" si="777"/>
        <v>0</v>
      </c>
      <c r="G426" s="10">
        <f t="shared" si="777"/>
        <v>0</v>
      </c>
      <c r="H426" s="10">
        <f t="shared" si="777"/>
        <v>0</v>
      </c>
      <c r="I426" s="10">
        <f t="shared" si="777"/>
        <v>0</v>
      </c>
      <c r="J426" s="10">
        <f t="shared" si="777"/>
        <v>0</v>
      </c>
      <c r="K426" s="10">
        <f t="shared" si="777"/>
        <v>0</v>
      </c>
      <c r="L426" s="10">
        <f t="shared" si="777"/>
        <v>0</v>
      </c>
      <c r="M426" s="10">
        <f t="shared" si="777"/>
        <v>0</v>
      </c>
      <c r="N426" s="10">
        <f t="shared" si="777"/>
        <v>0</v>
      </c>
      <c r="O426" s="10">
        <f t="shared" si="777"/>
        <v>0</v>
      </c>
      <c r="P426" s="10">
        <f t="shared" si="777"/>
        <v>0</v>
      </c>
      <c r="Q426" s="10">
        <f t="shared" si="777"/>
        <v>0</v>
      </c>
      <c r="R426" s="10">
        <f t="shared" si="777"/>
        <v>0</v>
      </c>
      <c r="S426" s="10">
        <f t="shared" si="777"/>
        <v>0</v>
      </c>
      <c r="T426" s="10">
        <f t="shared" si="777"/>
        <v>0</v>
      </c>
      <c r="U426" s="10">
        <f t="shared" si="777"/>
        <v>0</v>
      </c>
      <c r="V426" s="10">
        <f t="shared" si="777"/>
        <v>0</v>
      </c>
      <c r="W426" s="10">
        <f t="shared" si="777"/>
        <v>0</v>
      </c>
      <c r="X426" s="10">
        <f t="shared" si="777"/>
        <v>0</v>
      </c>
      <c r="Y426" s="10">
        <f t="shared" si="777"/>
        <v>0</v>
      </c>
      <c r="Z426" s="10">
        <f t="shared" si="777"/>
        <v>0</v>
      </c>
      <c r="AA426" s="10">
        <f t="shared" si="777"/>
        <v>0</v>
      </c>
      <c r="AB426" s="10">
        <f t="shared" si="777"/>
        <v>0</v>
      </c>
      <c r="AC426" s="10">
        <f t="shared" si="777"/>
        <v>0</v>
      </c>
      <c r="AD426" s="10">
        <f t="shared" si="777"/>
        <v>0</v>
      </c>
      <c r="AE426" s="10">
        <f t="shared" si="777"/>
        <v>0</v>
      </c>
      <c r="AF426" s="10">
        <f t="shared" si="777"/>
        <v>0</v>
      </c>
      <c r="AG426" s="10">
        <f t="shared" si="777"/>
        <v>0</v>
      </c>
      <c r="AH426" s="10">
        <f t="shared" si="777"/>
        <v>0</v>
      </c>
      <c r="AI426" s="10">
        <f t="shared" si="777"/>
        <v>0</v>
      </c>
      <c r="AJ426" s="10">
        <f t="shared" si="777"/>
        <v>0</v>
      </c>
      <c r="AK426" s="10">
        <f t="shared" si="777"/>
        <v>0</v>
      </c>
      <c r="AL426" s="10">
        <f t="shared" si="777"/>
        <v>0</v>
      </c>
      <c r="AM426" s="10">
        <f t="shared" si="777"/>
        <v>0</v>
      </c>
      <c r="AN426" s="10">
        <f t="shared" si="777"/>
        <v>0</v>
      </c>
      <c r="AO426" s="10">
        <f t="shared" si="777"/>
        <v>0</v>
      </c>
      <c r="AP426" s="10">
        <f t="shared" si="777"/>
        <v>0</v>
      </c>
    </row>
    <row r="427" spans="1:42" ht="15.5" hidden="1" outlineLevel="2" thickBot="1">
      <c r="A427" s="6" t="s">
        <v>7</v>
      </c>
      <c r="B427" s="13">
        <f t="shared" si="772"/>
        <v>131609.08800000002</v>
      </c>
      <c r="C427" s="6"/>
      <c r="D427" s="13">
        <f>SUM(D422:D426)</f>
        <v>0</v>
      </c>
      <c r="E427" s="13">
        <f t="shared" ref="E427:AP427" si="778">SUM(E422:E426)</f>
        <v>0</v>
      </c>
      <c r="F427" s="13">
        <f t="shared" si="778"/>
        <v>0</v>
      </c>
      <c r="G427" s="13">
        <f t="shared" si="778"/>
        <v>0</v>
      </c>
      <c r="H427" s="13">
        <f t="shared" si="778"/>
        <v>0</v>
      </c>
      <c r="I427" s="13">
        <f t="shared" si="778"/>
        <v>0</v>
      </c>
      <c r="J427" s="13">
        <f t="shared" si="778"/>
        <v>0</v>
      </c>
      <c r="K427" s="13">
        <f t="shared" si="778"/>
        <v>0</v>
      </c>
      <c r="L427" s="13">
        <f t="shared" si="778"/>
        <v>0</v>
      </c>
      <c r="M427" s="13">
        <f t="shared" si="778"/>
        <v>0</v>
      </c>
      <c r="N427" s="13">
        <f t="shared" si="778"/>
        <v>0</v>
      </c>
      <c r="O427" s="13">
        <f t="shared" si="778"/>
        <v>131609.08800000002</v>
      </c>
      <c r="P427" s="13">
        <f t="shared" si="778"/>
        <v>0</v>
      </c>
      <c r="Q427" s="13">
        <f t="shared" si="778"/>
        <v>0</v>
      </c>
      <c r="R427" s="13">
        <f t="shared" si="778"/>
        <v>0</v>
      </c>
      <c r="S427" s="13">
        <f t="shared" si="778"/>
        <v>0</v>
      </c>
      <c r="T427" s="13">
        <f t="shared" si="778"/>
        <v>0</v>
      </c>
      <c r="U427" s="13">
        <f t="shared" si="778"/>
        <v>0</v>
      </c>
      <c r="V427" s="13">
        <f t="shared" si="778"/>
        <v>0</v>
      </c>
      <c r="W427" s="13">
        <f t="shared" si="778"/>
        <v>0</v>
      </c>
      <c r="X427" s="13">
        <f t="shared" si="778"/>
        <v>0</v>
      </c>
      <c r="Y427" s="13">
        <f t="shared" si="778"/>
        <v>0</v>
      </c>
      <c r="Z427" s="13">
        <f t="shared" si="778"/>
        <v>0</v>
      </c>
      <c r="AA427" s="13">
        <f t="shared" si="778"/>
        <v>0</v>
      </c>
      <c r="AB427" s="13">
        <f t="shared" si="778"/>
        <v>0</v>
      </c>
      <c r="AC427" s="13">
        <f t="shared" si="778"/>
        <v>0</v>
      </c>
      <c r="AD427" s="13">
        <f t="shared" si="778"/>
        <v>0</v>
      </c>
      <c r="AE427" s="13">
        <f t="shared" si="778"/>
        <v>0</v>
      </c>
      <c r="AF427" s="13">
        <f t="shared" si="778"/>
        <v>0</v>
      </c>
      <c r="AG427" s="13">
        <f t="shared" si="778"/>
        <v>0</v>
      </c>
      <c r="AH427" s="13">
        <f t="shared" si="778"/>
        <v>0</v>
      </c>
      <c r="AI427" s="13">
        <f t="shared" si="778"/>
        <v>0</v>
      </c>
      <c r="AJ427" s="13">
        <f t="shared" si="778"/>
        <v>0</v>
      </c>
      <c r="AK427" s="13">
        <f t="shared" si="778"/>
        <v>0</v>
      </c>
      <c r="AL427" s="13">
        <f t="shared" si="778"/>
        <v>0</v>
      </c>
      <c r="AM427" s="13">
        <f t="shared" si="778"/>
        <v>0</v>
      </c>
      <c r="AN427" s="13">
        <f t="shared" si="778"/>
        <v>0</v>
      </c>
      <c r="AO427" s="13">
        <f t="shared" si="778"/>
        <v>0</v>
      </c>
      <c r="AP427" s="13">
        <f t="shared" si="778"/>
        <v>0</v>
      </c>
    </row>
    <row r="428" spans="1:42" hidden="1" outlineLevel="2"/>
    <row r="429" spans="1:42" hidden="1" outlineLevel="2">
      <c r="A429" s="11" t="s">
        <v>44</v>
      </c>
      <c r="B429" s="12"/>
      <c r="C429" s="11"/>
      <c r="D429" s="11">
        <f>D$84</f>
        <v>2022</v>
      </c>
      <c r="E429" s="11">
        <f t="shared" ref="E429:AP429" si="779">E$84</f>
        <v>2023</v>
      </c>
      <c r="F429" s="11">
        <f t="shared" si="779"/>
        <v>2024</v>
      </c>
      <c r="G429" s="11">
        <f t="shared" si="779"/>
        <v>2025</v>
      </c>
      <c r="H429" s="11">
        <f t="shared" si="779"/>
        <v>2026</v>
      </c>
      <c r="I429" s="11">
        <f t="shared" si="779"/>
        <v>2027</v>
      </c>
      <c r="J429" s="11">
        <f t="shared" si="779"/>
        <v>2028</v>
      </c>
      <c r="K429" s="11">
        <f t="shared" si="779"/>
        <v>2029</v>
      </c>
      <c r="L429" s="11">
        <f t="shared" si="779"/>
        <v>2030</v>
      </c>
      <c r="M429" s="11">
        <f t="shared" si="779"/>
        <v>2031</v>
      </c>
      <c r="N429" s="11">
        <f t="shared" si="779"/>
        <v>2032</v>
      </c>
      <c r="O429" s="11">
        <f t="shared" si="779"/>
        <v>2033</v>
      </c>
      <c r="P429" s="11">
        <f t="shared" si="779"/>
        <v>2034</v>
      </c>
      <c r="Q429" s="11">
        <f t="shared" si="779"/>
        <v>2035</v>
      </c>
      <c r="R429" s="11">
        <f t="shared" si="779"/>
        <v>2036</v>
      </c>
      <c r="S429" s="11">
        <f t="shared" si="779"/>
        <v>2037</v>
      </c>
      <c r="T429" s="11">
        <f t="shared" si="779"/>
        <v>2038</v>
      </c>
      <c r="U429" s="11">
        <f t="shared" si="779"/>
        <v>2039</v>
      </c>
      <c r="V429" s="11">
        <f t="shared" si="779"/>
        <v>2040</v>
      </c>
      <c r="W429" s="11">
        <f t="shared" si="779"/>
        <v>2041</v>
      </c>
      <c r="X429" s="11">
        <f t="shared" si="779"/>
        <v>2042</v>
      </c>
      <c r="Y429" s="11">
        <f t="shared" si="779"/>
        <v>2043</v>
      </c>
      <c r="Z429" s="11">
        <f t="shared" si="779"/>
        <v>2044</v>
      </c>
      <c r="AA429" s="11">
        <f t="shared" si="779"/>
        <v>2045</v>
      </c>
      <c r="AB429" s="11">
        <f t="shared" si="779"/>
        <v>2046</v>
      </c>
      <c r="AC429" s="11">
        <f t="shared" si="779"/>
        <v>2047</v>
      </c>
      <c r="AD429" s="11">
        <f t="shared" si="779"/>
        <v>2048</v>
      </c>
      <c r="AE429" s="11">
        <f t="shared" si="779"/>
        <v>2049</v>
      </c>
      <c r="AF429" s="11">
        <f t="shared" si="779"/>
        <v>2050</v>
      </c>
      <c r="AG429" s="11">
        <f t="shared" si="779"/>
        <v>2051</v>
      </c>
      <c r="AH429" s="11">
        <f t="shared" si="779"/>
        <v>2052</v>
      </c>
      <c r="AI429" s="11">
        <f t="shared" si="779"/>
        <v>2053</v>
      </c>
      <c r="AJ429" s="11">
        <f t="shared" si="779"/>
        <v>2054</v>
      </c>
      <c r="AK429" s="11">
        <f t="shared" si="779"/>
        <v>2055</v>
      </c>
      <c r="AL429" s="11">
        <f t="shared" si="779"/>
        <v>2056</v>
      </c>
      <c r="AM429" s="11">
        <f t="shared" si="779"/>
        <v>2057</v>
      </c>
      <c r="AN429" s="11">
        <f t="shared" si="779"/>
        <v>2058</v>
      </c>
      <c r="AO429" s="11">
        <f t="shared" si="779"/>
        <v>2059</v>
      </c>
      <c r="AP429" s="11">
        <f t="shared" si="779"/>
        <v>2060</v>
      </c>
    </row>
    <row r="430" spans="1:42" hidden="1" outlineLevel="2">
      <c r="A430" s="1">
        <v>1</v>
      </c>
      <c r="B430" s="10"/>
      <c r="D430" s="10">
        <f>(IF(D422&gt;0,D422,0)+FV('Impact Model_Simple'!C$554,('Impact Model_Simple'!D$122-'Impact Model_Simple'!C$122),0,-'Impact Model_Simple'!C430))*IF(D$122&gt;$AI333,0,1)</f>
        <v>0</v>
      </c>
      <c r="E430" s="10">
        <f>(IF(E422&gt;0,E422,0)+FV('Impact Model_Simple'!D$554,('Impact Model_Simple'!E$122-'Impact Model_Simple'!D$122),0,-'Impact Model_Simple'!D430))*IF(E$122&gt;$AI333,0,1)</f>
        <v>0</v>
      </c>
      <c r="F430" s="10">
        <f>(IF(F422&gt;0,F422,0)+FV('Impact Model_Simple'!E$554,('Impact Model_Simple'!F$122-'Impact Model_Simple'!E$122),0,-'Impact Model_Simple'!E430))*IF(F$122&gt;$AI333,0,1)</f>
        <v>0</v>
      </c>
      <c r="G430" s="10">
        <f>(IF(G422&gt;0,G422,0)+FV('Impact Model_Simple'!F$554,('Impact Model_Simple'!G$122-'Impact Model_Simple'!F$122),0,-'Impact Model_Simple'!F430))*IF(G$122&gt;$AI333,0,1)</f>
        <v>0</v>
      </c>
      <c r="H430" s="10">
        <f>(IF(H422&gt;0,H422,0)+FV('Impact Model_Simple'!G$554,('Impact Model_Simple'!H$122-'Impact Model_Simple'!G$122),0,-'Impact Model_Simple'!G430))*IF(H$122&gt;$AI333,0,1)</f>
        <v>0</v>
      </c>
      <c r="I430" s="10">
        <f>(IF(I422&gt;0,I422,0)+FV('Impact Model_Simple'!H$554,('Impact Model_Simple'!I$122-'Impact Model_Simple'!H$122),0,-'Impact Model_Simple'!H430))*IF(I$122&gt;$AI333,0,1)</f>
        <v>0</v>
      </c>
      <c r="J430" s="10">
        <f>(IF(J422&gt;0,J422,0)+FV('Impact Model_Simple'!I$554,('Impact Model_Simple'!J$122-'Impact Model_Simple'!I$122),0,-'Impact Model_Simple'!I430))*IF(J$122&gt;$AI333,0,1)</f>
        <v>0</v>
      </c>
      <c r="K430" s="10">
        <f>(IF(K422&gt;0,K422,0)+FV('Impact Model_Simple'!J$554,('Impact Model_Simple'!K$122-'Impact Model_Simple'!J$122),0,-'Impact Model_Simple'!J430))*IF(K$122&gt;$AI333,0,1)</f>
        <v>0</v>
      </c>
      <c r="L430" s="10">
        <f>(IF(L422&gt;0,L422,0)+FV('Impact Model_Simple'!K$554,('Impact Model_Simple'!L$122-'Impact Model_Simple'!K$122),0,-'Impact Model_Simple'!K430))*IF(L$122&gt;$AI333,0,1)</f>
        <v>0</v>
      </c>
      <c r="M430" s="10">
        <f>(IF(M422&gt;0,M422,0)+FV('Impact Model_Simple'!L$554,('Impact Model_Simple'!M$122-'Impact Model_Simple'!L$122),0,-'Impact Model_Simple'!L430))*IF(M$122&gt;$AI333,0,1)</f>
        <v>0</v>
      </c>
      <c r="N430" s="10">
        <f>(IF(N422&gt;0,N422,0)+FV('Impact Model_Simple'!M$554,('Impact Model_Simple'!N$122-'Impact Model_Simple'!M$122),0,-'Impact Model_Simple'!M430))*IF(N$122&gt;$AI333,0,1)</f>
        <v>0</v>
      </c>
      <c r="O430" s="10">
        <f>(IF(O422&gt;0,O422,0)+FV('Impact Model_Simple'!N$554,('Impact Model_Simple'!O$122-'Impact Model_Simple'!N$122),0,-'Impact Model_Simple'!N430))*IF(O$122&gt;$AI333,0,1)</f>
        <v>65804.544000000009</v>
      </c>
      <c r="P430" s="10">
        <f>(IF(P422&gt;0,P422,0)+FV('Impact Model_Simple'!O$554,('Impact Model_Simple'!P$122-'Impact Model_Simple'!O$122),0,-'Impact Model_Simple'!O430))*IF(P$122&gt;$AI333,0,1)</f>
        <v>71068.907520000008</v>
      </c>
      <c r="Q430" s="10">
        <f>(IF(Q422&gt;0,Q422,0)+FV('Impact Model_Simple'!P$554,('Impact Model_Simple'!Q$122-'Impact Model_Simple'!P$122),0,-'Impact Model_Simple'!P430))*IF(Q$122&gt;$AI333,0,1)</f>
        <v>76754.420121600007</v>
      </c>
      <c r="R430" s="10">
        <f>(IF(R422&gt;0,R422,0)+FV('Impact Model_Simple'!Q$554,('Impact Model_Simple'!R$122-'Impact Model_Simple'!Q$122),0,-'Impact Model_Simple'!Q430))*IF(R$122&gt;$AI333,0,1)</f>
        <v>0</v>
      </c>
      <c r="S430" s="10">
        <f>(IF(S422&gt;0,S422,0)+FV('Impact Model_Simple'!R$554,('Impact Model_Simple'!S$122-'Impact Model_Simple'!R$122),0,-'Impact Model_Simple'!R430))*IF(S$122&gt;$AI333,0,1)</f>
        <v>0</v>
      </c>
      <c r="T430" s="10">
        <f>(IF(T422&gt;0,T422,0)+FV('Impact Model_Simple'!S$554,('Impact Model_Simple'!T$122-'Impact Model_Simple'!S$122),0,-'Impact Model_Simple'!S430))*IF(T$122&gt;$AI333,0,1)</f>
        <v>0</v>
      </c>
      <c r="U430" s="10">
        <f>(IF(U422&gt;0,U422,0)+FV('Impact Model_Simple'!T$554,('Impact Model_Simple'!U$122-'Impact Model_Simple'!T$122),0,-'Impact Model_Simple'!T430))*IF(U$122&gt;$AI333,0,1)</f>
        <v>0</v>
      </c>
      <c r="V430" s="10">
        <f>(IF(V422&gt;0,V422,0)+FV('Impact Model_Simple'!U$554,('Impact Model_Simple'!V$122-'Impact Model_Simple'!U$122),0,-'Impact Model_Simple'!U430))*IF(V$122&gt;$AI333,0,1)</f>
        <v>0</v>
      </c>
      <c r="W430" s="10">
        <f>(IF(W422&gt;0,W422,0)+FV('Impact Model_Simple'!V$554,('Impact Model_Simple'!W$122-'Impact Model_Simple'!V$122),0,-'Impact Model_Simple'!V430))*IF(W$122&gt;$AI333,0,1)</f>
        <v>0</v>
      </c>
      <c r="X430" s="10">
        <f>(IF(X422&gt;0,X422,0)+FV('Impact Model_Simple'!W$554,('Impact Model_Simple'!X$122-'Impact Model_Simple'!W$122),0,-'Impact Model_Simple'!W430))*IF(X$122&gt;$AI333,0,1)</f>
        <v>0</v>
      </c>
      <c r="Y430" s="10">
        <f>(IF(Y422&gt;0,Y422,0)+FV('Impact Model_Simple'!X$554,('Impact Model_Simple'!Y$122-'Impact Model_Simple'!X$122),0,-'Impact Model_Simple'!X430))*IF(Y$122&gt;$AI333,0,1)</f>
        <v>0</v>
      </c>
      <c r="Z430" s="10">
        <f>(IF(Z422&gt;0,Z422,0)+FV('Impact Model_Simple'!Y$554,('Impact Model_Simple'!Z$122-'Impact Model_Simple'!Y$122),0,-'Impact Model_Simple'!Y430))*IF(Z$122&gt;$AI333,0,1)</f>
        <v>0</v>
      </c>
      <c r="AA430" s="10">
        <f>(IF(AA422&gt;0,AA422,0)+FV('Impact Model_Simple'!Z$554,('Impact Model_Simple'!AA$122-'Impact Model_Simple'!Z$122),0,-'Impact Model_Simple'!Z430))*IF(AA$122&gt;$AI333,0,1)</f>
        <v>0</v>
      </c>
      <c r="AB430" s="10">
        <f>(IF(AB422&gt;0,AB422,0)+FV('Impact Model_Simple'!AA$554,('Impact Model_Simple'!AB$122-'Impact Model_Simple'!AA$122),0,-'Impact Model_Simple'!AA430))*IF(AB$122&gt;$AI333,0,1)</f>
        <v>0</v>
      </c>
      <c r="AC430" s="10">
        <f>(IF(AC422&gt;0,AC422,0)+FV('Impact Model_Simple'!AB$554,('Impact Model_Simple'!AC$122-'Impact Model_Simple'!AB$122),0,-'Impact Model_Simple'!AB430))*IF(AC$122&gt;$AI333,0,1)</f>
        <v>0</v>
      </c>
      <c r="AD430" s="10">
        <f>(IF(AD422&gt;0,AD422,0)+FV('Impact Model_Simple'!AC$554,('Impact Model_Simple'!AD$122-'Impact Model_Simple'!AC$122),0,-'Impact Model_Simple'!AC430))*IF(AD$122&gt;$AI333,0,1)</f>
        <v>0</v>
      </c>
      <c r="AE430" s="10">
        <f>(IF(AE422&gt;0,AE422,0)+FV('Impact Model_Simple'!AD$554,('Impact Model_Simple'!AE$122-'Impact Model_Simple'!AD$122),0,-'Impact Model_Simple'!AD430))*IF(AE$122&gt;$AI333,0,1)</f>
        <v>0</v>
      </c>
      <c r="AF430" s="10">
        <f>(IF(AF422&gt;0,AF422,0)+FV('Impact Model_Simple'!AE$554,('Impact Model_Simple'!AF$122-'Impact Model_Simple'!AE$122),0,-'Impact Model_Simple'!AE430))*IF(AF$122&gt;$AI333,0,1)</f>
        <v>0</v>
      </c>
      <c r="AG430" s="10">
        <f>(IF(AG422&gt;0,AG422,0)+FV('Impact Model_Simple'!AF$554,('Impact Model_Simple'!AG$122-'Impact Model_Simple'!AF$122),0,-'Impact Model_Simple'!AF430))*IF(AG$122&gt;$AI333,0,1)</f>
        <v>0</v>
      </c>
      <c r="AH430" s="10">
        <f>(IF(AH422&gt;0,AH422,0)+FV('Impact Model_Simple'!AG$554,('Impact Model_Simple'!AH$122-'Impact Model_Simple'!AG$122),0,-'Impact Model_Simple'!AG430))*IF(AH$122&gt;$AI333,0,1)</f>
        <v>0</v>
      </c>
      <c r="AI430" s="10">
        <f>(IF(AI422&gt;0,AI422,0)+FV('Impact Model_Simple'!AH$554,('Impact Model_Simple'!AI$122-'Impact Model_Simple'!AH$122),0,-'Impact Model_Simple'!AH430))*IF(AI$122&gt;$AI333,0,1)</f>
        <v>0</v>
      </c>
      <c r="AJ430" s="10">
        <f>(IF(AJ422&gt;0,AJ422,0)+FV('Impact Model_Simple'!AI$554,('Impact Model_Simple'!AJ$122-'Impact Model_Simple'!AI$122),0,-'Impact Model_Simple'!AI430))*IF(AJ$122&gt;$AI333,0,1)</f>
        <v>0</v>
      </c>
      <c r="AK430" s="10">
        <f>(IF(AK422&gt;0,AK422,0)+FV('Impact Model_Simple'!AJ$554,('Impact Model_Simple'!AK$122-'Impact Model_Simple'!AJ$122),0,-'Impact Model_Simple'!AJ430))*IF(AK$122&gt;$AI333,0,1)</f>
        <v>0</v>
      </c>
      <c r="AL430" s="10">
        <f>(IF(AL422&gt;0,AL422,0)+FV('Impact Model_Simple'!AK$554,('Impact Model_Simple'!AL$122-'Impact Model_Simple'!AK$122),0,-'Impact Model_Simple'!AK430))*IF(AL$122&gt;$AI333,0,1)</f>
        <v>0</v>
      </c>
      <c r="AM430" s="10">
        <f>(IF(AM422&gt;0,AM422,0)+FV('Impact Model_Simple'!AL$554,('Impact Model_Simple'!AM$122-'Impact Model_Simple'!AL$122),0,-'Impact Model_Simple'!AL430))*IF(AM$122&gt;$AI333,0,1)</f>
        <v>0</v>
      </c>
      <c r="AN430" s="10">
        <f>(IF(AN422&gt;0,AN422,0)+FV('Impact Model_Simple'!AM$554,('Impact Model_Simple'!AN$122-'Impact Model_Simple'!AM$122),0,-'Impact Model_Simple'!AM430))*IF(AN$122&gt;$AI333,0,1)</f>
        <v>0</v>
      </c>
      <c r="AO430" s="10">
        <f>(IF(AO422&gt;0,AO422,0)+FV('Impact Model_Simple'!AN$554,('Impact Model_Simple'!AO$122-'Impact Model_Simple'!AN$122),0,-'Impact Model_Simple'!AN430))*IF(AO$122&gt;$AI333,0,1)</f>
        <v>0</v>
      </c>
      <c r="AP430" s="10">
        <f>(IF(AP422&gt;0,AP422,0)+FV('Impact Model_Simple'!AO$554,('Impact Model_Simple'!AP$122-'Impact Model_Simple'!AO$122),0,-'Impact Model_Simple'!AO430))*IF(AP$122&gt;$AI333,0,1)</f>
        <v>0</v>
      </c>
    </row>
    <row r="431" spans="1:42" hidden="1" outlineLevel="2">
      <c r="A431" s="1">
        <v>2</v>
      </c>
      <c r="B431" s="10"/>
      <c r="D431" s="10">
        <f>(IF(D423&gt;0,D423,0)+FV('Impact Model_Simple'!C$554,('Impact Model_Simple'!D$122-'Impact Model_Simple'!C$122),0,-'Impact Model_Simple'!C431))*IF(D$122&gt;$AI334,0,1)</f>
        <v>0</v>
      </c>
      <c r="E431" s="10">
        <f>(IF(E423&gt;0,E423,0)+FV('Impact Model_Simple'!D$554,('Impact Model_Simple'!E$122-'Impact Model_Simple'!D$122),0,-'Impact Model_Simple'!D431))*IF(E$122&gt;$AI334,0,1)</f>
        <v>0</v>
      </c>
      <c r="F431" s="10">
        <f>(IF(F423&gt;0,F423,0)+FV('Impact Model_Simple'!E$554,('Impact Model_Simple'!F$122-'Impact Model_Simple'!E$122),0,-'Impact Model_Simple'!E431))*IF(F$122&gt;$AI334,0,1)</f>
        <v>0</v>
      </c>
      <c r="G431" s="10">
        <f>(IF(G423&gt;0,G423,0)+FV('Impact Model_Simple'!F$554,('Impact Model_Simple'!G$122-'Impact Model_Simple'!F$122),0,-'Impact Model_Simple'!F431))*IF(G$122&gt;$AI334,0,1)</f>
        <v>0</v>
      </c>
      <c r="H431" s="10">
        <f>(IF(H423&gt;0,H423,0)+FV('Impact Model_Simple'!G$554,('Impact Model_Simple'!H$122-'Impact Model_Simple'!G$122),0,-'Impact Model_Simple'!G431))*IF(H$122&gt;$AI334,0,1)</f>
        <v>0</v>
      </c>
      <c r="I431" s="10">
        <f>(IF(I423&gt;0,I423,0)+FV('Impact Model_Simple'!H$554,('Impact Model_Simple'!I$122-'Impact Model_Simple'!H$122),0,-'Impact Model_Simple'!H431))*IF(I$122&gt;$AI334,0,1)</f>
        <v>0</v>
      </c>
      <c r="J431" s="10">
        <f>(IF(J423&gt;0,J423,0)+FV('Impact Model_Simple'!I$554,('Impact Model_Simple'!J$122-'Impact Model_Simple'!I$122),0,-'Impact Model_Simple'!I431))*IF(J$122&gt;$AI334,0,1)</f>
        <v>0</v>
      </c>
      <c r="K431" s="10">
        <f>(IF(K423&gt;0,K423,0)+FV('Impact Model_Simple'!J$554,('Impact Model_Simple'!K$122-'Impact Model_Simple'!J$122),0,-'Impact Model_Simple'!J431))*IF(K$122&gt;$AI334,0,1)</f>
        <v>0</v>
      </c>
      <c r="L431" s="10">
        <f>(IF(L423&gt;0,L423,0)+FV('Impact Model_Simple'!K$554,('Impact Model_Simple'!L$122-'Impact Model_Simple'!K$122),0,-'Impact Model_Simple'!K431))*IF(L$122&gt;$AI334,0,1)</f>
        <v>0</v>
      </c>
      <c r="M431" s="10">
        <f>(IF(M423&gt;0,M423,0)+FV('Impact Model_Simple'!L$554,('Impact Model_Simple'!M$122-'Impact Model_Simple'!L$122),0,-'Impact Model_Simple'!L431))*IF(M$122&gt;$AI334,0,1)</f>
        <v>0</v>
      </c>
      <c r="N431" s="10">
        <f>(IF(N423&gt;0,N423,0)+FV('Impact Model_Simple'!M$554,('Impact Model_Simple'!N$122-'Impact Model_Simple'!M$122),0,-'Impact Model_Simple'!M431))*IF(N$122&gt;$AI334,0,1)</f>
        <v>0</v>
      </c>
      <c r="O431" s="10">
        <f>(IF(O423&gt;0,O423,0)+FV('Impact Model_Simple'!N$554,('Impact Model_Simple'!O$122-'Impact Model_Simple'!N$122),0,-'Impact Model_Simple'!N431))*IF(O$122&gt;$AI334,0,1)</f>
        <v>65804.544000000009</v>
      </c>
      <c r="P431" s="10">
        <f>(IF(P423&gt;0,P423,0)+FV('Impact Model_Simple'!O$554,('Impact Model_Simple'!P$122-'Impact Model_Simple'!O$122),0,-'Impact Model_Simple'!O431))*IF(P$122&gt;$AI334,0,1)</f>
        <v>71068.907520000008</v>
      </c>
      <c r="Q431" s="10">
        <f>(IF(Q423&gt;0,Q423,0)+FV('Impact Model_Simple'!P$554,('Impact Model_Simple'!Q$122-'Impact Model_Simple'!P$122),0,-'Impact Model_Simple'!P431))*IF(Q$122&gt;$AI334,0,1)</f>
        <v>76754.420121600007</v>
      </c>
      <c r="R431" s="10">
        <f>(IF(R423&gt;0,R423,0)+FV('Impact Model_Simple'!Q$554,('Impact Model_Simple'!R$122-'Impact Model_Simple'!Q$122),0,-'Impact Model_Simple'!Q431))*IF(R$122&gt;$AI334,0,1)</f>
        <v>0</v>
      </c>
      <c r="S431" s="10">
        <f>(IF(S423&gt;0,S423,0)+FV('Impact Model_Simple'!R$554,('Impact Model_Simple'!S$122-'Impact Model_Simple'!R$122),0,-'Impact Model_Simple'!R431))*IF(S$122&gt;$AI334,0,1)</f>
        <v>0</v>
      </c>
      <c r="T431" s="10">
        <f>(IF(T423&gt;0,T423,0)+FV('Impact Model_Simple'!S$554,('Impact Model_Simple'!T$122-'Impact Model_Simple'!S$122),0,-'Impact Model_Simple'!S431))*IF(T$122&gt;$AI334,0,1)</f>
        <v>0</v>
      </c>
      <c r="U431" s="10">
        <f>(IF(U423&gt;0,U423,0)+FV('Impact Model_Simple'!T$554,('Impact Model_Simple'!U$122-'Impact Model_Simple'!T$122),0,-'Impact Model_Simple'!T431))*IF(U$122&gt;$AI334,0,1)</f>
        <v>0</v>
      </c>
      <c r="V431" s="10">
        <f>(IF(V423&gt;0,V423,0)+FV('Impact Model_Simple'!U$554,('Impact Model_Simple'!V$122-'Impact Model_Simple'!U$122),0,-'Impact Model_Simple'!U431))*IF(V$122&gt;$AI334,0,1)</f>
        <v>0</v>
      </c>
      <c r="W431" s="10">
        <f>(IF(W423&gt;0,W423,0)+FV('Impact Model_Simple'!V$554,('Impact Model_Simple'!W$122-'Impact Model_Simple'!V$122),0,-'Impact Model_Simple'!V431))*IF(W$122&gt;$AI334,0,1)</f>
        <v>0</v>
      </c>
      <c r="X431" s="10">
        <f>(IF(X423&gt;0,X423,0)+FV('Impact Model_Simple'!W$554,('Impact Model_Simple'!X$122-'Impact Model_Simple'!W$122),0,-'Impact Model_Simple'!W431))*IF(X$122&gt;$AI334,0,1)</f>
        <v>0</v>
      </c>
      <c r="Y431" s="10">
        <f>(IF(Y423&gt;0,Y423,0)+FV('Impact Model_Simple'!X$554,('Impact Model_Simple'!Y$122-'Impact Model_Simple'!X$122),0,-'Impact Model_Simple'!X431))*IF(Y$122&gt;$AI334,0,1)</f>
        <v>0</v>
      </c>
      <c r="Z431" s="10">
        <f>(IF(Z423&gt;0,Z423,0)+FV('Impact Model_Simple'!Y$554,('Impact Model_Simple'!Z$122-'Impact Model_Simple'!Y$122),0,-'Impact Model_Simple'!Y431))*IF(Z$122&gt;$AI334,0,1)</f>
        <v>0</v>
      </c>
      <c r="AA431" s="10">
        <f>(IF(AA423&gt;0,AA423,0)+FV('Impact Model_Simple'!Z$554,('Impact Model_Simple'!AA$122-'Impact Model_Simple'!Z$122),0,-'Impact Model_Simple'!Z431))*IF(AA$122&gt;$AI334,0,1)</f>
        <v>0</v>
      </c>
      <c r="AB431" s="10">
        <f>(IF(AB423&gt;0,AB423,0)+FV('Impact Model_Simple'!AA$554,('Impact Model_Simple'!AB$122-'Impact Model_Simple'!AA$122),0,-'Impact Model_Simple'!AA431))*IF(AB$122&gt;$AI334,0,1)</f>
        <v>0</v>
      </c>
      <c r="AC431" s="10">
        <f>(IF(AC423&gt;0,AC423,0)+FV('Impact Model_Simple'!AB$554,('Impact Model_Simple'!AC$122-'Impact Model_Simple'!AB$122),0,-'Impact Model_Simple'!AB431))*IF(AC$122&gt;$AI334,0,1)</f>
        <v>0</v>
      </c>
      <c r="AD431" s="10">
        <f>(IF(AD423&gt;0,AD423,0)+FV('Impact Model_Simple'!AC$554,('Impact Model_Simple'!AD$122-'Impact Model_Simple'!AC$122),0,-'Impact Model_Simple'!AC431))*IF(AD$122&gt;$AI334,0,1)</f>
        <v>0</v>
      </c>
      <c r="AE431" s="10">
        <f>(IF(AE423&gt;0,AE423,0)+FV('Impact Model_Simple'!AD$554,('Impact Model_Simple'!AE$122-'Impact Model_Simple'!AD$122),0,-'Impact Model_Simple'!AD431))*IF(AE$122&gt;$AI334,0,1)</f>
        <v>0</v>
      </c>
      <c r="AF431" s="10">
        <f>(IF(AF423&gt;0,AF423,0)+FV('Impact Model_Simple'!AE$554,('Impact Model_Simple'!AF$122-'Impact Model_Simple'!AE$122),0,-'Impact Model_Simple'!AE431))*IF(AF$122&gt;$AI334,0,1)</f>
        <v>0</v>
      </c>
      <c r="AG431" s="10">
        <f>(IF(AG423&gt;0,AG423,0)+FV('Impact Model_Simple'!AF$554,('Impact Model_Simple'!AG$122-'Impact Model_Simple'!AF$122),0,-'Impact Model_Simple'!AF431))*IF(AG$122&gt;$AI334,0,1)</f>
        <v>0</v>
      </c>
      <c r="AH431" s="10">
        <f>(IF(AH423&gt;0,AH423,0)+FV('Impact Model_Simple'!AG$554,('Impact Model_Simple'!AH$122-'Impact Model_Simple'!AG$122),0,-'Impact Model_Simple'!AG431))*IF(AH$122&gt;$AI334,0,1)</f>
        <v>0</v>
      </c>
      <c r="AI431" s="10">
        <f>(IF(AI423&gt;0,AI423,0)+FV('Impact Model_Simple'!AH$554,('Impact Model_Simple'!AI$122-'Impact Model_Simple'!AH$122),0,-'Impact Model_Simple'!AH431))*IF(AI$122&gt;$AI334,0,1)</f>
        <v>0</v>
      </c>
      <c r="AJ431" s="10">
        <f>(IF(AJ423&gt;0,AJ423,0)+FV('Impact Model_Simple'!AI$554,('Impact Model_Simple'!AJ$122-'Impact Model_Simple'!AI$122),0,-'Impact Model_Simple'!AI431))*IF(AJ$122&gt;$AI334,0,1)</f>
        <v>0</v>
      </c>
      <c r="AK431" s="10">
        <f>(IF(AK423&gt;0,AK423,0)+FV('Impact Model_Simple'!AJ$554,('Impact Model_Simple'!AK$122-'Impact Model_Simple'!AJ$122),0,-'Impact Model_Simple'!AJ431))*IF(AK$122&gt;$AI334,0,1)</f>
        <v>0</v>
      </c>
      <c r="AL431" s="10">
        <f>(IF(AL423&gt;0,AL423,0)+FV('Impact Model_Simple'!AK$554,('Impact Model_Simple'!AL$122-'Impact Model_Simple'!AK$122),0,-'Impact Model_Simple'!AK431))*IF(AL$122&gt;$AI334,0,1)</f>
        <v>0</v>
      </c>
      <c r="AM431" s="10">
        <f>(IF(AM423&gt;0,AM423,0)+FV('Impact Model_Simple'!AL$554,('Impact Model_Simple'!AM$122-'Impact Model_Simple'!AL$122),0,-'Impact Model_Simple'!AL431))*IF(AM$122&gt;$AI334,0,1)</f>
        <v>0</v>
      </c>
      <c r="AN431" s="10">
        <f>(IF(AN423&gt;0,AN423,0)+FV('Impact Model_Simple'!AM$554,('Impact Model_Simple'!AN$122-'Impact Model_Simple'!AM$122),0,-'Impact Model_Simple'!AM431))*IF(AN$122&gt;$AI334,0,1)</f>
        <v>0</v>
      </c>
      <c r="AO431" s="10">
        <f>(IF(AO423&gt;0,AO423,0)+FV('Impact Model_Simple'!AN$554,('Impact Model_Simple'!AO$122-'Impact Model_Simple'!AN$122),0,-'Impact Model_Simple'!AN431))*IF(AO$122&gt;$AI334,0,1)</f>
        <v>0</v>
      </c>
      <c r="AP431" s="10">
        <f>(IF(AP423&gt;0,AP423,0)+FV('Impact Model_Simple'!AO$554,('Impact Model_Simple'!AP$122-'Impact Model_Simple'!AO$122),0,-'Impact Model_Simple'!AO431))*IF(AP$122&gt;$AI334,0,1)</f>
        <v>0</v>
      </c>
    </row>
    <row r="432" spans="1:42" hidden="1" outlineLevel="2">
      <c r="A432" s="1">
        <v>3</v>
      </c>
      <c r="B432" s="10"/>
      <c r="D432" s="10">
        <f>(IF(D424&gt;0,D424,0)+FV('Impact Model_Simple'!C$554,('Impact Model_Simple'!D$122-'Impact Model_Simple'!C$122),0,-'Impact Model_Simple'!C432))*IF(D$122&gt;$AI335,0,1)</f>
        <v>0</v>
      </c>
      <c r="E432" s="10">
        <f>(IF(E424&gt;0,E424,0)+FV('Impact Model_Simple'!D$554,('Impact Model_Simple'!E$122-'Impact Model_Simple'!D$122),0,-'Impact Model_Simple'!D432))*IF(E$122&gt;$AI335,0,1)</f>
        <v>0</v>
      </c>
      <c r="F432" s="10">
        <f>(IF(F424&gt;0,F424,0)+FV('Impact Model_Simple'!E$554,('Impact Model_Simple'!F$122-'Impact Model_Simple'!E$122),0,-'Impact Model_Simple'!E432))*IF(F$122&gt;$AI335,0,1)</f>
        <v>0</v>
      </c>
      <c r="G432" s="10">
        <f>(IF(G424&gt;0,G424,0)+FV('Impact Model_Simple'!F$554,('Impact Model_Simple'!G$122-'Impact Model_Simple'!F$122),0,-'Impact Model_Simple'!F432))*IF(G$122&gt;$AI335,0,1)</f>
        <v>0</v>
      </c>
      <c r="H432" s="10">
        <f>(IF(H424&gt;0,H424,0)+FV('Impact Model_Simple'!G$554,('Impact Model_Simple'!H$122-'Impact Model_Simple'!G$122),0,-'Impact Model_Simple'!G432))*IF(H$122&gt;$AI335,0,1)</f>
        <v>0</v>
      </c>
      <c r="I432" s="10">
        <f>(IF(I424&gt;0,I424,0)+FV('Impact Model_Simple'!H$554,('Impact Model_Simple'!I$122-'Impact Model_Simple'!H$122),0,-'Impact Model_Simple'!H432))*IF(I$122&gt;$AI335,0,1)</f>
        <v>0</v>
      </c>
      <c r="J432" s="10">
        <f>(IF(J424&gt;0,J424,0)+FV('Impact Model_Simple'!I$554,('Impact Model_Simple'!J$122-'Impact Model_Simple'!I$122),0,-'Impact Model_Simple'!I432))*IF(J$122&gt;$AI335,0,1)</f>
        <v>0</v>
      </c>
      <c r="K432" s="10">
        <f>(IF(K424&gt;0,K424,0)+FV('Impact Model_Simple'!J$554,('Impact Model_Simple'!K$122-'Impact Model_Simple'!J$122),0,-'Impact Model_Simple'!J432))*IF(K$122&gt;$AI335,0,1)</f>
        <v>0</v>
      </c>
      <c r="L432" s="10">
        <f>(IF(L424&gt;0,L424,0)+FV('Impact Model_Simple'!K$554,('Impact Model_Simple'!L$122-'Impact Model_Simple'!K$122),0,-'Impact Model_Simple'!K432))*IF(L$122&gt;$AI335,0,1)</f>
        <v>0</v>
      </c>
      <c r="M432" s="10">
        <f>(IF(M424&gt;0,M424,0)+FV('Impact Model_Simple'!L$554,('Impact Model_Simple'!M$122-'Impact Model_Simple'!L$122),0,-'Impact Model_Simple'!L432))*IF(M$122&gt;$AI335,0,1)</f>
        <v>0</v>
      </c>
      <c r="N432" s="10">
        <f>(IF(N424&gt;0,N424,0)+FV('Impact Model_Simple'!M$554,('Impact Model_Simple'!N$122-'Impact Model_Simple'!M$122),0,-'Impact Model_Simple'!M432))*IF(N$122&gt;$AI335,0,1)</f>
        <v>0</v>
      </c>
      <c r="O432" s="10">
        <f>(IF(O424&gt;0,O424,0)+FV('Impact Model_Simple'!N$554,('Impact Model_Simple'!O$122-'Impact Model_Simple'!N$122),0,-'Impact Model_Simple'!N432))*IF(O$122&gt;$AI335,0,1)</f>
        <v>0</v>
      </c>
      <c r="P432" s="10">
        <f>(IF(P424&gt;0,P424,0)+FV('Impact Model_Simple'!O$554,('Impact Model_Simple'!P$122-'Impact Model_Simple'!O$122),0,-'Impact Model_Simple'!O432))*IF(P$122&gt;$AI335,0,1)</f>
        <v>0</v>
      </c>
      <c r="Q432" s="10">
        <f>(IF(Q424&gt;0,Q424,0)+FV('Impact Model_Simple'!P$554,('Impact Model_Simple'!Q$122-'Impact Model_Simple'!P$122),0,-'Impact Model_Simple'!P432))*IF(Q$122&gt;$AI335,0,1)</f>
        <v>0</v>
      </c>
      <c r="R432" s="10">
        <f>(IF(R424&gt;0,R424,0)+FV('Impact Model_Simple'!Q$554,('Impact Model_Simple'!R$122-'Impact Model_Simple'!Q$122),0,-'Impact Model_Simple'!Q432))*IF(R$122&gt;$AI335,0,1)</f>
        <v>0</v>
      </c>
      <c r="S432" s="10">
        <f>(IF(S424&gt;0,S424,0)+FV('Impact Model_Simple'!R$554,('Impact Model_Simple'!S$122-'Impact Model_Simple'!R$122),0,-'Impact Model_Simple'!R432))*IF(S$122&gt;$AI335,0,1)</f>
        <v>0</v>
      </c>
      <c r="T432" s="10">
        <f>(IF(T424&gt;0,T424,0)+FV('Impact Model_Simple'!S$554,('Impact Model_Simple'!T$122-'Impact Model_Simple'!S$122),0,-'Impact Model_Simple'!S432))*IF(T$122&gt;$AI335,0,1)</f>
        <v>0</v>
      </c>
      <c r="U432" s="10">
        <f>(IF(U424&gt;0,U424,0)+FV('Impact Model_Simple'!T$554,('Impact Model_Simple'!U$122-'Impact Model_Simple'!T$122),0,-'Impact Model_Simple'!T432))*IF(U$122&gt;$AI335,0,1)</f>
        <v>0</v>
      </c>
      <c r="V432" s="10">
        <f>(IF(V424&gt;0,V424,0)+FV('Impact Model_Simple'!U$554,('Impact Model_Simple'!V$122-'Impact Model_Simple'!U$122),0,-'Impact Model_Simple'!U432))*IF(V$122&gt;$AI335,0,1)</f>
        <v>0</v>
      </c>
      <c r="W432" s="10">
        <f>(IF(W424&gt;0,W424,0)+FV('Impact Model_Simple'!V$554,('Impact Model_Simple'!W$122-'Impact Model_Simple'!V$122),0,-'Impact Model_Simple'!V432))*IF(W$122&gt;$AI335,0,1)</f>
        <v>0</v>
      </c>
      <c r="X432" s="10">
        <f>(IF(X424&gt;0,X424,0)+FV('Impact Model_Simple'!W$554,('Impact Model_Simple'!X$122-'Impact Model_Simple'!W$122),0,-'Impact Model_Simple'!W432))*IF(X$122&gt;$AI335,0,1)</f>
        <v>0</v>
      </c>
      <c r="Y432" s="10">
        <f>(IF(Y424&gt;0,Y424,0)+FV('Impact Model_Simple'!X$554,('Impact Model_Simple'!Y$122-'Impact Model_Simple'!X$122),0,-'Impact Model_Simple'!X432))*IF(Y$122&gt;$AI335,0,1)</f>
        <v>0</v>
      </c>
      <c r="Z432" s="10">
        <f>(IF(Z424&gt;0,Z424,0)+FV('Impact Model_Simple'!Y$554,('Impact Model_Simple'!Z$122-'Impact Model_Simple'!Y$122),0,-'Impact Model_Simple'!Y432))*IF(Z$122&gt;$AI335,0,1)</f>
        <v>0</v>
      </c>
      <c r="AA432" s="10">
        <f>(IF(AA424&gt;0,AA424,0)+FV('Impact Model_Simple'!Z$554,('Impact Model_Simple'!AA$122-'Impact Model_Simple'!Z$122),0,-'Impact Model_Simple'!Z432))*IF(AA$122&gt;$AI335,0,1)</f>
        <v>0</v>
      </c>
      <c r="AB432" s="10">
        <f>(IF(AB424&gt;0,AB424,0)+FV('Impact Model_Simple'!AA$554,('Impact Model_Simple'!AB$122-'Impact Model_Simple'!AA$122),0,-'Impact Model_Simple'!AA432))*IF(AB$122&gt;$AI335,0,1)</f>
        <v>0</v>
      </c>
      <c r="AC432" s="10">
        <f>(IF(AC424&gt;0,AC424,0)+FV('Impact Model_Simple'!AB$554,('Impact Model_Simple'!AC$122-'Impact Model_Simple'!AB$122),0,-'Impact Model_Simple'!AB432))*IF(AC$122&gt;$AI335,0,1)</f>
        <v>0</v>
      </c>
      <c r="AD432" s="10">
        <f>(IF(AD424&gt;0,AD424,0)+FV('Impact Model_Simple'!AC$554,('Impact Model_Simple'!AD$122-'Impact Model_Simple'!AC$122),0,-'Impact Model_Simple'!AC432))*IF(AD$122&gt;$AI335,0,1)</f>
        <v>0</v>
      </c>
      <c r="AE432" s="10">
        <f>(IF(AE424&gt;0,AE424,0)+FV('Impact Model_Simple'!AD$554,('Impact Model_Simple'!AE$122-'Impact Model_Simple'!AD$122),0,-'Impact Model_Simple'!AD432))*IF(AE$122&gt;$AI335,0,1)</f>
        <v>0</v>
      </c>
      <c r="AF432" s="10">
        <f>(IF(AF424&gt;0,AF424,0)+FV('Impact Model_Simple'!AE$554,('Impact Model_Simple'!AF$122-'Impact Model_Simple'!AE$122),0,-'Impact Model_Simple'!AE432))*IF(AF$122&gt;$AI335,0,1)</f>
        <v>0</v>
      </c>
      <c r="AG432" s="10">
        <f>(IF(AG424&gt;0,AG424,0)+FV('Impact Model_Simple'!AF$554,('Impact Model_Simple'!AG$122-'Impact Model_Simple'!AF$122),0,-'Impact Model_Simple'!AF432))*IF(AG$122&gt;$AI335,0,1)</f>
        <v>0</v>
      </c>
      <c r="AH432" s="10">
        <f>(IF(AH424&gt;0,AH424,0)+FV('Impact Model_Simple'!AG$554,('Impact Model_Simple'!AH$122-'Impact Model_Simple'!AG$122),0,-'Impact Model_Simple'!AG432))*IF(AH$122&gt;$AI335,0,1)</f>
        <v>0</v>
      </c>
      <c r="AI432" s="10">
        <f>(IF(AI424&gt;0,AI424,0)+FV('Impact Model_Simple'!AH$554,('Impact Model_Simple'!AI$122-'Impact Model_Simple'!AH$122),0,-'Impact Model_Simple'!AH432))*IF(AI$122&gt;$AI335,0,1)</f>
        <v>0</v>
      </c>
      <c r="AJ432" s="10">
        <f>(IF(AJ424&gt;0,AJ424,0)+FV('Impact Model_Simple'!AI$554,('Impact Model_Simple'!AJ$122-'Impact Model_Simple'!AI$122),0,-'Impact Model_Simple'!AI432))*IF(AJ$122&gt;$AI335,0,1)</f>
        <v>0</v>
      </c>
      <c r="AK432" s="10">
        <f>(IF(AK424&gt;0,AK424,0)+FV('Impact Model_Simple'!AJ$554,('Impact Model_Simple'!AK$122-'Impact Model_Simple'!AJ$122),0,-'Impact Model_Simple'!AJ432))*IF(AK$122&gt;$AI335,0,1)</f>
        <v>0</v>
      </c>
      <c r="AL432" s="10">
        <f>(IF(AL424&gt;0,AL424,0)+FV('Impact Model_Simple'!AK$554,('Impact Model_Simple'!AL$122-'Impact Model_Simple'!AK$122),0,-'Impact Model_Simple'!AK432))*IF(AL$122&gt;$AI335,0,1)</f>
        <v>0</v>
      </c>
      <c r="AM432" s="10">
        <f>(IF(AM424&gt;0,AM424,0)+FV('Impact Model_Simple'!AL$554,('Impact Model_Simple'!AM$122-'Impact Model_Simple'!AL$122),0,-'Impact Model_Simple'!AL432))*IF(AM$122&gt;$AI335,0,1)</f>
        <v>0</v>
      </c>
      <c r="AN432" s="10">
        <f>(IF(AN424&gt;0,AN424,0)+FV('Impact Model_Simple'!AM$554,('Impact Model_Simple'!AN$122-'Impact Model_Simple'!AM$122),0,-'Impact Model_Simple'!AM432))*IF(AN$122&gt;$AI335,0,1)</f>
        <v>0</v>
      </c>
      <c r="AO432" s="10">
        <f>(IF(AO424&gt;0,AO424,0)+FV('Impact Model_Simple'!AN$554,('Impact Model_Simple'!AO$122-'Impact Model_Simple'!AN$122),0,-'Impact Model_Simple'!AN432))*IF(AO$122&gt;$AI335,0,1)</f>
        <v>0</v>
      </c>
      <c r="AP432" s="10">
        <f>(IF(AP424&gt;0,AP424,0)+FV('Impact Model_Simple'!AO$554,('Impact Model_Simple'!AP$122-'Impact Model_Simple'!AO$122),0,-'Impact Model_Simple'!AO432))*IF(AP$122&gt;$AI335,0,1)</f>
        <v>0</v>
      </c>
    </row>
    <row r="433" spans="1:42" hidden="1" outlineLevel="2">
      <c r="A433" s="1">
        <v>4</v>
      </c>
      <c r="B433" s="10"/>
      <c r="D433" s="10">
        <f>(IF(D425&gt;0,D425,0)+FV('Impact Model_Simple'!C$554,('Impact Model_Simple'!D$122-'Impact Model_Simple'!C$122),0,-'Impact Model_Simple'!C433))*IF(D$122&gt;$AI336,0,1)</f>
        <v>0</v>
      </c>
      <c r="E433" s="10">
        <f>(IF(E425&gt;0,E425,0)+FV('Impact Model_Simple'!D$554,('Impact Model_Simple'!E$122-'Impact Model_Simple'!D$122),0,-'Impact Model_Simple'!D433))*IF(E$122&gt;$AI336,0,1)</f>
        <v>0</v>
      </c>
      <c r="F433" s="10">
        <f>(IF(F425&gt;0,F425,0)+FV('Impact Model_Simple'!E$554,('Impact Model_Simple'!F$122-'Impact Model_Simple'!E$122),0,-'Impact Model_Simple'!E433))*IF(F$122&gt;$AI336,0,1)</f>
        <v>0</v>
      </c>
      <c r="G433" s="10">
        <f>(IF(G425&gt;0,G425,0)+FV('Impact Model_Simple'!F$554,('Impact Model_Simple'!G$122-'Impact Model_Simple'!F$122),0,-'Impact Model_Simple'!F433))*IF(G$122&gt;$AI336,0,1)</f>
        <v>0</v>
      </c>
      <c r="H433" s="10">
        <f>(IF(H425&gt;0,H425,0)+FV('Impact Model_Simple'!G$554,('Impact Model_Simple'!H$122-'Impact Model_Simple'!G$122),0,-'Impact Model_Simple'!G433))*IF(H$122&gt;$AI336,0,1)</f>
        <v>0</v>
      </c>
      <c r="I433" s="10">
        <f>(IF(I425&gt;0,I425,0)+FV('Impact Model_Simple'!H$554,('Impact Model_Simple'!I$122-'Impact Model_Simple'!H$122),0,-'Impact Model_Simple'!H433))*IF(I$122&gt;$AI336,0,1)</f>
        <v>0</v>
      </c>
      <c r="J433" s="10">
        <f>(IF(J425&gt;0,J425,0)+FV('Impact Model_Simple'!I$554,('Impact Model_Simple'!J$122-'Impact Model_Simple'!I$122),0,-'Impact Model_Simple'!I433))*IF(J$122&gt;$AI336,0,1)</f>
        <v>0</v>
      </c>
      <c r="K433" s="10">
        <f>(IF(K425&gt;0,K425,0)+FV('Impact Model_Simple'!J$554,('Impact Model_Simple'!K$122-'Impact Model_Simple'!J$122),0,-'Impact Model_Simple'!J433))*IF(K$122&gt;$AI336,0,1)</f>
        <v>0</v>
      </c>
      <c r="L433" s="10">
        <f>(IF(L425&gt;0,L425,0)+FV('Impact Model_Simple'!K$554,('Impact Model_Simple'!L$122-'Impact Model_Simple'!K$122),0,-'Impact Model_Simple'!K433))*IF(L$122&gt;$AI336,0,1)</f>
        <v>0</v>
      </c>
      <c r="M433" s="10">
        <f>(IF(M425&gt;0,M425,0)+FV('Impact Model_Simple'!L$554,('Impact Model_Simple'!M$122-'Impact Model_Simple'!L$122),0,-'Impact Model_Simple'!L433))*IF(M$122&gt;$AI336,0,1)</f>
        <v>0</v>
      </c>
      <c r="N433" s="10">
        <f>(IF(N425&gt;0,N425,0)+FV('Impact Model_Simple'!M$554,('Impact Model_Simple'!N$122-'Impact Model_Simple'!M$122),0,-'Impact Model_Simple'!M433))*IF(N$122&gt;$AI336,0,1)</f>
        <v>0</v>
      </c>
      <c r="O433" s="10">
        <f>(IF(O425&gt;0,O425,0)+FV('Impact Model_Simple'!N$554,('Impact Model_Simple'!O$122-'Impact Model_Simple'!N$122),0,-'Impact Model_Simple'!N433))*IF(O$122&gt;$AI336,0,1)</f>
        <v>0</v>
      </c>
      <c r="P433" s="10">
        <f>(IF(P425&gt;0,P425,0)+FV('Impact Model_Simple'!O$554,('Impact Model_Simple'!P$122-'Impact Model_Simple'!O$122),0,-'Impact Model_Simple'!O433))*IF(P$122&gt;$AI336,0,1)</f>
        <v>0</v>
      </c>
      <c r="Q433" s="10">
        <f>(IF(Q425&gt;0,Q425,0)+FV('Impact Model_Simple'!P$554,('Impact Model_Simple'!Q$122-'Impact Model_Simple'!P$122),0,-'Impact Model_Simple'!P433))*IF(Q$122&gt;$AI336,0,1)</f>
        <v>0</v>
      </c>
      <c r="R433" s="10">
        <f>(IF(R425&gt;0,R425,0)+FV('Impact Model_Simple'!Q$554,('Impact Model_Simple'!R$122-'Impact Model_Simple'!Q$122),0,-'Impact Model_Simple'!Q433))*IF(R$122&gt;$AI336,0,1)</f>
        <v>0</v>
      </c>
      <c r="S433" s="10">
        <f>(IF(S425&gt;0,S425,0)+FV('Impact Model_Simple'!R$554,('Impact Model_Simple'!S$122-'Impact Model_Simple'!R$122),0,-'Impact Model_Simple'!R433))*IF(S$122&gt;$AI336,0,1)</f>
        <v>0</v>
      </c>
      <c r="T433" s="10">
        <f>(IF(T425&gt;0,T425,0)+FV('Impact Model_Simple'!S$554,('Impact Model_Simple'!T$122-'Impact Model_Simple'!S$122),0,-'Impact Model_Simple'!S433))*IF(T$122&gt;$AI336,0,1)</f>
        <v>0</v>
      </c>
      <c r="U433" s="10">
        <f>(IF(U425&gt;0,U425,0)+FV('Impact Model_Simple'!T$554,('Impact Model_Simple'!U$122-'Impact Model_Simple'!T$122),0,-'Impact Model_Simple'!T433))*IF(U$122&gt;$AI336,0,1)</f>
        <v>0</v>
      </c>
      <c r="V433" s="10">
        <f>(IF(V425&gt;0,V425,0)+FV('Impact Model_Simple'!U$554,('Impact Model_Simple'!V$122-'Impact Model_Simple'!U$122),0,-'Impact Model_Simple'!U433))*IF(V$122&gt;$AI336,0,1)</f>
        <v>0</v>
      </c>
      <c r="W433" s="10">
        <f>(IF(W425&gt;0,W425,0)+FV('Impact Model_Simple'!V$554,('Impact Model_Simple'!W$122-'Impact Model_Simple'!V$122),0,-'Impact Model_Simple'!V433))*IF(W$122&gt;$AI336,0,1)</f>
        <v>0</v>
      </c>
      <c r="X433" s="10">
        <f>(IF(X425&gt;0,X425,0)+FV('Impact Model_Simple'!W$554,('Impact Model_Simple'!X$122-'Impact Model_Simple'!W$122),0,-'Impact Model_Simple'!W433))*IF(X$122&gt;$AI336,0,1)</f>
        <v>0</v>
      </c>
      <c r="Y433" s="10">
        <f>(IF(Y425&gt;0,Y425,0)+FV('Impact Model_Simple'!X$554,('Impact Model_Simple'!Y$122-'Impact Model_Simple'!X$122),0,-'Impact Model_Simple'!X433))*IF(Y$122&gt;$AI336,0,1)</f>
        <v>0</v>
      </c>
      <c r="Z433" s="10">
        <f>(IF(Z425&gt;0,Z425,0)+FV('Impact Model_Simple'!Y$554,('Impact Model_Simple'!Z$122-'Impact Model_Simple'!Y$122),0,-'Impact Model_Simple'!Y433))*IF(Z$122&gt;$AI336,0,1)</f>
        <v>0</v>
      </c>
      <c r="AA433" s="10">
        <f>(IF(AA425&gt;0,AA425,0)+FV('Impact Model_Simple'!Z$554,('Impact Model_Simple'!AA$122-'Impact Model_Simple'!Z$122),0,-'Impact Model_Simple'!Z433))*IF(AA$122&gt;$AI336,0,1)</f>
        <v>0</v>
      </c>
      <c r="AB433" s="10">
        <f>(IF(AB425&gt;0,AB425,0)+FV('Impact Model_Simple'!AA$554,('Impact Model_Simple'!AB$122-'Impact Model_Simple'!AA$122),0,-'Impact Model_Simple'!AA433))*IF(AB$122&gt;$AI336,0,1)</f>
        <v>0</v>
      </c>
      <c r="AC433" s="10">
        <f>(IF(AC425&gt;0,AC425,0)+FV('Impact Model_Simple'!AB$554,('Impact Model_Simple'!AC$122-'Impact Model_Simple'!AB$122),0,-'Impact Model_Simple'!AB433))*IF(AC$122&gt;$AI336,0,1)</f>
        <v>0</v>
      </c>
      <c r="AD433" s="10">
        <f>(IF(AD425&gt;0,AD425,0)+FV('Impact Model_Simple'!AC$554,('Impact Model_Simple'!AD$122-'Impact Model_Simple'!AC$122),0,-'Impact Model_Simple'!AC433))*IF(AD$122&gt;$AI336,0,1)</f>
        <v>0</v>
      </c>
      <c r="AE433" s="10">
        <f>(IF(AE425&gt;0,AE425,0)+FV('Impact Model_Simple'!AD$554,('Impact Model_Simple'!AE$122-'Impact Model_Simple'!AD$122),0,-'Impact Model_Simple'!AD433))*IF(AE$122&gt;$AI336,0,1)</f>
        <v>0</v>
      </c>
      <c r="AF433" s="10">
        <f>(IF(AF425&gt;0,AF425,0)+FV('Impact Model_Simple'!AE$554,('Impact Model_Simple'!AF$122-'Impact Model_Simple'!AE$122),0,-'Impact Model_Simple'!AE433))*IF(AF$122&gt;$AI336,0,1)</f>
        <v>0</v>
      </c>
      <c r="AG433" s="10">
        <f>(IF(AG425&gt;0,AG425,0)+FV('Impact Model_Simple'!AF$554,('Impact Model_Simple'!AG$122-'Impact Model_Simple'!AF$122),0,-'Impact Model_Simple'!AF433))*IF(AG$122&gt;$AI336,0,1)</f>
        <v>0</v>
      </c>
      <c r="AH433" s="10">
        <f>(IF(AH425&gt;0,AH425,0)+FV('Impact Model_Simple'!AG$554,('Impact Model_Simple'!AH$122-'Impact Model_Simple'!AG$122),0,-'Impact Model_Simple'!AG433))*IF(AH$122&gt;$AI336,0,1)</f>
        <v>0</v>
      </c>
      <c r="AI433" s="10">
        <f>(IF(AI425&gt;0,AI425,0)+FV('Impact Model_Simple'!AH$554,('Impact Model_Simple'!AI$122-'Impact Model_Simple'!AH$122),0,-'Impact Model_Simple'!AH433))*IF(AI$122&gt;$AI336,0,1)</f>
        <v>0</v>
      </c>
      <c r="AJ433" s="10">
        <f>(IF(AJ425&gt;0,AJ425,0)+FV('Impact Model_Simple'!AI$554,('Impact Model_Simple'!AJ$122-'Impact Model_Simple'!AI$122),0,-'Impact Model_Simple'!AI433))*IF(AJ$122&gt;$AI336,0,1)</f>
        <v>0</v>
      </c>
      <c r="AK433" s="10">
        <f>(IF(AK425&gt;0,AK425,0)+FV('Impact Model_Simple'!AJ$554,('Impact Model_Simple'!AK$122-'Impact Model_Simple'!AJ$122),0,-'Impact Model_Simple'!AJ433))*IF(AK$122&gt;$AI336,0,1)</f>
        <v>0</v>
      </c>
      <c r="AL433" s="10">
        <f>(IF(AL425&gt;0,AL425,0)+FV('Impact Model_Simple'!AK$554,('Impact Model_Simple'!AL$122-'Impact Model_Simple'!AK$122),0,-'Impact Model_Simple'!AK433))*IF(AL$122&gt;$AI336,0,1)</f>
        <v>0</v>
      </c>
      <c r="AM433" s="10">
        <f>(IF(AM425&gt;0,AM425,0)+FV('Impact Model_Simple'!AL$554,('Impact Model_Simple'!AM$122-'Impact Model_Simple'!AL$122),0,-'Impact Model_Simple'!AL433))*IF(AM$122&gt;$AI336,0,1)</f>
        <v>0</v>
      </c>
      <c r="AN433" s="10">
        <f>(IF(AN425&gt;0,AN425,0)+FV('Impact Model_Simple'!AM$554,('Impact Model_Simple'!AN$122-'Impact Model_Simple'!AM$122),0,-'Impact Model_Simple'!AM433))*IF(AN$122&gt;$AI336,0,1)</f>
        <v>0</v>
      </c>
      <c r="AO433" s="10">
        <f>(IF(AO425&gt;0,AO425,0)+FV('Impact Model_Simple'!AN$554,('Impact Model_Simple'!AO$122-'Impact Model_Simple'!AN$122),0,-'Impact Model_Simple'!AN433))*IF(AO$122&gt;$AI336,0,1)</f>
        <v>0</v>
      </c>
      <c r="AP433" s="10">
        <f>(IF(AP425&gt;0,AP425,0)+FV('Impact Model_Simple'!AO$554,('Impact Model_Simple'!AP$122-'Impact Model_Simple'!AO$122),0,-'Impact Model_Simple'!AO433))*IF(AP$122&gt;$AI336,0,1)</f>
        <v>0</v>
      </c>
    </row>
    <row r="434" spans="1:42" hidden="1" outlineLevel="2">
      <c r="A434" s="1">
        <v>5</v>
      </c>
      <c r="B434" s="10"/>
      <c r="D434" s="10">
        <f>(IF(D426&gt;0,D426,0)+FV('Impact Model_Simple'!C$554,('Impact Model_Simple'!D$122-'Impact Model_Simple'!C$122),0,-'Impact Model_Simple'!C434))*IF(D$122&gt;$AI337,0,1)</f>
        <v>0</v>
      </c>
      <c r="E434" s="10">
        <f>(IF(E426&gt;0,E426,0)+FV('Impact Model_Simple'!D$554,('Impact Model_Simple'!E$122-'Impact Model_Simple'!D$122),0,-'Impact Model_Simple'!D434))*IF(E$122&gt;$AI337,0,1)</f>
        <v>0</v>
      </c>
      <c r="F434" s="10">
        <f>(IF(F426&gt;0,F426,0)+FV('Impact Model_Simple'!E$554,('Impact Model_Simple'!F$122-'Impact Model_Simple'!E$122),0,-'Impact Model_Simple'!E434))*IF(F$122&gt;$AI337,0,1)</f>
        <v>0</v>
      </c>
      <c r="G434" s="10">
        <f>(IF(G426&gt;0,G426,0)+FV('Impact Model_Simple'!F$554,('Impact Model_Simple'!G$122-'Impact Model_Simple'!F$122),0,-'Impact Model_Simple'!F434))*IF(G$122&gt;$AI337,0,1)</f>
        <v>0</v>
      </c>
      <c r="H434" s="10">
        <f>(IF(H426&gt;0,H426,0)+FV('Impact Model_Simple'!G$554,('Impact Model_Simple'!H$122-'Impact Model_Simple'!G$122),0,-'Impact Model_Simple'!G434))*IF(H$122&gt;$AI337,0,1)</f>
        <v>0</v>
      </c>
      <c r="I434" s="10">
        <f>(IF(I426&gt;0,I426,0)+FV('Impact Model_Simple'!H$554,('Impact Model_Simple'!I$122-'Impact Model_Simple'!H$122),0,-'Impact Model_Simple'!H434))*IF(I$122&gt;$AI337,0,1)</f>
        <v>0</v>
      </c>
      <c r="J434" s="10">
        <f>(IF(J426&gt;0,J426,0)+FV('Impact Model_Simple'!I$554,('Impact Model_Simple'!J$122-'Impact Model_Simple'!I$122),0,-'Impact Model_Simple'!I434))*IF(J$122&gt;$AI337,0,1)</f>
        <v>0</v>
      </c>
      <c r="K434" s="10">
        <f>(IF(K426&gt;0,K426,0)+FV('Impact Model_Simple'!J$554,('Impact Model_Simple'!K$122-'Impact Model_Simple'!J$122),0,-'Impact Model_Simple'!J434))*IF(K$122&gt;$AI337,0,1)</f>
        <v>0</v>
      </c>
      <c r="L434" s="10">
        <f>(IF(L426&gt;0,L426,0)+FV('Impact Model_Simple'!K$554,('Impact Model_Simple'!L$122-'Impact Model_Simple'!K$122),0,-'Impact Model_Simple'!K434))*IF(L$122&gt;$AI337,0,1)</f>
        <v>0</v>
      </c>
      <c r="M434" s="10">
        <f>(IF(M426&gt;0,M426,0)+FV('Impact Model_Simple'!L$554,('Impact Model_Simple'!M$122-'Impact Model_Simple'!L$122),0,-'Impact Model_Simple'!L434))*IF(M$122&gt;$AI337,0,1)</f>
        <v>0</v>
      </c>
      <c r="N434" s="10">
        <f>(IF(N426&gt;0,N426,0)+FV('Impact Model_Simple'!M$554,('Impact Model_Simple'!N$122-'Impact Model_Simple'!M$122),0,-'Impact Model_Simple'!M434))*IF(N$122&gt;$AI337,0,1)</f>
        <v>0</v>
      </c>
      <c r="O434" s="10">
        <f>(IF(O426&gt;0,O426,0)+FV('Impact Model_Simple'!N$554,('Impact Model_Simple'!O$122-'Impact Model_Simple'!N$122),0,-'Impact Model_Simple'!N434))*IF(O$122&gt;$AI337,0,1)</f>
        <v>0</v>
      </c>
      <c r="P434" s="10">
        <f>(IF(P426&gt;0,P426,0)+FV('Impact Model_Simple'!O$554,('Impact Model_Simple'!P$122-'Impact Model_Simple'!O$122),0,-'Impact Model_Simple'!O434))*IF(P$122&gt;$AI337,0,1)</f>
        <v>0</v>
      </c>
      <c r="Q434" s="10">
        <f>(IF(Q426&gt;0,Q426,0)+FV('Impact Model_Simple'!P$554,('Impact Model_Simple'!Q$122-'Impact Model_Simple'!P$122),0,-'Impact Model_Simple'!P434))*IF(Q$122&gt;$AI337,0,1)</f>
        <v>0</v>
      </c>
      <c r="R434" s="10">
        <f>(IF(R426&gt;0,R426,0)+FV('Impact Model_Simple'!Q$554,('Impact Model_Simple'!R$122-'Impact Model_Simple'!Q$122),0,-'Impact Model_Simple'!Q434))*IF(R$122&gt;$AI337,0,1)</f>
        <v>0</v>
      </c>
      <c r="S434" s="10">
        <f>(IF(S426&gt;0,S426,0)+FV('Impact Model_Simple'!R$554,('Impact Model_Simple'!S$122-'Impact Model_Simple'!R$122),0,-'Impact Model_Simple'!R434))*IF(S$122&gt;$AI337,0,1)</f>
        <v>0</v>
      </c>
      <c r="T434" s="10">
        <f>(IF(T426&gt;0,T426,0)+FV('Impact Model_Simple'!S$554,('Impact Model_Simple'!T$122-'Impact Model_Simple'!S$122),0,-'Impact Model_Simple'!S434))*IF(T$122&gt;$AI337,0,1)</f>
        <v>0</v>
      </c>
      <c r="U434" s="10">
        <f>(IF(U426&gt;0,U426,0)+FV('Impact Model_Simple'!T$554,('Impact Model_Simple'!U$122-'Impact Model_Simple'!T$122),0,-'Impact Model_Simple'!T434))*IF(U$122&gt;$AI337,0,1)</f>
        <v>0</v>
      </c>
      <c r="V434" s="10">
        <f>(IF(V426&gt;0,V426,0)+FV('Impact Model_Simple'!U$554,('Impact Model_Simple'!V$122-'Impact Model_Simple'!U$122),0,-'Impact Model_Simple'!U434))*IF(V$122&gt;$AI337,0,1)</f>
        <v>0</v>
      </c>
      <c r="W434" s="10">
        <f>(IF(W426&gt;0,W426,0)+FV('Impact Model_Simple'!V$554,('Impact Model_Simple'!W$122-'Impact Model_Simple'!V$122),0,-'Impact Model_Simple'!V434))*IF(W$122&gt;$AI337,0,1)</f>
        <v>0</v>
      </c>
      <c r="X434" s="10">
        <f>(IF(X426&gt;0,X426,0)+FV('Impact Model_Simple'!W$554,('Impact Model_Simple'!X$122-'Impact Model_Simple'!W$122),0,-'Impact Model_Simple'!W434))*IF(X$122&gt;$AI337,0,1)</f>
        <v>0</v>
      </c>
      <c r="Y434" s="10">
        <f>(IF(Y426&gt;0,Y426,0)+FV('Impact Model_Simple'!X$554,('Impact Model_Simple'!Y$122-'Impact Model_Simple'!X$122),0,-'Impact Model_Simple'!X434))*IF(Y$122&gt;$AI337,0,1)</f>
        <v>0</v>
      </c>
      <c r="Z434" s="10">
        <f>(IF(Z426&gt;0,Z426,0)+FV('Impact Model_Simple'!Y$554,('Impact Model_Simple'!Z$122-'Impact Model_Simple'!Y$122),0,-'Impact Model_Simple'!Y434))*IF(Z$122&gt;$AI337,0,1)</f>
        <v>0</v>
      </c>
      <c r="AA434" s="10">
        <f>(IF(AA426&gt;0,AA426,0)+FV('Impact Model_Simple'!Z$554,('Impact Model_Simple'!AA$122-'Impact Model_Simple'!Z$122),0,-'Impact Model_Simple'!Z434))*IF(AA$122&gt;$AI337,0,1)</f>
        <v>0</v>
      </c>
      <c r="AB434" s="10">
        <f>(IF(AB426&gt;0,AB426,0)+FV('Impact Model_Simple'!AA$554,('Impact Model_Simple'!AB$122-'Impact Model_Simple'!AA$122),0,-'Impact Model_Simple'!AA434))*IF(AB$122&gt;$AI337,0,1)</f>
        <v>0</v>
      </c>
      <c r="AC434" s="10">
        <f>(IF(AC426&gt;0,AC426,0)+FV('Impact Model_Simple'!AB$554,('Impact Model_Simple'!AC$122-'Impact Model_Simple'!AB$122),0,-'Impact Model_Simple'!AB434))*IF(AC$122&gt;$AI337,0,1)</f>
        <v>0</v>
      </c>
      <c r="AD434" s="10">
        <f>(IF(AD426&gt;0,AD426,0)+FV('Impact Model_Simple'!AC$554,('Impact Model_Simple'!AD$122-'Impact Model_Simple'!AC$122),0,-'Impact Model_Simple'!AC434))*IF(AD$122&gt;$AI337,0,1)</f>
        <v>0</v>
      </c>
      <c r="AE434" s="10">
        <f>(IF(AE426&gt;0,AE426,0)+FV('Impact Model_Simple'!AD$554,('Impact Model_Simple'!AE$122-'Impact Model_Simple'!AD$122),0,-'Impact Model_Simple'!AD434))*IF(AE$122&gt;$AI337,0,1)</f>
        <v>0</v>
      </c>
      <c r="AF434" s="10">
        <f>(IF(AF426&gt;0,AF426,0)+FV('Impact Model_Simple'!AE$554,('Impact Model_Simple'!AF$122-'Impact Model_Simple'!AE$122),0,-'Impact Model_Simple'!AE434))*IF(AF$122&gt;$AI337,0,1)</f>
        <v>0</v>
      </c>
      <c r="AG434" s="10">
        <f>(IF(AG426&gt;0,AG426,0)+FV('Impact Model_Simple'!AF$554,('Impact Model_Simple'!AG$122-'Impact Model_Simple'!AF$122),0,-'Impact Model_Simple'!AF434))*IF(AG$122&gt;$AI337,0,1)</f>
        <v>0</v>
      </c>
      <c r="AH434" s="10">
        <f>(IF(AH426&gt;0,AH426,0)+FV('Impact Model_Simple'!AG$554,('Impact Model_Simple'!AH$122-'Impact Model_Simple'!AG$122),0,-'Impact Model_Simple'!AG434))*IF(AH$122&gt;$AI337,0,1)</f>
        <v>0</v>
      </c>
      <c r="AI434" s="10">
        <f>(IF(AI426&gt;0,AI426,0)+FV('Impact Model_Simple'!AH$554,('Impact Model_Simple'!AI$122-'Impact Model_Simple'!AH$122),0,-'Impact Model_Simple'!AH434))*IF(AI$122&gt;$AI337,0,1)</f>
        <v>0</v>
      </c>
      <c r="AJ434" s="10">
        <f>(IF(AJ426&gt;0,AJ426,0)+FV('Impact Model_Simple'!AI$554,('Impact Model_Simple'!AJ$122-'Impact Model_Simple'!AI$122),0,-'Impact Model_Simple'!AI434))*IF(AJ$122&gt;$AI337,0,1)</f>
        <v>0</v>
      </c>
      <c r="AK434" s="10">
        <f>(IF(AK426&gt;0,AK426,0)+FV('Impact Model_Simple'!AJ$554,('Impact Model_Simple'!AK$122-'Impact Model_Simple'!AJ$122),0,-'Impact Model_Simple'!AJ434))*IF(AK$122&gt;$AI337,0,1)</f>
        <v>0</v>
      </c>
      <c r="AL434" s="10">
        <f>(IF(AL426&gt;0,AL426,0)+FV('Impact Model_Simple'!AK$554,('Impact Model_Simple'!AL$122-'Impact Model_Simple'!AK$122),0,-'Impact Model_Simple'!AK434))*IF(AL$122&gt;$AI337,0,1)</f>
        <v>0</v>
      </c>
      <c r="AM434" s="10">
        <f>(IF(AM426&gt;0,AM426,0)+FV('Impact Model_Simple'!AL$554,('Impact Model_Simple'!AM$122-'Impact Model_Simple'!AL$122),0,-'Impact Model_Simple'!AL434))*IF(AM$122&gt;$AI337,0,1)</f>
        <v>0</v>
      </c>
      <c r="AN434" s="10">
        <f>(IF(AN426&gt;0,AN426,0)+FV('Impact Model_Simple'!AM$554,('Impact Model_Simple'!AN$122-'Impact Model_Simple'!AM$122),0,-'Impact Model_Simple'!AM434))*IF(AN$122&gt;$AI337,0,1)</f>
        <v>0</v>
      </c>
      <c r="AO434" s="10">
        <f>(IF(AO426&gt;0,AO426,0)+FV('Impact Model_Simple'!AN$554,('Impact Model_Simple'!AO$122-'Impact Model_Simple'!AN$122),0,-'Impact Model_Simple'!AN434))*IF(AO$122&gt;$AI337,0,1)</f>
        <v>0</v>
      </c>
      <c r="AP434" s="10">
        <f>(IF(AP426&gt;0,AP426,0)+FV('Impact Model_Simple'!AO$554,('Impact Model_Simple'!AP$122-'Impact Model_Simple'!AO$122),0,-'Impact Model_Simple'!AO434))*IF(AP$122&gt;$AI337,0,1)</f>
        <v>0</v>
      </c>
    </row>
    <row r="435" spans="1:42" ht="15.5" hidden="1" outlineLevel="2" thickBot="1">
      <c r="A435" s="6" t="s">
        <v>7</v>
      </c>
      <c r="B435" s="13"/>
      <c r="C435" s="6"/>
      <c r="D435" s="13">
        <f>SUM(D430:D434)</f>
        <v>0</v>
      </c>
      <c r="E435" s="13">
        <f t="shared" ref="E435:AP435" si="780">SUM(E430:E434)</f>
        <v>0</v>
      </c>
      <c r="F435" s="13">
        <f t="shared" si="780"/>
        <v>0</v>
      </c>
      <c r="G435" s="13">
        <f t="shared" si="780"/>
        <v>0</v>
      </c>
      <c r="H435" s="13">
        <f t="shared" si="780"/>
        <v>0</v>
      </c>
      <c r="I435" s="13">
        <f t="shared" si="780"/>
        <v>0</v>
      </c>
      <c r="J435" s="13">
        <f t="shared" si="780"/>
        <v>0</v>
      </c>
      <c r="K435" s="13">
        <f t="shared" si="780"/>
        <v>0</v>
      </c>
      <c r="L435" s="13">
        <f t="shared" si="780"/>
        <v>0</v>
      </c>
      <c r="M435" s="13">
        <f t="shared" si="780"/>
        <v>0</v>
      </c>
      <c r="N435" s="13">
        <f t="shared" si="780"/>
        <v>0</v>
      </c>
      <c r="O435" s="13">
        <f t="shared" si="780"/>
        <v>131609.08800000002</v>
      </c>
      <c r="P435" s="13">
        <f t="shared" si="780"/>
        <v>142137.81504000002</v>
      </c>
      <c r="Q435" s="13">
        <f t="shared" si="780"/>
        <v>153508.84024320001</v>
      </c>
      <c r="R435" s="13">
        <f t="shared" si="780"/>
        <v>0</v>
      </c>
      <c r="S435" s="13">
        <f t="shared" si="780"/>
        <v>0</v>
      </c>
      <c r="T435" s="13">
        <f t="shared" si="780"/>
        <v>0</v>
      </c>
      <c r="U435" s="13">
        <f t="shared" si="780"/>
        <v>0</v>
      </c>
      <c r="V435" s="13">
        <f t="shared" si="780"/>
        <v>0</v>
      </c>
      <c r="W435" s="13">
        <f t="shared" si="780"/>
        <v>0</v>
      </c>
      <c r="X435" s="13">
        <f t="shared" si="780"/>
        <v>0</v>
      </c>
      <c r="Y435" s="13">
        <f t="shared" si="780"/>
        <v>0</v>
      </c>
      <c r="Z435" s="13">
        <f t="shared" si="780"/>
        <v>0</v>
      </c>
      <c r="AA435" s="13">
        <f t="shared" si="780"/>
        <v>0</v>
      </c>
      <c r="AB435" s="13">
        <f t="shared" si="780"/>
        <v>0</v>
      </c>
      <c r="AC435" s="13">
        <f t="shared" si="780"/>
        <v>0</v>
      </c>
      <c r="AD435" s="13">
        <f t="shared" si="780"/>
        <v>0</v>
      </c>
      <c r="AE435" s="13">
        <f t="shared" si="780"/>
        <v>0</v>
      </c>
      <c r="AF435" s="13">
        <f t="shared" si="780"/>
        <v>0</v>
      </c>
      <c r="AG435" s="13">
        <f t="shared" si="780"/>
        <v>0</v>
      </c>
      <c r="AH435" s="13">
        <f t="shared" si="780"/>
        <v>0</v>
      </c>
      <c r="AI435" s="13">
        <f t="shared" si="780"/>
        <v>0</v>
      </c>
      <c r="AJ435" s="13">
        <f t="shared" si="780"/>
        <v>0</v>
      </c>
      <c r="AK435" s="13">
        <f t="shared" si="780"/>
        <v>0</v>
      </c>
      <c r="AL435" s="13">
        <f t="shared" si="780"/>
        <v>0</v>
      </c>
      <c r="AM435" s="13">
        <f t="shared" si="780"/>
        <v>0</v>
      </c>
      <c r="AN435" s="13">
        <f t="shared" si="780"/>
        <v>0</v>
      </c>
      <c r="AO435" s="13">
        <f t="shared" si="780"/>
        <v>0</v>
      </c>
      <c r="AP435" s="13">
        <f t="shared" si="780"/>
        <v>0</v>
      </c>
    </row>
    <row r="436" spans="1:42" hidden="1" outlineLevel="2"/>
    <row r="437" spans="1:42" hidden="1" outlineLevel="2">
      <c r="A437" s="11" t="s">
        <v>36</v>
      </c>
      <c r="B437" s="12"/>
      <c r="C437" s="11"/>
      <c r="D437" s="11">
        <f>D$84</f>
        <v>2022</v>
      </c>
      <c r="E437" s="11">
        <f t="shared" ref="E437:AP437" si="781">E$84</f>
        <v>2023</v>
      </c>
      <c r="F437" s="11">
        <f t="shared" si="781"/>
        <v>2024</v>
      </c>
      <c r="G437" s="11">
        <f t="shared" si="781"/>
        <v>2025</v>
      </c>
      <c r="H437" s="11">
        <f t="shared" si="781"/>
        <v>2026</v>
      </c>
      <c r="I437" s="11">
        <f t="shared" si="781"/>
        <v>2027</v>
      </c>
      <c r="J437" s="11">
        <f t="shared" si="781"/>
        <v>2028</v>
      </c>
      <c r="K437" s="11">
        <f t="shared" si="781"/>
        <v>2029</v>
      </c>
      <c r="L437" s="11">
        <f t="shared" si="781"/>
        <v>2030</v>
      </c>
      <c r="M437" s="11">
        <f t="shared" si="781"/>
        <v>2031</v>
      </c>
      <c r="N437" s="11">
        <f t="shared" si="781"/>
        <v>2032</v>
      </c>
      <c r="O437" s="11">
        <f t="shared" si="781"/>
        <v>2033</v>
      </c>
      <c r="P437" s="11">
        <f t="shared" si="781"/>
        <v>2034</v>
      </c>
      <c r="Q437" s="11">
        <f t="shared" si="781"/>
        <v>2035</v>
      </c>
      <c r="R437" s="11">
        <f t="shared" si="781"/>
        <v>2036</v>
      </c>
      <c r="S437" s="11">
        <f t="shared" si="781"/>
        <v>2037</v>
      </c>
      <c r="T437" s="11">
        <f t="shared" si="781"/>
        <v>2038</v>
      </c>
      <c r="U437" s="11">
        <f t="shared" si="781"/>
        <v>2039</v>
      </c>
      <c r="V437" s="11">
        <f t="shared" si="781"/>
        <v>2040</v>
      </c>
      <c r="W437" s="11">
        <f t="shared" si="781"/>
        <v>2041</v>
      </c>
      <c r="X437" s="11">
        <f t="shared" si="781"/>
        <v>2042</v>
      </c>
      <c r="Y437" s="11">
        <f t="shared" si="781"/>
        <v>2043</v>
      </c>
      <c r="Z437" s="11">
        <f t="shared" si="781"/>
        <v>2044</v>
      </c>
      <c r="AA437" s="11">
        <f t="shared" si="781"/>
        <v>2045</v>
      </c>
      <c r="AB437" s="11">
        <f t="shared" si="781"/>
        <v>2046</v>
      </c>
      <c r="AC437" s="11">
        <f t="shared" si="781"/>
        <v>2047</v>
      </c>
      <c r="AD437" s="11">
        <f t="shared" si="781"/>
        <v>2048</v>
      </c>
      <c r="AE437" s="11">
        <f t="shared" si="781"/>
        <v>2049</v>
      </c>
      <c r="AF437" s="11">
        <f t="shared" si="781"/>
        <v>2050</v>
      </c>
      <c r="AG437" s="11">
        <f t="shared" si="781"/>
        <v>2051</v>
      </c>
      <c r="AH437" s="11">
        <f t="shared" si="781"/>
        <v>2052</v>
      </c>
      <c r="AI437" s="11">
        <f t="shared" si="781"/>
        <v>2053</v>
      </c>
      <c r="AJ437" s="11">
        <f t="shared" si="781"/>
        <v>2054</v>
      </c>
      <c r="AK437" s="11">
        <f t="shared" si="781"/>
        <v>2055</v>
      </c>
      <c r="AL437" s="11">
        <f t="shared" si="781"/>
        <v>2056</v>
      </c>
      <c r="AM437" s="11">
        <f t="shared" si="781"/>
        <v>2057</v>
      </c>
      <c r="AN437" s="11">
        <f t="shared" si="781"/>
        <v>2058</v>
      </c>
      <c r="AO437" s="11">
        <f t="shared" si="781"/>
        <v>2059</v>
      </c>
      <c r="AP437" s="11">
        <f t="shared" si="781"/>
        <v>2060</v>
      </c>
    </row>
    <row r="438" spans="1:42" hidden="1" outlineLevel="2">
      <c r="A438" s="1">
        <v>1</v>
      </c>
      <c r="B438" s="10">
        <f t="shared" ref="B438:B443" si="782">SUM(D438:AP438)</f>
        <v>0</v>
      </c>
      <c r="D438" s="10">
        <f t="shared" ref="D438:AP438" si="783">IF(D$130=$AI333,D430*$AJ333,0)</f>
        <v>0</v>
      </c>
      <c r="E438" s="10">
        <f t="shared" si="783"/>
        <v>0</v>
      </c>
      <c r="F438" s="10">
        <f t="shared" si="783"/>
        <v>0</v>
      </c>
      <c r="G438" s="10">
        <f t="shared" si="783"/>
        <v>0</v>
      </c>
      <c r="H438" s="10">
        <f t="shared" si="783"/>
        <v>0</v>
      </c>
      <c r="I438" s="10">
        <f t="shared" si="783"/>
        <v>0</v>
      </c>
      <c r="J438" s="10">
        <f t="shared" si="783"/>
        <v>0</v>
      </c>
      <c r="K438" s="10">
        <f t="shared" si="783"/>
        <v>0</v>
      </c>
      <c r="L438" s="10">
        <f t="shared" si="783"/>
        <v>0</v>
      </c>
      <c r="M438" s="10">
        <f t="shared" si="783"/>
        <v>0</v>
      </c>
      <c r="N438" s="10">
        <f t="shared" si="783"/>
        <v>0</v>
      </c>
      <c r="O438" s="10">
        <f t="shared" si="783"/>
        <v>0</v>
      </c>
      <c r="P438" s="10">
        <f t="shared" si="783"/>
        <v>0</v>
      </c>
      <c r="Q438" s="10">
        <f t="shared" si="783"/>
        <v>0</v>
      </c>
      <c r="R438" s="10">
        <f t="shared" si="783"/>
        <v>0</v>
      </c>
      <c r="S438" s="10">
        <f t="shared" si="783"/>
        <v>0</v>
      </c>
      <c r="T438" s="10">
        <f t="shared" si="783"/>
        <v>0</v>
      </c>
      <c r="U438" s="10">
        <f t="shared" si="783"/>
        <v>0</v>
      </c>
      <c r="V438" s="10">
        <f t="shared" si="783"/>
        <v>0</v>
      </c>
      <c r="W438" s="10">
        <f t="shared" si="783"/>
        <v>0</v>
      </c>
      <c r="X438" s="10">
        <f t="shared" si="783"/>
        <v>0</v>
      </c>
      <c r="Y438" s="10">
        <f t="shared" si="783"/>
        <v>0</v>
      </c>
      <c r="Z438" s="10">
        <f t="shared" si="783"/>
        <v>0</v>
      </c>
      <c r="AA438" s="10">
        <f t="shared" si="783"/>
        <v>0</v>
      </c>
      <c r="AB438" s="10">
        <f t="shared" si="783"/>
        <v>0</v>
      </c>
      <c r="AC438" s="10">
        <f t="shared" si="783"/>
        <v>0</v>
      </c>
      <c r="AD438" s="10">
        <f t="shared" si="783"/>
        <v>0</v>
      </c>
      <c r="AE438" s="10">
        <f t="shared" si="783"/>
        <v>0</v>
      </c>
      <c r="AF438" s="10">
        <f t="shared" si="783"/>
        <v>0</v>
      </c>
      <c r="AG438" s="10">
        <f t="shared" si="783"/>
        <v>0</v>
      </c>
      <c r="AH438" s="10">
        <f t="shared" si="783"/>
        <v>0</v>
      </c>
      <c r="AI438" s="10">
        <f t="shared" si="783"/>
        <v>0</v>
      </c>
      <c r="AJ438" s="10">
        <f t="shared" si="783"/>
        <v>0</v>
      </c>
      <c r="AK438" s="10">
        <f t="shared" si="783"/>
        <v>0</v>
      </c>
      <c r="AL438" s="10">
        <f t="shared" si="783"/>
        <v>0</v>
      </c>
      <c r="AM438" s="10">
        <f t="shared" si="783"/>
        <v>0</v>
      </c>
      <c r="AN438" s="10">
        <f t="shared" si="783"/>
        <v>0</v>
      </c>
      <c r="AO438" s="10">
        <f t="shared" si="783"/>
        <v>0</v>
      </c>
      <c r="AP438" s="10">
        <f t="shared" si="783"/>
        <v>0</v>
      </c>
    </row>
    <row r="439" spans="1:42" hidden="1" outlineLevel="2">
      <c r="A439" s="1">
        <v>2</v>
      </c>
      <c r="B439" s="10">
        <f t="shared" si="782"/>
        <v>7675.4420121600015</v>
      </c>
      <c r="D439" s="10">
        <f t="shared" ref="D439:AP439" si="784">IF(D$130=$AI334,D431*$AJ334,0)</f>
        <v>0</v>
      </c>
      <c r="E439" s="10">
        <f t="shared" si="784"/>
        <v>0</v>
      </c>
      <c r="F439" s="10">
        <f t="shared" si="784"/>
        <v>0</v>
      </c>
      <c r="G439" s="10">
        <f t="shared" si="784"/>
        <v>0</v>
      </c>
      <c r="H439" s="10">
        <f t="shared" si="784"/>
        <v>0</v>
      </c>
      <c r="I439" s="10">
        <f t="shared" si="784"/>
        <v>0</v>
      </c>
      <c r="J439" s="10">
        <f t="shared" si="784"/>
        <v>0</v>
      </c>
      <c r="K439" s="10">
        <f t="shared" si="784"/>
        <v>0</v>
      </c>
      <c r="L439" s="10">
        <f t="shared" si="784"/>
        <v>0</v>
      </c>
      <c r="M439" s="10">
        <f t="shared" si="784"/>
        <v>0</v>
      </c>
      <c r="N439" s="10">
        <f t="shared" si="784"/>
        <v>0</v>
      </c>
      <c r="O439" s="10">
        <f t="shared" si="784"/>
        <v>0</v>
      </c>
      <c r="P439" s="10">
        <f t="shared" si="784"/>
        <v>0</v>
      </c>
      <c r="Q439" s="10">
        <f t="shared" si="784"/>
        <v>7675.4420121600015</v>
      </c>
      <c r="R439" s="10">
        <f t="shared" si="784"/>
        <v>0</v>
      </c>
      <c r="S439" s="10">
        <f t="shared" si="784"/>
        <v>0</v>
      </c>
      <c r="T439" s="10">
        <f t="shared" si="784"/>
        <v>0</v>
      </c>
      <c r="U439" s="10">
        <f t="shared" si="784"/>
        <v>0</v>
      </c>
      <c r="V439" s="10">
        <f t="shared" si="784"/>
        <v>0</v>
      </c>
      <c r="W439" s="10">
        <f t="shared" si="784"/>
        <v>0</v>
      </c>
      <c r="X439" s="10">
        <f t="shared" si="784"/>
        <v>0</v>
      </c>
      <c r="Y439" s="10">
        <f t="shared" si="784"/>
        <v>0</v>
      </c>
      <c r="Z439" s="10">
        <f t="shared" si="784"/>
        <v>0</v>
      </c>
      <c r="AA439" s="10">
        <f t="shared" si="784"/>
        <v>0</v>
      </c>
      <c r="AB439" s="10">
        <f t="shared" si="784"/>
        <v>0</v>
      </c>
      <c r="AC439" s="10">
        <f t="shared" si="784"/>
        <v>0</v>
      </c>
      <c r="AD439" s="10">
        <f t="shared" si="784"/>
        <v>0</v>
      </c>
      <c r="AE439" s="10">
        <f t="shared" si="784"/>
        <v>0</v>
      </c>
      <c r="AF439" s="10">
        <f t="shared" si="784"/>
        <v>0</v>
      </c>
      <c r="AG439" s="10">
        <f t="shared" si="784"/>
        <v>0</v>
      </c>
      <c r="AH439" s="10">
        <f t="shared" si="784"/>
        <v>0</v>
      </c>
      <c r="AI439" s="10">
        <f t="shared" si="784"/>
        <v>0</v>
      </c>
      <c r="AJ439" s="10">
        <f t="shared" si="784"/>
        <v>0</v>
      </c>
      <c r="AK439" s="10">
        <f t="shared" si="784"/>
        <v>0</v>
      </c>
      <c r="AL439" s="10">
        <f t="shared" si="784"/>
        <v>0</v>
      </c>
      <c r="AM439" s="10">
        <f t="shared" si="784"/>
        <v>0</v>
      </c>
      <c r="AN439" s="10">
        <f t="shared" si="784"/>
        <v>0</v>
      </c>
      <c r="AO439" s="10">
        <f t="shared" si="784"/>
        <v>0</v>
      </c>
      <c r="AP439" s="10">
        <f t="shared" si="784"/>
        <v>0</v>
      </c>
    </row>
    <row r="440" spans="1:42" hidden="1" outlineLevel="2">
      <c r="A440" s="1">
        <v>3</v>
      </c>
      <c r="B440" s="10">
        <f t="shared" si="782"/>
        <v>0</v>
      </c>
      <c r="D440" s="10">
        <f t="shared" ref="D440:AP440" si="785">IF(D$130=$AI335,D432*$AJ335,0)</f>
        <v>0</v>
      </c>
      <c r="E440" s="10">
        <f t="shared" si="785"/>
        <v>0</v>
      </c>
      <c r="F440" s="10">
        <f t="shared" si="785"/>
        <v>0</v>
      </c>
      <c r="G440" s="10">
        <f t="shared" si="785"/>
        <v>0</v>
      </c>
      <c r="H440" s="10">
        <f t="shared" si="785"/>
        <v>0</v>
      </c>
      <c r="I440" s="10">
        <f t="shared" si="785"/>
        <v>0</v>
      </c>
      <c r="J440" s="10">
        <f t="shared" si="785"/>
        <v>0</v>
      </c>
      <c r="K440" s="10">
        <f t="shared" si="785"/>
        <v>0</v>
      </c>
      <c r="L440" s="10">
        <f t="shared" si="785"/>
        <v>0</v>
      </c>
      <c r="M440" s="10">
        <f t="shared" si="785"/>
        <v>0</v>
      </c>
      <c r="N440" s="10">
        <f t="shared" si="785"/>
        <v>0</v>
      </c>
      <c r="O440" s="10">
        <f t="shared" si="785"/>
        <v>0</v>
      </c>
      <c r="P440" s="10">
        <f t="shared" si="785"/>
        <v>0</v>
      </c>
      <c r="Q440" s="10">
        <f t="shared" si="785"/>
        <v>0</v>
      </c>
      <c r="R440" s="10">
        <f t="shared" si="785"/>
        <v>0</v>
      </c>
      <c r="S440" s="10">
        <f t="shared" si="785"/>
        <v>0</v>
      </c>
      <c r="T440" s="10">
        <f t="shared" si="785"/>
        <v>0</v>
      </c>
      <c r="U440" s="10">
        <f t="shared" si="785"/>
        <v>0</v>
      </c>
      <c r="V440" s="10">
        <f t="shared" si="785"/>
        <v>0</v>
      </c>
      <c r="W440" s="10">
        <f t="shared" si="785"/>
        <v>0</v>
      </c>
      <c r="X440" s="10">
        <f t="shared" si="785"/>
        <v>0</v>
      </c>
      <c r="Y440" s="10">
        <f t="shared" si="785"/>
        <v>0</v>
      </c>
      <c r="Z440" s="10">
        <f t="shared" si="785"/>
        <v>0</v>
      </c>
      <c r="AA440" s="10">
        <f t="shared" si="785"/>
        <v>0</v>
      </c>
      <c r="AB440" s="10">
        <f t="shared" si="785"/>
        <v>0</v>
      </c>
      <c r="AC440" s="10">
        <f t="shared" si="785"/>
        <v>0</v>
      </c>
      <c r="AD440" s="10">
        <f t="shared" si="785"/>
        <v>0</v>
      </c>
      <c r="AE440" s="10">
        <f t="shared" si="785"/>
        <v>0</v>
      </c>
      <c r="AF440" s="10">
        <f t="shared" si="785"/>
        <v>0</v>
      </c>
      <c r="AG440" s="10">
        <f t="shared" si="785"/>
        <v>0</v>
      </c>
      <c r="AH440" s="10">
        <f t="shared" si="785"/>
        <v>0</v>
      </c>
      <c r="AI440" s="10">
        <f t="shared" si="785"/>
        <v>0</v>
      </c>
      <c r="AJ440" s="10">
        <f t="shared" si="785"/>
        <v>0</v>
      </c>
      <c r="AK440" s="10">
        <f t="shared" si="785"/>
        <v>0</v>
      </c>
      <c r="AL440" s="10">
        <f t="shared" si="785"/>
        <v>0</v>
      </c>
      <c r="AM440" s="10">
        <f t="shared" si="785"/>
        <v>0</v>
      </c>
      <c r="AN440" s="10">
        <f t="shared" si="785"/>
        <v>0</v>
      </c>
      <c r="AO440" s="10">
        <f t="shared" si="785"/>
        <v>0</v>
      </c>
      <c r="AP440" s="10">
        <f t="shared" si="785"/>
        <v>0</v>
      </c>
    </row>
    <row r="441" spans="1:42" hidden="1" outlineLevel="2">
      <c r="A441" s="1">
        <v>4</v>
      </c>
      <c r="B441" s="10">
        <f t="shared" si="782"/>
        <v>0</v>
      </c>
      <c r="D441" s="10">
        <f t="shared" ref="D441:AP441" si="786">IF(D$130=$AI336,D433*$AJ336,0)</f>
        <v>0</v>
      </c>
      <c r="E441" s="10">
        <f t="shared" si="786"/>
        <v>0</v>
      </c>
      <c r="F441" s="10">
        <f t="shared" si="786"/>
        <v>0</v>
      </c>
      <c r="G441" s="10">
        <f t="shared" si="786"/>
        <v>0</v>
      </c>
      <c r="H441" s="10">
        <f t="shared" si="786"/>
        <v>0</v>
      </c>
      <c r="I441" s="10">
        <f t="shared" si="786"/>
        <v>0</v>
      </c>
      <c r="J441" s="10">
        <f t="shared" si="786"/>
        <v>0</v>
      </c>
      <c r="K441" s="10">
        <f t="shared" si="786"/>
        <v>0</v>
      </c>
      <c r="L441" s="10">
        <f t="shared" si="786"/>
        <v>0</v>
      </c>
      <c r="M441" s="10">
        <f t="shared" si="786"/>
        <v>0</v>
      </c>
      <c r="N441" s="10">
        <f t="shared" si="786"/>
        <v>0</v>
      </c>
      <c r="O441" s="10">
        <f t="shared" si="786"/>
        <v>0</v>
      </c>
      <c r="P441" s="10">
        <f t="shared" si="786"/>
        <v>0</v>
      </c>
      <c r="Q441" s="10">
        <f t="shared" si="786"/>
        <v>0</v>
      </c>
      <c r="R441" s="10">
        <f t="shared" si="786"/>
        <v>0</v>
      </c>
      <c r="S441" s="10">
        <f t="shared" si="786"/>
        <v>0</v>
      </c>
      <c r="T441" s="10">
        <f t="shared" si="786"/>
        <v>0</v>
      </c>
      <c r="U441" s="10">
        <f t="shared" si="786"/>
        <v>0</v>
      </c>
      <c r="V441" s="10">
        <f t="shared" si="786"/>
        <v>0</v>
      </c>
      <c r="W441" s="10">
        <f t="shared" si="786"/>
        <v>0</v>
      </c>
      <c r="X441" s="10">
        <f t="shared" si="786"/>
        <v>0</v>
      </c>
      <c r="Y441" s="10">
        <f t="shared" si="786"/>
        <v>0</v>
      </c>
      <c r="Z441" s="10">
        <f t="shared" si="786"/>
        <v>0</v>
      </c>
      <c r="AA441" s="10">
        <f t="shared" si="786"/>
        <v>0</v>
      </c>
      <c r="AB441" s="10">
        <f t="shared" si="786"/>
        <v>0</v>
      </c>
      <c r="AC441" s="10">
        <f t="shared" si="786"/>
        <v>0</v>
      </c>
      <c r="AD441" s="10">
        <f t="shared" si="786"/>
        <v>0</v>
      </c>
      <c r="AE441" s="10">
        <f t="shared" si="786"/>
        <v>0</v>
      </c>
      <c r="AF441" s="10">
        <f t="shared" si="786"/>
        <v>0</v>
      </c>
      <c r="AG441" s="10">
        <f t="shared" si="786"/>
        <v>0</v>
      </c>
      <c r="AH441" s="10">
        <f t="shared" si="786"/>
        <v>0</v>
      </c>
      <c r="AI441" s="10">
        <f t="shared" si="786"/>
        <v>0</v>
      </c>
      <c r="AJ441" s="10">
        <f t="shared" si="786"/>
        <v>0</v>
      </c>
      <c r="AK441" s="10">
        <f t="shared" si="786"/>
        <v>0</v>
      </c>
      <c r="AL441" s="10">
        <f t="shared" si="786"/>
        <v>0</v>
      </c>
      <c r="AM441" s="10">
        <f t="shared" si="786"/>
        <v>0</v>
      </c>
      <c r="AN441" s="10">
        <f t="shared" si="786"/>
        <v>0</v>
      </c>
      <c r="AO441" s="10">
        <f t="shared" si="786"/>
        <v>0</v>
      </c>
      <c r="AP441" s="10">
        <f t="shared" si="786"/>
        <v>0</v>
      </c>
    </row>
    <row r="442" spans="1:42" hidden="1" outlineLevel="2">
      <c r="A442" s="1">
        <v>5</v>
      </c>
      <c r="B442" s="10">
        <f t="shared" si="782"/>
        <v>0</v>
      </c>
      <c r="D442" s="10">
        <f t="shared" ref="D442:AP442" si="787">IF(D$130=$AI337,D434*$AJ337,0)</f>
        <v>0</v>
      </c>
      <c r="E442" s="10">
        <f t="shared" si="787"/>
        <v>0</v>
      </c>
      <c r="F442" s="10">
        <f t="shared" si="787"/>
        <v>0</v>
      </c>
      <c r="G442" s="10">
        <f t="shared" si="787"/>
        <v>0</v>
      </c>
      <c r="H442" s="10">
        <f t="shared" si="787"/>
        <v>0</v>
      </c>
      <c r="I442" s="10">
        <f t="shared" si="787"/>
        <v>0</v>
      </c>
      <c r="J442" s="10">
        <f t="shared" si="787"/>
        <v>0</v>
      </c>
      <c r="K442" s="10">
        <f t="shared" si="787"/>
        <v>0</v>
      </c>
      <c r="L442" s="10">
        <f t="shared" si="787"/>
        <v>0</v>
      </c>
      <c r="M442" s="10">
        <f t="shared" si="787"/>
        <v>0</v>
      </c>
      <c r="N442" s="10">
        <f t="shared" si="787"/>
        <v>0</v>
      </c>
      <c r="O442" s="10">
        <f t="shared" si="787"/>
        <v>0</v>
      </c>
      <c r="P442" s="10">
        <f t="shared" si="787"/>
        <v>0</v>
      </c>
      <c r="Q442" s="10">
        <f t="shared" si="787"/>
        <v>0</v>
      </c>
      <c r="R442" s="10">
        <f t="shared" si="787"/>
        <v>0</v>
      </c>
      <c r="S442" s="10">
        <f t="shared" si="787"/>
        <v>0</v>
      </c>
      <c r="T442" s="10">
        <f t="shared" si="787"/>
        <v>0</v>
      </c>
      <c r="U442" s="10">
        <f t="shared" si="787"/>
        <v>0</v>
      </c>
      <c r="V442" s="10">
        <f t="shared" si="787"/>
        <v>0</v>
      </c>
      <c r="W442" s="10">
        <f t="shared" si="787"/>
        <v>0</v>
      </c>
      <c r="X442" s="10">
        <f t="shared" si="787"/>
        <v>0</v>
      </c>
      <c r="Y442" s="10">
        <f t="shared" si="787"/>
        <v>0</v>
      </c>
      <c r="Z442" s="10">
        <f t="shared" si="787"/>
        <v>0</v>
      </c>
      <c r="AA442" s="10">
        <f t="shared" si="787"/>
        <v>0</v>
      </c>
      <c r="AB442" s="10">
        <f t="shared" si="787"/>
        <v>0</v>
      </c>
      <c r="AC442" s="10">
        <f t="shared" si="787"/>
        <v>0</v>
      </c>
      <c r="AD442" s="10">
        <f t="shared" si="787"/>
        <v>0</v>
      </c>
      <c r="AE442" s="10">
        <f t="shared" si="787"/>
        <v>0</v>
      </c>
      <c r="AF442" s="10">
        <f t="shared" si="787"/>
        <v>0</v>
      </c>
      <c r="AG442" s="10">
        <f t="shared" si="787"/>
        <v>0</v>
      </c>
      <c r="AH442" s="10">
        <f t="shared" si="787"/>
        <v>0</v>
      </c>
      <c r="AI442" s="10">
        <f t="shared" si="787"/>
        <v>0</v>
      </c>
      <c r="AJ442" s="10">
        <f t="shared" si="787"/>
        <v>0</v>
      </c>
      <c r="AK442" s="10">
        <f t="shared" si="787"/>
        <v>0</v>
      </c>
      <c r="AL442" s="10">
        <f t="shared" si="787"/>
        <v>0</v>
      </c>
      <c r="AM442" s="10">
        <f t="shared" si="787"/>
        <v>0</v>
      </c>
      <c r="AN442" s="10">
        <f t="shared" si="787"/>
        <v>0</v>
      </c>
      <c r="AO442" s="10">
        <f t="shared" si="787"/>
        <v>0</v>
      </c>
      <c r="AP442" s="10">
        <f t="shared" si="787"/>
        <v>0</v>
      </c>
    </row>
    <row r="443" spans="1:42" ht="15.5" hidden="1" outlineLevel="2" thickBot="1">
      <c r="A443" s="6" t="s">
        <v>7</v>
      </c>
      <c r="B443" s="13">
        <f t="shared" si="782"/>
        <v>7675.4420121600015</v>
      </c>
      <c r="C443" s="6"/>
      <c r="D443" s="13">
        <f>SUM(D438:D442)</f>
        <v>0</v>
      </c>
      <c r="E443" s="13">
        <f t="shared" ref="E443:AP443" si="788">SUM(E438:E442)</f>
        <v>0</v>
      </c>
      <c r="F443" s="13">
        <f t="shared" si="788"/>
        <v>0</v>
      </c>
      <c r="G443" s="13">
        <f t="shared" si="788"/>
        <v>0</v>
      </c>
      <c r="H443" s="13">
        <f t="shared" si="788"/>
        <v>0</v>
      </c>
      <c r="I443" s="13">
        <f t="shared" si="788"/>
        <v>0</v>
      </c>
      <c r="J443" s="13">
        <f t="shared" si="788"/>
        <v>0</v>
      </c>
      <c r="K443" s="13">
        <f t="shared" si="788"/>
        <v>0</v>
      </c>
      <c r="L443" s="13">
        <f t="shared" si="788"/>
        <v>0</v>
      </c>
      <c r="M443" s="13">
        <f t="shared" si="788"/>
        <v>0</v>
      </c>
      <c r="N443" s="13">
        <f t="shared" si="788"/>
        <v>0</v>
      </c>
      <c r="O443" s="13">
        <f t="shared" si="788"/>
        <v>0</v>
      </c>
      <c r="P443" s="13">
        <f t="shared" si="788"/>
        <v>0</v>
      </c>
      <c r="Q443" s="13">
        <f t="shared" si="788"/>
        <v>7675.4420121600015</v>
      </c>
      <c r="R443" s="13">
        <f t="shared" si="788"/>
        <v>0</v>
      </c>
      <c r="S443" s="13">
        <f t="shared" si="788"/>
        <v>0</v>
      </c>
      <c r="T443" s="13">
        <f t="shared" si="788"/>
        <v>0</v>
      </c>
      <c r="U443" s="13">
        <f t="shared" si="788"/>
        <v>0</v>
      </c>
      <c r="V443" s="13">
        <f t="shared" si="788"/>
        <v>0</v>
      </c>
      <c r="W443" s="13">
        <f t="shared" si="788"/>
        <v>0</v>
      </c>
      <c r="X443" s="13">
        <f t="shared" si="788"/>
        <v>0</v>
      </c>
      <c r="Y443" s="13">
        <f t="shared" si="788"/>
        <v>0</v>
      </c>
      <c r="Z443" s="13">
        <f t="shared" si="788"/>
        <v>0</v>
      </c>
      <c r="AA443" s="13">
        <f t="shared" si="788"/>
        <v>0</v>
      </c>
      <c r="AB443" s="13">
        <f t="shared" si="788"/>
        <v>0</v>
      </c>
      <c r="AC443" s="13">
        <f t="shared" si="788"/>
        <v>0</v>
      </c>
      <c r="AD443" s="13">
        <f t="shared" si="788"/>
        <v>0</v>
      </c>
      <c r="AE443" s="13">
        <f t="shared" si="788"/>
        <v>0</v>
      </c>
      <c r="AF443" s="13">
        <f t="shared" si="788"/>
        <v>0</v>
      </c>
      <c r="AG443" s="13">
        <f t="shared" si="788"/>
        <v>0</v>
      </c>
      <c r="AH443" s="13">
        <f t="shared" si="788"/>
        <v>0</v>
      </c>
      <c r="AI443" s="13">
        <f t="shared" si="788"/>
        <v>0</v>
      </c>
      <c r="AJ443" s="13">
        <f t="shared" si="788"/>
        <v>0</v>
      </c>
      <c r="AK443" s="13">
        <f t="shared" si="788"/>
        <v>0</v>
      </c>
      <c r="AL443" s="13">
        <f t="shared" si="788"/>
        <v>0</v>
      </c>
      <c r="AM443" s="13">
        <f t="shared" si="788"/>
        <v>0</v>
      </c>
      <c r="AN443" s="13">
        <f t="shared" si="788"/>
        <v>0</v>
      </c>
      <c r="AO443" s="13">
        <f t="shared" si="788"/>
        <v>0</v>
      </c>
      <c r="AP443" s="13">
        <f t="shared" si="788"/>
        <v>0</v>
      </c>
    </row>
    <row r="444" spans="1:42" hidden="1" outlineLevel="1" collapsed="1">
      <c r="B444" s="10"/>
      <c r="D444" s="10"/>
      <c r="E444" s="10"/>
      <c r="F444" s="10"/>
      <c r="G444" s="10"/>
      <c r="H444" s="10"/>
      <c r="I444" s="10"/>
      <c r="J444" s="10"/>
      <c r="K444" s="10"/>
      <c r="L444" s="10"/>
      <c r="M444" s="10"/>
      <c r="N444" s="10"/>
      <c r="O444" s="10"/>
      <c r="P444" s="10"/>
      <c r="Q444" s="10"/>
      <c r="R444" s="10"/>
      <c r="S444" s="10"/>
      <c r="T444" s="10"/>
      <c r="U444" s="10"/>
      <c r="V444" s="10"/>
      <c r="W444" s="10"/>
      <c r="X444" s="10"/>
      <c r="Y444" s="10"/>
      <c r="Z444" s="10"/>
      <c r="AA444" s="10"/>
      <c r="AB444" s="10"/>
      <c r="AC444" s="10"/>
      <c r="AD444" s="10"/>
      <c r="AE444" s="10"/>
      <c r="AF444" s="10"/>
      <c r="AG444" s="10"/>
      <c r="AH444" s="10"/>
      <c r="AI444" s="10"/>
      <c r="AJ444" s="10"/>
      <c r="AK444" s="10"/>
      <c r="AL444" s="10"/>
      <c r="AM444" s="10"/>
      <c r="AN444" s="10"/>
      <c r="AO444" s="10"/>
      <c r="AP444" s="10"/>
    </row>
    <row r="445" spans="1:42" hidden="1" outlineLevel="1">
      <c r="A445" s="16" t="s">
        <v>51</v>
      </c>
      <c r="B445" s="14"/>
      <c r="C445" s="14"/>
      <c r="D445" s="15"/>
      <c r="E445" s="15"/>
      <c r="F445" s="15"/>
      <c r="G445" s="15"/>
      <c r="H445" s="15"/>
      <c r="I445" s="15"/>
      <c r="J445" s="15"/>
      <c r="K445" s="15"/>
      <c r="L445" s="15"/>
      <c r="M445" s="15"/>
      <c r="N445" s="15"/>
      <c r="O445" s="15"/>
      <c r="P445" s="15"/>
      <c r="Q445" s="15"/>
      <c r="R445" s="15"/>
      <c r="S445" s="15"/>
      <c r="T445" s="15"/>
      <c r="U445" s="15"/>
      <c r="V445" s="15"/>
      <c r="W445" s="15"/>
      <c r="X445" s="15"/>
      <c r="Y445" s="15"/>
      <c r="Z445" s="15"/>
      <c r="AA445" s="15"/>
      <c r="AB445" s="15"/>
      <c r="AC445" s="15"/>
      <c r="AD445" s="15"/>
      <c r="AE445" s="15"/>
      <c r="AF445" s="15"/>
      <c r="AG445" s="15"/>
      <c r="AH445" s="15"/>
      <c r="AI445" s="15"/>
      <c r="AJ445" s="15"/>
      <c r="AK445" s="15"/>
      <c r="AL445" s="15"/>
      <c r="AM445" s="15"/>
      <c r="AN445" s="15"/>
      <c r="AO445" s="15"/>
      <c r="AP445" s="15"/>
    </row>
    <row r="446" spans="1:42" hidden="1" outlineLevel="2">
      <c r="A446" s="11" t="s">
        <v>87</v>
      </c>
      <c r="B446" s="12"/>
      <c r="C446" s="11"/>
      <c r="D446" s="11">
        <f>D$84</f>
        <v>2022</v>
      </c>
      <c r="E446" s="11">
        <f t="shared" ref="E446:AP446" si="789">E$84</f>
        <v>2023</v>
      </c>
      <c r="F446" s="11">
        <f t="shared" si="789"/>
        <v>2024</v>
      </c>
      <c r="G446" s="11">
        <f t="shared" si="789"/>
        <v>2025</v>
      </c>
      <c r="H446" s="11">
        <f t="shared" si="789"/>
        <v>2026</v>
      </c>
      <c r="I446" s="11">
        <f t="shared" si="789"/>
        <v>2027</v>
      </c>
      <c r="J446" s="11">
        <f t="shared" si="789"/>
        <v>2028</v>
      </c>
      <c r="K446" s="11">
        <f t="shared" si="789"/>
        <v>2029</v>
      </c>
      <c r="L446" s="11">
        <f t="shared" si="789"/>
        <v>2030</v>
      </c>
      <c r="M446" s="11">
        <f t="shared" si="789"/>
        <v>2031</v>
      </c>
      <c r="N446" s="11">
        <f t="shared" si="789"/>
        <v>2032</v>
      </c>
      <c r="O446" s="11">
        <f t="shared" si="789"/>
        <v>2033</v>
      </c>
      <c r="P446" s="11">
        <f t="shared" si="789"/>
        <v>2034</v>
      </c>
      <c r="Q446" s="11">
        <f t="shared" si="789"/>
        <v>2035</v>
      </c>
      <c r="R446" s="11">
        <f t="shared" si="789"/>
        <v>2036</v>
      </c>
      <c r="S446" s="11">
        <f t="shared" si="789"/>
        <v>2037</v>
      </c>
      <c r="T446" s="11">
        <f t="shared" si="789"/>
        <v>2038</v>
      </c>
      <c r="U446" s="11">
        <f t="shared" si="789"/>
        <v>2039</v>
      </c>
      <c r="V446" s="11">
        <f t="shared" si="789"/>
        <v>2040</v>
      </c>
      <c r="W446" s="11">
        <f t="shared" si="789"/>
        <v>2041</v>
      </c>
      <c r="X446" s="11">
        <f t="shared" si="789"/>
        <v>2042</v>
      </c>
      <c r="Y446" s="11">
        <f t="shared" si="789"/>
        <v>2043</v>
      </c>
      <c r="Z446" s="11">
        <f t="shared" si="789"/>
        <v>2044</v>
      </c>
      <c r="AA446" s="11">
        <f t="shared" si="789"/>
        <v>2045</v>
      </c>
      <c r="AB446" s="11">
        <f t="shared" si="789"/>
        <v>2046</v>
      </c>
      <c r="AC446" s="11">
        <f t="shared" si="789"/>
        <v>2047</v>
      </c>
      <c r="AD446" s="11">
        <f t="shared" si="789"/>
        <v>2048</v>
      </c>
      <c r="AE446" s="11">
        <f t="shared" si="789"/>
        <v>2049</v>
      </c>
      <c r="AF446" s="11">
        <f t="shared" si="789"/>
        <v>2050</v>
      </c>
      <c r="AG446" s="11">
        <f t="shared" si="789"/>
        <v>2051</v>
      </c>
      <c r="AH446" s="11">
        <f t="shared" si="789"/>
        <v>2052</v>
      </c>
      <c r="AI446" s="11">
        <f t="shared" si="789"/>
        <v>2053</v>
      </c>
      <c r="AJ446" s="11">
        <f t="shared" si="789"/>
        <v>2054</v>
      </c>
      <c r="AK446" s="11">
        <f t="shared" si="789"/>
        <v>2055</v>
      </c>
      <c r="AL446" s="11">
        <f t="shared" si="789"/>
        <v>2056</v>
      </c>
      <c r="AM446" s="11">
        <f t="shared" si="789"/>
        <v>2057</v>
      </c>
      <c r="AN446" s="11">
        <f t="shared" si="789"/>
        <v>2058</v>
      </c>
      <c r="AO446" s="11">
        <f t="shared" si="789"/>
        <v>2059</v>
      </c>
      <c r="AP446" s="11">
        <f t="shared" si="789"/>
        <v>2060</v>
      </c>
    </row>
    <row r="447" spans="1:42" hidden="1" outlineLevel="2">
      <c r="A447" s="1">
        <v>1</v>
      </c>
      <c r="B447" s="10">
        <f t="shared" ref="B447:B452" si="790">SUM(D447:AP447)</f>
        <v>3837.7210060800007</v>
      </c>
      <c r="D447" s="10">
        <f t="shared" ref="D447:AP447" si="791">IF(D$139=$AP333,$AM$326*$AM333,0)</f>
        <v>0</v>
      </c>
      <c r="E447" s="10">
        <f t="shared" si="791"/>
        <v>0</v>
      </c>
      <c r="F447" s="10">
        <f t="shared" si="791"/>
        <v>0</v>
      </c>
      <c r="G447" s="10">
        <f t="shared" si="791"/>
        <v>0</v>
      </c>
      <c r="H447" s="10">
        <f t="shared" si="791"/>
        <v>0</v>
      </c>
      <c r="I447" s="10">
        <f t="shared" si="791"/>
        <v>0</v>
      </c>
      <c r="J447" s="10">
        <f t="shared" si="791"/>
        <v>0</v>
      </c>
      <c r="K447" s="10">
        <f t="shared" si="791"/>
        <v>0</v>
      </c>
      <c r="L447" s="10">
        <f t="shared" si="791"/>
        <v>0</v>
      </c>
      <c r="M447" s="10">
        <f t="shared" si="791"/>
        <v>0</v>
      </c>
      <c r="N447" s="10">
        <f t="shared" si="791"/>
        <v>0</v>
      </c>
      <c r="O447" s="10">
        <f t="shared" si="791"/>
        <v>0</v>
      </c>
      <c r="P447" s="10">
        <f t="shared" si="791"/>
        <v>0</v>
      </c>
      <c r="Q447" s="10">
        <f t="shared" si="791"/>
        <v>0</v>
      </c>
      <c r="R447" s="10">
        <f t="shared" si="791"/>
        <v>3837.7210060800007</v>
      </c>
      <c r="S447" s="10">
        <f t="shared" si="791"/>
        <v>0</v>
      </c>
      <c r="T447" s="10">
        <f t="shared" si="791"/>
        <v>0</v>
      </c>
      <c r="U447" s="10">
        <f t="shared" si="791"/>
        <v>0</v>
      </c>
      <c r="V447" s="10">
        <f t="shared" si="791"/>
        <v>0</v>
      </c>
      <c r="W447" s="10">
        <f t="shared" si="791"/>
        <v>0</v>
      </c>
      <c r="X447" s="10">
        <f t="shared" si="791"/>
        <v>0</v>
      </c>
      <c r="Y447" s="10">
        <f t="shared" si="791"/>
        <v>0</v>
      </c>
      <c r="Z447" s="10">
        <f t="shared" si="791"/>
        <v>0</v>
      </c>
      <c r="AA447" s="10">
        <f t="shared" si="791"/>
        <v>0</v>
      </c>
      <c r="AB447" s="10">
        <f t="shared" si="791"/>
        <v>0</v>
      </c>
      <c r="AC447" s="10">
        <f t="shared" si="791"/>
        <v>0</v>
      </c>
      <c r="AD447" s="10">
        <f t="shared" si="791"/>
        <v>0</v>
      </c>
      <c r="AE447" s="10">
        <f t="shared" si="791"/>
        <v>0</v>
      </c>
      <c r="AF447" s="10">
        <f t="shared" si="791"/>
        <v>0</v>
      </c>
      <c r="AG447" s="10">
        <f t="shared" si="791"/>
        <v>0</v>
      </c>
      <c r="AH447" s="10">
        <f t="shared" si="791"/>
        <v>0</v>
      </c>
      <c r="AI447" s="10">
        <f t="shared" si="791"/>
        <v>0</v>
      </c>
      <c r="AJ447" s="10">
        <f t="shared" si="791"/>
        <v>0</v>
      </c>
      <c r="AK447" s="10">
        <f t="shared" si="791"/>
        <v>0</v>
      </c>
      <c r="AL447" s="10">
        <f t="shared" si="791"/>
        <v>0</v>
      </c>
      <c r="AM447" s="10">
        <f t="shared" si="791"/>
        <v>0</v>
      </c>
      <c r="AN447" s="10">
        <f t="shared" si="791"/>
        <v>0</v>
      </c>
      <c r="AO447" s="10">
        <f t="shared" si="791"/>
        <v>0</v>
      </c>
      <c r="AP447" s="10">
        <f t="shared" si="791"/>
        <v>0</v>
      </c>
    </row>
    <row r="448" spans="1:42" hidden="1" outlineLevel="2">
      <c r="A448" s="1">
        <v>2</v>
      </c>
      <c r="B448" s="10">
        <f t="shared" si="790"/>
        <v>3837.7210060800007</v>
      </c>
      <c r="D448" s="10">
        <f t="shared" ref="D448:AP448" si="792">IF(D$139=$AP334,$AM$326*$AM334,0)</f>
        <v>0</v>
      </c>
      <c r="E448" s="10">
        <f t="shared" si="792"/>
        <v>0</v>
      </c>
      <c r="F448" s="10">
        <f t="shared" si="792"/>
        <v>0</v>
      </c>
      <c r="G448" s="10">
        <f t="shared" si="792"/>
        <v>0</v>
      </c>
      <c r="H448" s="10">
        <f t="shared" si="792"/>
        <v>0</v>
      </c>
      <c r="I448" s="10">
        <f t="shared" si="792"/>
        <v>0</v>
      </c>
      <c r="J448" s="10">
        <f t="shared" si="792"/>
        <v>0</v>
      </c>
      <c r="K448" s="10">
        <f t="shared" si="792"/>
        <v>0</v>
      </c>
      <c r="L448" s="10">
        <f t="shared" si="792"/>
        <v>0</v>
      </c>
      <c r="M448" s="10">
        <f t="shared" si="792"/>
        <v>0</v>
      </c>
      <c r="N448" s="10">
        <f t="shared" si="792"/>
        <v>0</v>
      </c>
      <c r="O448" s="10">
        <f t="shared" si="792"/>
        <v>0</v>
      </c>
      <c r="P448" s="10">
        <f t="shared" si="792"/>
        <v>0</v>
      </c>
      <c r="Q448" s="10">
        <f t="shared" si="792"/>
        <v>0</v>
      </c>
      <c r="R448" s="10">
        <f t="shared" si="792"/>
        <v>3837.7210060800007</v>
      </c>
      <c r="S448" s="10">
        <f t="shared" si="792"/>
        <v>0</v>
      </c>
      <c r="T448" s="10">
        <f t="shared" si="792"/>
        <v>0</v>
      </c>
      <c r="U448" s="10">
        <f t="shared" si="792"/>
        <v>0</v>
      </c>
      <c r="V448" s="10">
        <f t="shared" si="792"/>
        <v>0</v>
      </c>
      <c r="W448" s="10">
        <f t="shared" si="792"/>
        <v>0</v>
      </c>
      <c r="X448" s="10">
        <f t="shared" si="792"/>
        <v>0</v>
      </c>
      <c r="Y448" s="10">
        <f t="shared" si="792"/>
        <v>0</v>
      </c>
      <c r="Z448" s="10">
        <f t="shared" si="792"/>
        <v>0</v>
      </c>
      <c r="AA448" s="10">
        <f t="shared" si="792"/>
        <v>0</v>
      </c>
      <c r="AB448" s="10">
        <f t="shared" si="792"/>
        <v>0</v>
      </c>
      <c r="AC448" s="10">
        <f t="shared" si="792"/>
        <v>0</v>
      </c>
      <c r="AD448" s="10">
        <f t="shared" si="792"/>
        <v>0</v>
      </c>
      <c r="AE448" s="10">
        <f t="shared" si="792"/>
        <v>0</v>
      </c>
      <c r="AF448" s="10">
        <f t="shared" si="792"/>
        <v>0</v>
      </c>
      <c r="AG448" s="10">
        <f t="shared" si="792"/>
        <v>0</v>
      </c>
      <c r="AH448" s="10">
        <f t="shared" si="792"/>
        <v>0</v>
      </c>
      <c r="AI448" s="10">
        <f t="shared" si="792"/>
        <v>0</v>
      </c>
      <c r="AJ448" s="10">
        <f t="shared" si="792"/>
        <v>0</v>
      </c>
      <c r="AK448" s="10">
        <f t="shared" si="792"/>
        <v>0</v>
      </c>
      <c r="AL448" s="10">
        <f t="shared" si="792"/>
        <v>0</v>
      </c>
      <c r="AM448" s="10">
        <f t="shared" si="792"/>
        <v>0</v>
      </c>
      <c r="AN448" s="10">
        <f t="shared" si="792"/>
        <v>0</v>
      </c>
      <c r="AO448" s="10">
        <f t="shared" si="792"/>
        <v>0</v>
      </c>
      <c r="AP448" s="10">
        <f t="shared" si="792"/>
        <v>0</v>
      </c>
    </row>
    <row r="449" spans="1:42" hidden="1" outlineLevel="2">
      <c r="A449" s="1">
        <v>3</v>
      </c>
      <c r="B449" s="10">
        <f t="shared" si="790"/>
        <v>0</v>
      </c>
      <c r="D449" s="10">
        <f t="shared" ref="D449:AP449" si="793">IF(D$139=$AP335,$AM$326*$AM335,0)</f>
        <v>0</v>
      </c>
      <c r="E449" s="10">
        <f t="shared" si="793"/>
        <v>0</v>
      </c>
      <c r="F449" s="10">
        <f t="shared" si="793"/>
        <v>0</v>
      </c>
      <c r="G449" s="10">
        <f t="shared" si="793"/>
        <v>0</v>
      </c>
      <c r="H449" s="10">
        <f t="shared" si="793"/>
        <v>0</v>
      </c>
      <c r="I449" s="10">
        <f t="shared" si="793"/>
        <v>0</v>
      </c>
      <c r="J449" s="10">
        <f t="shared" si="793"/>
        <v>0</v>
      </c>
      <c r="K449" s="10">
        <f t="shared" si="793"/>
        <v>0</v>
      </c>
      <c r="L449" s="10">
        <f t="shared" si="793"/>
        <v>0</v>
      </c>
      <c r="M449" s="10">
        <f t="shared" si="793"/>
        <v>0</v>
      </c>
      <c r="N449" s="10">
        <f t="shared" si="793"/>
        <v>0</v>
      </c>
      <c r="O449" s="10">
        <f t="shared" si="793"/>
        <v>0</v>
      </c>
      <c r="P449" s="10">
        <f t="shared" si="793"/>
        <v>0</v>
      </c>
      <c r="Q449" s="10">
        <f t="shared" si="793"/>
        <v>0</v>
      </c>
      <c r="R449" s="10">
        <f t="shared" si="793"/>
        <v>0</v>
      </c>
      <c r="S449" s="10">
        <f t="shared" si="793"/>
        <v>0</v>
      </c>
      <c r="T449" s="10">
        <f t="shared" si="793"/>
        <v>0</v>
      </c>
      <c r="U449" s="10">
        <f t="shared" si="793"/>
        <v>0</v>
      </c>
      <c r="V449" s="10">
        <f t="shared" si="793"/>
        <v>0</v>
      </c>
      <c r="W449" s="10">
        <f t="shared" si="793"/>
        <v>0</v>
      </c>
      <c r="X449" s="10">
        <f t="shared" si="793"/>
        <v>0</v>
      </c>
      <c r="Y449" s="10">
        <f t="shared" si="793"/>
        <v>0</v>
      </c>
      <c r="Z449" s="10">
        <f t="shared" si="793"/>
        <v>0</v>
      </c>
      <c r="AA449" s="10">
        <f t="shared" si="793"/>
        <v>0</v>
      </c>
      <c r="AB449" s="10">
        <f t="shared" si="793"/>
        <v>0</v>
      </c>
      <c r="AC449" s="10">
        <f t="shared" si="793"/>
        <v>0</v>
      </c>
      <c r="AD449" s="10">
        <f t="shared" si="793"/>
        <v>0</v>
      </c>
      <c r="AE449" s="10">
        <f t="shared" si="793"/>
        <v>0</v>
      </c>
      <c r="AF449" s="10">
        <f t="shared" si="793"/>
        <v>0</v>
      </c>
      <c r="AG449" s="10">
        <f t="shared" si="793"/>
        <v>0</v>
      </c>
      <c r="AH449" s="10">
        <f t="shared" si="793"/>
        <v>0</v>
      </c>
      <c r="AI449" s="10">
        <f t="shared" si="793"/>
        <v>0</v>
      </c>
      <c r="AJ449" s="10">
        <f t="shared" si="793"/>
        <v>0</v>
      </c>
      <c r="AK449" s="10">
        <f t="shared" si="793"/>
        <v>0</v>
      </c>
      <c r="AL449" s="10">
        <f t="shared" si="793"/>
        <v>0</v>
      </c>
      <c r="AM449" s="10">
        <f t="shared" si="793"/>
        <v>0</v>
      </c>
      <c r="AN449" s="10">
        <f t="shared" si="793"/>
        <v>0</v>
      </c>
      <c r="AO449" s="10">
        <f t="shared" si="793"/>
        <v>0</v>
      </c>
      <c r="AP449" s="10">
        <f t="shared" si="793"/>
        <v>0</v>
      </c>
    </row>
    <row r="450" spans="1:42" hidden="1" outlineLevel="2">
      <c r="A450" s="1">
        <v>4</v>
      </c>
      <c r="B450" s="10">
        <f t="shared" si="790"/>
        <v>0</v>
      </c>
      <c r="D450" s="10">
        <f t="shared" ref="D450:AP450" si="794">IF(D$139=$AP336,$AM$326*$AM336,0)</f>
        <v>0</v>
      </c>
      <c r="E450" s="10">
        <f t="shared" si="794"/>
        <v>0</v>
      </c>
      <c r="F450" s="10">
        <f t="shared" si="794"/>
        <v>0</v>
      </c>
      <c r="G450" s="10">
        <f t="shared" si="794"/>
        <v>0</v>
      </c>
      <c r="H450" s="10">
        <f t="shared" si="794"/>
        <v>0</v>
      </c>
      <c r="I450" s="10">
        <f t="shared" si="794"/>
        <v>0</v>
      </c>
      <c r="J450" s="10">
        <f t="shared" si="794"/>
        <v>0</v>
      </c>
      <c r="K450" s="10">
        <f t="shared" si="794"/>
        <v>0</v>
      </c>
      <c r="L450" s="10">
        <f t="shared" si="794"/>
        <v>0</v>
      </c>
      <c r="M450" s="10">
        <f t="shared" si="794"/>
        <v>0</v>
      </c>
      <c r="N450" s="10">
        <f t="shared" si="794"/>
        <v>0</v>
      </c>
      <c r="O450" s="10">
        <f t="shared" si="794"/>
        <v>0</v>
      </c>
      <c r="P450" s="10">
        <f t="shared" si="794"/>
        <v>0</v>
      </c>
      <c r="Q450" s="10">
        <f t="shared" si="794"/>
        <v>0</v>
      </c>
      <c r="R450" s="10">
        <f t="shared" si="794"/>
        <v>0</v>
      </c>
      <c r="S450" s="10">
        <f t="shared" si="794"/>
        <v>0</v>
      </c>
      <c r="T450" s="10">
        <f t="shared" si="794"/>
        <v>0</v>
      </c>
      <c r="U450" s="10">
        <f t="shared" si="794"/>
        <v>0</v>
      </c>
      <c r="V450" s="10">
        <f t="shared" si="794"/>
        <v>0</v>
      </c>
      <c r="W450" s="10">
        <f t="shared" si="794"/>
        <v>0</v>
      </c>
      <c r="X450" s="10">
        <f t="shared" si="794"/>
        <v>0</v>
      </c>
      <c r="Y450" s="10">
        <f t="shared" si="794"/>
        <v>0</v>
      </c>
      <c r="Z450" s="10">
        <f t="shared" si="794"/>
        <v>0</v>
      </c>
      <c r="AA450" s="10">
        <f t="shared" si="794"/>
        <v>0</v>
      </c>
      <c r="AB450" s="10">
        <f t="shared" si="794"/>
        <v>0</v>
      </c>
      <c r="AC450" s="10">
        <f t="shared" si="794"/>
        <v>0</v>
      </c>
      <c r="AD450" s="10">
        <f t="shared" si="794"/>
        <v>0</v>
      </c>
      <c r="AE450" s="10">
        <f t="shared" si="794"/>
        <v>0</v>
      </c>
      <c r="AF450" s="10">
        <f t="shared" si="794"/>
        <v>0</v>
      </c>
      <c r="AG450" s="10">
        <f t="shared" si="794"/>
        <v>0</v>
      </c>
      <c r="AH450" s="10">
        <f t="shared" si="794"/>
        <v>0</v>
      </c>
      <c r="AI450" s="10">
        <f t="shared" si="794"/>
        <v>0</v>
      </c>
      <c r="AJ450" s="10">
        <f t="shared" si="794"/>
        <v>0</v>
      </c>
      <c r="AK450" s="10">
        <f t="shared" si="794"/>
        <v>0</v>
      </c>
      <c r="AL450" s="10">
        <f t="shared" si="794"/>
        <v>0</v>
      </c>
      <c r="AM450" s="10">
        <f t="shared" si="794"/>
        <v>0</v>
      </c>
      <c r="AN450" s="10">
        <f t="shared" si="794"/>
        <v>0</v>
      </c>
      <c r="AO450" s="10">
        <f t="shared" si="794"/>
        <v>0</v>
      </c>
      <c r="AP450" s="10">
        <f t="shared" si="794"/>
        <v>0</v>
      </c>
    </row>
    <row r="451" spans="1:42" hidden="1" outlineLevel="2">
      <c r="A451" s="1">
        <v>5</v>
      </c>
      <c r="B451" s="10">
        <f t="shared" si="790"/>
        <v>0</v>
      </c>
      <c r="D451" s="10">
        <f t="shared" ref="D451:AP451" si="795">IF(D$139=$AP337,$AM$326*$AM337,0)</f>
        <v>0</v>
      </c>
      <c r="E451" s="10">
        <f t="shared" si="795"/>
        <v>0</v>
      </c>
      <c r="F451" s="10">
        <f t="shared" si="795"/>
        <v>0</v>
      </c>
      <c r="G451" s="10">
        <f t="shared" si="795"/>
        <v>0</v>
      </c>
      <c r="H451" s="10">
        <f t="shared" si="795"/>
        <v>0</v>
      </c>
      <c r="I451" s="10">
        <f t="shared" si="795"/>
        <v>0</v>
      </c>
      <c r="J451" s="10">
        <f t="shared" si="795"/>
        <v>0</v>
      </c>
      <c r="K451" s="10">
        <f t="shared" si="795"/>
        <v>0</v>
      </c>
      <c r="L451" s="10">
        <f t="shared" si="795"/>
        <v>0</v>
      </c>
      <c r="M451" s="10">
        <f t="shared" si="795"/>
        <v>0</v>
      </c>
      <c r="N451" s="10">
        <f t="shared" si="795"/>
        <v>0</v>
      </c>
      <c r="O451" s="10">
        <f t="shared" si="795"/>
        <v>0</v>
      </c>
      <c r="P451" s="10">
        <f t="shared" si="795"/>
        <v>0</v>
      </c>
      <c r="Q451" s="10">
        <f t="shared" si="795"/>
        <v>0</v>
      </c>
      <c r="R451" s="10">
        <f t="shared" si="795"/>
        <v>0</v>
      </c>
      <c r="S451" s="10">
        <f t="shared" si="795"/>
        <v>0</v>
      </c>
      <c r="T451" s="10">
        <f t="shared" si="795"/>
        <v>0</v>
      </c>
      <c r="U451" s="10">
        <f t="shared" si="795"/>
        <v>0</v>
      </c>
      <c r="V451" s="10">
        <f t="shared" si="795"/>
        <v>0</v>
      </c>
      <c r="W451" s="10">
        <f t="shared" si="795"/>
        <v>0</v>
      </c>
      <c r="X451" s="10">
        <f t="shared" si="795"/>
        <v>0</v>
      </c>
      <c r="Y451" s="10">
        <f t="shared" si="795"/>
        <v>0</v>
      </c>
      <c r="Z451" s="10">
        <f t="shared" si="795"/>
        <v>0</v>
      </c>
      <c r="AA451" s="10">
        <f t="shared" si="795"/>
        <v>0</v>
      </c>
      <c r="AB451" s="10">
        <f t="shared" si="795"/>
        <v>0</v>
      </c>
      <c r="AC451" s="10">
        <f t="shared" si="795"/>
        <v>0</v>
      </c>
      <c r="AD451" s="10">
        <f t="shared" si="795"/>
        <v>0</v>
      </c>
      <c r="AE451" s="10">
        <f t="shared" si="795"/>
        <v>0</v>
      </c>
      <c r="AF451" s="10">
        <f t="shared" si="795"/>
        <v>0</v>
      </c>
      <c r="AG451" s="10">
        <f t="shared" si="795"/>
        <v>0</v>
      </c>
      <c r="AH451" s="10">
        <f t="shared" si="795"/>
        <v>0</v>
      </c>
      <c r="AI451" s="10">
        <f t="shared" si="795"/>
        <v>0</v>
      </c>
      <c r="AJ451" s="10">
        <f t="shared" si="795"/>
        <v>0</v>
      </c>
      <c r="AK451" s="10">
        <f t="shared" si="795"/>
        <v>0</v>
      </c>
      <c r="AL451" s="10">
        <f t="shared" si="795"/>
        <v>0</v>
      </c>
      <c r="AM451" s="10">
        <f t="shared" si="795"/>
        <v>0</v>
      </c>
      <c r="AN451" s="10">
        <f t="shared" si="795"/>
        <v>0</v>
      </c>
      <c r="AO451" s="10">
        <f t="shared" si="795"/>
        <v>0</v>
      </c>
      <c r="AP451" s="10">
        <f t="shared" si="795"/>
        <v>0</v>
      </c>
    </row>
    <row r="452" spans="1:42" ht="15.5" hidden="1" outlineLevel="2" thickBot="1">
      <c r="A452" s="6" t="s">
        <v>7</v>
      </c>
      <c r="B452" s="13">
        <f t="shared" si="790"/>
        <v>7675.4420121600015</v>
      </c>
      <c r="C452" s="6"/>
      <c r="D452" s="13">
        <f>SUM(D447:D451)</f>
        <v>0</v>
      </c>
      <c r="E452" s="13">
        <f t="shared" ref="E452:AP452" si="796">SUM(E447:E451)</f>
        <v>0</v>
      </c>
      <c r="F452" s="13">
        <f t="shared" si="796"/>
        <v>0</v>
      </c>
      <c r="G452" s="13">
        <f t="shared" si="796"/>
        <v>0</v>
      </c>
      <c r="H452" s="13">
        <f t="shared" si="796"/>
        <v>0</v>
      </c>
      <c r="I452" s="13">
        <f t="shared" si="796"/>
        <v>0</v>
      </c>
      <c r="J452" s="13">
        <f t="shared" si="796"/>
        <v>0</v>
      </c>
      <c r="K452" s="13">
        <f t="shared" si="796"/>
        <v>0</v>
      </c>
      <c r="L452" s="13">
        <f t="shared" si="796"/>
        <v>0</v>
      </c>
      <c r="M452" s="13">
        <f t="shared" si="796"/>
        <v>0</v>
      </c>
      <c r="N452" s="13">
        <f t="shared" si="796"/>
        <v>0</v>
      </c>
      <c r="O452" s="13">
        <f t="shared" si="796"/>
        <v>0</v>
      </c>
      <c r="P452" s="13">
        <f t="shared" si="796"/>
        <v>0</v>
      </c>
      <c r="Q452" s="13">
        <f t="shared" si="796"/>
        <v>0</v>
      </c>
      <c r="R452" s="13">
        <f t="shared" si="796"/>
        <v>7675.4420121600015</v>
      </c>
      <c r="S452" s="13">
        <f t="shared" si="796"/>
        <v>0</v>
      </c>
      <c r="T452" s="13">
        <f t="shared" si="796"/>
        <v>0</v>
      </c>
      <c r="U452" s="13">
        <f t="shared" si="796"/>
        <v>0</v>
      </c>
      <c r="V452" s="13">
        <f t="shared" si="796"/>
        <v>0</v>
      </c>
      <c r="W452" s="13">
        <f t="shared" si="796"/>
        <v>0</v>
      </c>
      <c r="X452" s="13">
        <f t="shared" si="796"/>
        <v>0</v>
      </c>
      <c r="Y452" s="13">
        <f t="shared" si="796"/>
        <v>0</v>
      </c>
      <c r="Z452" s="13">
        <f t="shared" si="796"/>
        <v>0</v>
      </c>
      <c r="AA452" s="13">
        <f t="shared" si="796"/>
        <v>0</v>
      </c>
      <c r="AB452" s="13">
        <f t="shared" si="796"/>
        <v>0</v>
      </c>
      <c r="AC452" s="13">
        <f t="shared" si="796"/>
        <v>0</v>
      </c>
      <c r="AD452" s="13">
        <f t="shared" si="796"/>
        <v>0</v>
      </c>
      <c r="AE452" s="13">
        <f t="shared" si="796"/>
        <v>0</v>
      </c>
      <c r="AF452" s="13">
        <f t="shared" si="796"/>
        <v>0</v>
      </c>
      <c r="AG452" s="13">
        <f t="shared" si="796"/>
        <v>0</v>
      </c>
      <c r="AH452" s="13">
        <f t="shared" si="796"/>
        <v>0</v>
      </c>
      <c r="AI452" s="13">
        <f t="shared" si="796"/>
        <v>0</v>
      </c>
      <c r="AJ452" s="13">
        <f t="shared" si="796"/>
        <v>0</v>
      </c>
      <c r="AK452" s="13">
        <f t="shared" si="796"/>
        <v>0</v>
      </c>
      <c r="AL452" s="13">
        <f t="shared" si="796"/>
        <v>0</v>
      </c>
      <c r="AM452" s="13">
        <f t="shared" si="796"/>
        <v>0</v>
      </c>
      <c r="AN452" s="13">
        <f t="shared" si="796"/>
        <v>0</v>
      </c>
      <c r="AO452" s="13">
        <f t="shared" si="796"/>
        <v>0</v>
      </c>
      <c r="AP452" s="13">
        <f t="shared" si="796"/>
        <v>0</v>
      </c>
    </row>
    <row r="453" spans="1:42" hidden="1" outlineLevel="2"/>
    <row r="454" spans="1:42" hidden="1" outlineLevel="2">
      <c r="A454" s="11" t="s">
        <v>88</v>
      </c>
      <c r="B454" s="12"/>
      <c r="C454" s="11"/>
      <c r="D454" s="11">
        <f>D$84</f>
        <v>2022</v>
      </c>
      <c r="E454" s="11">
        <f t="shared" ref="E454:AP454" si="797">E$84</f>
        <v>2023</v>
      </c>
      <c r="F454" s="11">
        <f t="shared" si="797"/>
        <v>2024</v>
      </c>
      <c r="G454" s="11">
        <f t="shared" si="797"/>
        <v>2025</v>
      </c>
      <c r="H454" s="11">
        <f t="shared" si="797"/>
        <v>2026</v>
      </c>
      <c r="I454" s="11">
        <f t="shared" si="797"/>
        <v>2027</v>
      </c>
      <c r="J454" s="11">
        <f t="shared" si="797"/>
        <v>2028</v>
      </c>
      <c r="K454" s="11">
        <f t="shared" si="797"/>
        <v>2029</v>
      </c>
      <c r="L454" s="11">
        <f t="shared" si="797"/>
        <v>2030</v>
      </c>
      <c r="M454" s="11">
        <f t="shared" si="797"/>
        <v>2031</v>
      </c>
      <c r="N454" s="11">
        <f t="shared" si="797"/>
        <v>2032</v>
      </c>
      <c r="O454" s="11">
        <f t="shared" si="797"/>
        <v>2033</v>
      </c>
      <c r="P454" s="11">
        <f t="shared" si="797"/>
        <v>2034</v>
      </c>
      <c r="Q454" s="11">
        <f t="shared" si="797"/>
        <v>2035</v>
      </c>
      <c r="R454" s="11">
        <f t="shared" si="797"/>
        <v>2036</v>
      </c>
      <c r="S454" s="11">
        <f t="shared" si="797"/>
        <v>2037</v>
      </c>
      <c r="T454" s="11">
        <f t="shared" si="797"/>
        <v>2038</v>
      </c>
      <c r="U454" s="11">
        <f t="shared" si="797"/>
        <v>2039</v>
      </c>
      <c r="V454" s="11">
        <f t="shared" si="797"/>
        <v>2040</v>
      </c>
      <c r="W454" s="11">
        <f t="shared" si="797"/>
        <v>2041</v>
      </c>
      <c r="X454" s="11">
        <f t="shared" si="797"/>
        <v>2042</v>
      </c>
      <c r="Y454" s="11">
        <f t="shared" si="797"/>
        <v>2043</v>
      </c>
      <c r="Z454" s="11">
        <f t="shared" si="797"/>
        <v>2044</v>
      </c>
      <c r="AA454" s="11">
        <f t="shared" si="797"/>
        <v>2045</v>
      </c>
      <c r="AB454" s="11">
        <f t="shared" si="797"/>
        <v>2046</v>
      </c>
      <c r="AC454" s="11">
        <f t="shared" si="797"/>
        <v>2047</v>
      </c>
      <c r="AD454" s="11">
        <f t="shared" si="797"/>
        <v>2048</v>
      </c>
      <c r="AE454" s="11">
        <f t="shared" si="797"/>
        <v>2049</v>
      </c>
      <c r="AF454" s="11">
        <f t="shared" si="797"/>
        <v>2050</v>
      </c>
      <c r="AG454" s="11">
        <f t="shared" si="797"/>
        <v>2051</v>
      </c>
      <c r="AH454" s="11">
        <f t="shared" si="797"/>
        <v>2052</v>
      </c>
      <c r="AI454" s="11">
        <f t="shared" si="797"/>
        <v>2053</v>
      </c>
      <c r="AJ454" s="11">
        <f t="shared" si="797"/>
        <v>2054</v>
      </c>
      <c r="AK454" s="11">
        <f t="shared" si="797"/>
        <v>2055</v>
      </c>
      <c r="AL454" s="11">
        <f t="shared" si="797"/>
        <v>2056</v>
      </c>
      <c r="AM454" s="11">
        <f t="shared" si="797"/>
        <v>2057</v>
      </c>
      <c r="AN454" s="11">
        <f t="shared" si="797"/>
        <v>2058</v>
      </c>
      <c r="AO454" s="11">
        <f t="shared" si="797"/>
        <v>2059</v>
      </c>
      <c r="AP454" s="11">
        <f t="shared" si="797"/>
        <v>2060</v>
      </c>
    </row>
    <row r="455" spans="1:42" hidden="1" outlineLevel="2">
      <c r="A455" s="1">
        <v>1</v>
      </c>
      <c r="B455" s="10"/>
      <c r="D455" s="10">
        <f>(IF(D447&gt;0,D447,0)+FV('Impact Model_Simple'!C$554,('Impact Model_Simple'!D$122-'Impact Model_Simple'!C$122),0,-'Impact Model_Simple'!C455))*IF(D$122&gt;$AQ333,0,1)</f>
        <v>0</v>
      </c>
      <c r="E455" s="10">
        <f>(IF(E447&gt;0,E447,0)+FV('Impact Model_Simple'!D$554,('Impact Model_Simple'!E$122-'Impact Model_Simple'!D$122),0,-'Impact Model_Simple'!D455))*IF(E$122&gt;$AQ333,0,1)</f>
        <v>0</v>
      </c>
      <c r="F455" s="10">
        <f>(IF(F447&gt;0,F447,0)+FV('Impact Model_Simple'!E$554,('Impact Model_Simple'!F$122-'Impact Model_Simple'!E$122),0,-'Impact Model_Simple'!E455))*IF(F$122&gt;$AQ333,0,1)</f>
        <v>0</v>
      </c>
      <c r="G455" s="10">
        <f>(IF(G447&gt;0,G447,0)+FV('Impact Model_Simple'!F$554,('Impact Model_Simple'!G$122-'Impact Model_Simple'!F$122),0,-'Impact Model_Simple'!F455))*IF(G$122&gt;$AQ333,0,1)</f>
        <v>0</v>
      </c>
      <c r="H455" s="10">
        <f>(IF(H447&gt;0,H447,0)+FV('Impact Model_Simple'!G$554,('Impact Model_Simple'!H$122-'Impact Model_Simple'!G$122),0,-'Impact Model_Simple'!G455))*IF(H$122&gt;$AQ333,0,1)</f>
        <v>0</v>
      </c>
      <c r="I455" s="10">
        <f>(IF(I447&gt;0,I447,0)+FV('Impact Model_Simple'!H$554,('Impact Model_Simple'!I$122-'Impact Model_Simple'!H$122),0,-'Impact Model_Simple'!H455))*IF(I$122&gt;$AQ333,0,1)</f>
        <v>0</v>
      </c>
      <c r="J455" s="10">
        <f>(IF(J447&gt;0,J447,0)+FV('Impact Model_Simple'!I$554,('Impact Model_Simple'!J$122-'Impact Model_Simple'!I$122),0,-'Impact Model_Simple'!I455))*IF(J$122&gt;$AQ333,0,1)</f>
        <v>0</v>
      </c>
      <c r="K455" s="10">
        <f>(IF(K447&gt;0,K447,0)+FV('Impact Model_Simple'!J$554,('Impact Model_Simple'!K$122-'Impact Model_Simple'!J$122),0,-'Impact Model_Simple'!J455))*IF(K$122&gt;$AQ333,0,1)</f>
        <v>0</v>
      </c>
      <c r="L455" s="10">
        <f>(IF(L447&gt;0,L447,0)+FV('Impact Model_Simple'!K$554,('Impact Model_Simple'!L$122-'Impact Model_Simple'!K$122),0,-'Impact Model_Simple'!K455))*IF(L$122&gt;$AQ333,0,1)</f>
        <v>0</v>
      </c>
      <c r="M455" s="10">
        <f>(IF(M447&gt;0,M447,0)+FV('Impact Model_Simple'!L$554,('Impact Model_Simple'!M$122-'Impact Model_Simple'!L$122),0,-'Impact Model_Simple'!L455))*IF(M$122&gt;$AQ333,0,1)</f>
        <v>0</v>
      </c>
      <c r="N455" s="10">
        <f>(IF(N447&gt;0,N447,0)+FV('Impact Model_Simple'!M$554,('Impact Model_Simple'!N$122-'Impact Model_Simple'!M$122),0,-'Impact Model_Simple'!M455))*IF(N$122&gt;$AQ333,0,1)</f>
        <v>0</v>
      </c>
      <c r="O455" s="10">
        <f>(IF(O447&gt;0,O447,0)+FV('Impact Model_Simple'!N$554,('Impact Model_Simple'!O$122-'Impact Model_Simple'!N$122),0,-'Impact Model_Simple'!N455))*IF(O$122&gt;$AQ333,0,1)</f>
        <v>0</v>
      </c>
      <c r="P455" s="10">
        <f>(IF(P447&gt;0,P447,0)+FV('Impact Model_Simple'!O$554,('Impact Model_Simple'!P$122-'Impact Model_Simple'!O$122),0,-'Impact Model_Simple'!O455))*IF(P$122&gt;$AQ333,0,1)</f>
        <v>0</v>
      </c>
      <c r="Q455" s="10">
        <f>(IF(Q447&gt;0,Q447,0)+FV('Impact Model_Simple'!P$554,('Impact Model_Simple'!Q$122-'Impact Model_Simple'!P$122),0,-'Impact Model_Simple'!P455))*IF(Q$122&gt;$AQ333,0,1)</f>
        <v>0</v>
      </c>
      <c r="R455" s="10">
        <f>(IF(R447&gt;0,R447,0)+FV('Impact Model_Simple'!Q$554,('Impact Model_Simple'!R$122-'Impact Model_Simple'!Q$122),0,-'Impact Model_Simple'!Q455))*IF(R$122&gt;$AQ333,0,1)</f>
        <v>3837.7210060800007</v>
      </c>
      <c r="S455" s="10">
        <f>(IF(S447&gt;0,S447,0)+FV('Impact Model_Simple'!R$554,('Impact Model_Simple'!S$122-'Impact Model_Simple'!R$122),0,-'Impact Model_Simple'!R455))*IF(S$122&gt;$AQ333,0,1)</f>
        <v>4144.7386865664012</v>
      </c>
      <c r="T455" s="10">
        <f>(IF(T447&gt;0,T447,0)+FV('Impact Model_Simple'!S$554,('Impact Model_Simple'!T$122-'Impact Model_Simple'!S$122),0,-'Impact Model_Simple'!S455))*IF(T$122&gt;$AQ333,0,1)</f>
        <v>4476.3177814917135</v>
      </c>
      <c r="U455" s="10">
        <f>(IF(U447&gt;0,U447,0)+FV('Impact Model_Simple'!T$554,('Impact Model_Simple'!U$122-'Impact Model_Simple'!T$122),0,-'Impact Model_Simple'!T455))*IF(U$122&gt;$AQ333,0,1)</f>
        <v>0</v>
      </c>
      <c r="V455" s="10">
        <f>(IF(V447&gt;0,V447,0)+FV('Impact Model_Simple'!U$554,('Impact Model_Simple'!V$122-'Impact Model_Simple'!U$122),0,-'Impact Model_Simple'!U455))*IF(V$122&gt;$AQ333,0,1)</f>
        <v>0</v>
      </c>
      <c r="W455" s="10">
        <f>(IF(W447&gt;0,W447,0)+FV('Impact Model_Simple'!V$554,('Impact Model_Simple'!W$122-'Impact Model_Simple'!V$122),0,-'Impact Model_Simple'!V455))*IF(W$122&gt;$AQ333,0,1)</f>
        <v>0</v>
      </c>
      <c r="X455" s="10">
        <f>(IF(X447&gt;0,X447,0)+FV('Impact Model_Simple'!W$554,('Impact Model_Simple'!X$122-'Impact Model_Simple'!W$122),0,-'Impact Model_Simple'!W455))*IF(X$122&gt;$AQ333,0,1)</f>
        <v>0</v>
      </c>
      <c r="Y455" s="10">
        <f>(IF(Y447&gt;0,Y447,0)+FV('Impact Model_Simple'!X$554,('Impact Model_Simple'!Y$122-'Impact Model_Simple'!X$122),0,-'Impact Model_Simple'!X455))*IF(Y$122&gt;$AQ333,0,1)</f>
        <v>0</v>
      </c>
      <c r="Z455" s="10">
        <f>(IF(Z447&gt;0,Z447,0)+FV('Impact Model_Simple'!Y$554,('Impact Model_Simple'!Z$122-'Impact Model_Simple'!Y$122),0,-'Impact Model_Simple'!Y455))*IF(Z$122&gt;$AQ333,0,1)</f>
        <v>0</v>
      </c>
      <c r="AA455" s="10">
        <f>(IF(AA447&gt;0,AA447,0)+FV('Impact Model_Simple'!Z$554,('Impact Model_Simple'!AA$122-'Impact Model_Simple'!Z$122),0,-'Impact Model_Simple'!Z455))*IF(AA$122&gt;$AQ333,0,1)</f>
        <v>0</v>
      </c>
      <c r="AB455" s="10">
        <f>(IF(AB447&gt;0,AB447,0)+FV('Impact Model_Simple'!AA$554,('Impact Model_Simple'!AB$122-'Impact Model_Simple'!AA$122),0,-'Impact Model_Simple'!AA455))*IF(AB$122&gt;$AQ333,0,1)</f>
        <v>0</v>
      </c>
      <c r="AC455" s="10">
        <f>(IF(AC447&gt;0,AC447,0)+FV('Impact Model_Simple'!AB$554,('Impact Model_Simple'!AC$122-'Impact Model_Simple'!AB$122),0,-'Impact Model_Simple'!AB455))*IF(AC$122&gt;$AQ333,0,1)</f>
        <v>0</v>
      </c>
      <c r="AD455" s="10">
        <f>(IF(AD447&gt;0,AD447,0)+FV('Impact Model_Simple'!AC$554,('Impact Model_Simple'!AD$122-'Impact Model_Simple'!AC$122),0,-'Impact Model_Simple'!AC455))*IF(AD$122&gt;$AQ333,0,1)</f>
        <v>0</v>
      </c>
      <c r="AE455" s="10">
        <f>(IF(AE447&gt;0,AE447,0)+FV('Impact Model_Simple'!AD$554,('Impact Model_Simple'!AE$122-'Impact Model_Simple'!AD$122),0,-'Impact Model_Simple'!AD455))*IF(AE$122&gt;$AQ333,0,1)</f>
        <v>0</v>
      </c>
      <c r="AF455" s="10">
        <f>(IF(AF447&gt;0,AF447,0)+FV('Impact Model_Simple'!AE$554,('Impact Model_Simple'!AF$122-'Impact Model_Simple'!AE$122),0,-'Impact Model_Simple'!AE455))*IF(AF$122&gt;$AQ333,0,1)</f>
        <v>0</v>
      </c>
      <c r="AG455" s="10">
        <f>(IF(AG447&gt;0,AG447,0)+FV('Impact Model_Simple'!AF$554,('Impact Model_Simple'!AG$122-'Impact Model_Simple'!AF$122),0,-'Impact Model_Simple'!AF455))*IF(AG$122&gt;$AQ333,0,1)</f>
        <v>0</v>
      </c>
      <c r="AH455" s="10">
        <f>(IF(AH447&gt;0,AH447,0)+FV('Impact Model_Simple'!AG$554,('Impact Model_Simple'!AH$122-'Impact Model_Simple'!AG$122),0,-'Impact Model_Simple'!AG455))*IF(AH$122&gt;$AQ333,0,1)</f>
        <v>0</v>
      </c>
      <c r="AI455" s="10">
        <f>(IF(AI447&gt;0,AI447,0)+FV('Impact Model_Simple'!AH$554,('Impact Model_Simple'!AI$122-'Impact Model_Simple'!AH$122),0,-'Impact Model_Simple'!AH455))*IF(AI$122&gt;$AQ333,0,1)</f>
        <v>0</v>
      </c>
      <c r="AJ455" s="10">
        <f>(IF(AJ447&gt;0,AJ447,0)+FV('Impact Model_Simple'!AI$554,('Impact Model_Simple'!AJ$122-'Impact Model_Simple'!AI$122),0,-'Impact Model_Simple'!AI455))*IF(AJ$122&gt;$AQ333,0,1)</f>
        <v>0</v>
      </c>
      <c r="AK455" s="10">
        <f>(IF(AK447&gt;0,AK447,0)+FV('Impact Model_Simple'!AJ$554,('Impact Model_Simple'!AK$122-'Impact Model_Simple'!AJ$122),0,-'Impact Model_Simple'!AJ455))*IF(AK$122&gt;$AQ333,0,1)</f>
        <v>0</v>
      </c>
      <c r="AL455" s="10">
        <f>(IF(AL447&gt;0,AL447,0)+FV('Impact Model_Simple'!AK$554,('Impact Model_Simple'!AL$122-'Impact Model_Simple'!AK$122),0,-'Impact Model_Simple'!AK455))*IF(AL$122&gt;$AQ333,0,1)</f>
        <v>0</v>
      </c>
      <c r="AM455" s="10">
        <f>(IF(AM447&gt;0,AM447,0)+FV('Impact Model_Simple'!AL$554,('Impact Model_Simple'!AM$122-'Impact Model_Simple'!AL$122),0,-'Impact Model_Simple'!AL455))*IF(AM$122&gt;$AQ333,0,1)</f>
        <v>0</v>
      </c>
      <c r="AN455" s="10">
        <f>(IF(AN447&gt;0,AN447,0)+FV('Impact Model_Simple'!AM$554,('Impact Model_Simple'!AN$122-'Impact Model_Simple'!AM$122),0,-'Impact Model_Simple'!AM455))*IF(AN$122&gt;$AQ333,0,1)</f>
        <v>0</v>
      </c>
      <c r="AO455" s="10">
        <f>(IF(AO447&gt;0,AO447,0)+FV('Impact Model_Simple'!AN$554,('Impact Model_Simple'!AO$122-'Impact Model_Simple'!AN$122),0,-'Impact Model_Simple'!AN455))*IF(AO$122&gt;$AQ333,0,1)</f>
        <v>0</v>
      </c>
      <c r="AP455" s="10">
        <f>(IF(AP447&gt;0,AP447,0)+FV('Impact Model_Simple'!AO$554,('Impact Model_Simple'!AP$122-'Impact Model_Simple'!AO$122),0,-'Impact Model_Simple'!AO455))*IF(AP$122&gt;$AQ333,0,1)</f>
        <v>0</v>
      </c>
    </row>
    <row r="456" spans="1:42" hidden="1" outlineLevel="2">
      <c r="A456" s="1">
        <v>2</v>
      </c>
      <c r="B456" s="10"/>
      <c r="D456" s="10">
        <f>(IF(D448&gt;0,D448,0)+FV('Impact Model_Simple'!C$554,('Impact Model_Simple'!D$122-'Impact Model_Simple'!C$122),0,-'Impact Model_Simple'!C456))*IF(D$122&gt;$AQ334,0,1)</f>
        <v>0</v>
      </c>
      <c r="E456" s="10">
        <f>(IF(E448&gt;0,E448,0)+FV('Impact Model_Simple'!D$554,('Impact Model_Simple'!E$122-'Impact Model_Simple'!D$122),0,-'Impact Model_Simple'!D456))*IF(E$122&gt;$AQ334,0,1)</f>
        <v>0</v>
      </c>
      <c r="F456" s="10">
        <f>(IF(F448&gt;0,F448,0)+FV('Impact Model_Simple'!E$554,('Impact Model_Simple'!F$122-'Impact Model_Simple'!E$122),0,-'Impact Model_Simple'!E456))*IF(F$122&gt;$AQ334,0,1)</f>
        <v>0</v>
      </c>
      <c r="G456" s="10">
        <f>(IF(G448&gt;0,G448,0)+FV('Impact Model_Simple'!F$554,('Impact Model_Simple'!G$122-'Impact Model_Simple'!F$122),0,-'Impact Model_Simple'!F456))*IF(G$122&gt;$AQ334,0,1)</f>
        <v>0</v>
      </c>
      <c r="H456" s="10">
        <f>(IF(H448&gt;0,H448,0)+FV('Impact Model_Simple'!G$554,('Impact Model_Simple'!H$122-'Impact Model_Simple'!G$122),0,-'Impact Model_Simple'!G456))*IF(H$122&gt;$AQ334,0,1)</f>
        <v>0</v>
      </c>
      <c r="I456" s="10">
        <f>(IF(I448&gt;0,I448,0)+FV('Impact Model_Simple'!H$554,('Impact Model_Simple'!I$122-'Impact Model_Simple'!H$122),0,-'Impact Model_Simple'!H456))*IF(I$122&gt;$AQ334,0,1)</f>
        <v>0</v>
      </c>
      <c r="J456" s="10">
        <f>(IF(J448&gt;0,J448,0)+FV('Impact Model_Simple'!I$554,('Impact Model_Simple'!J$122-'Impact Model_Simple'!I$122),0,-'Impact Model_Simple'!I456))*IF(J$122&gt;$AQ334,0,1)</f>
        <v>0</v>
      </c>
      <c r="K456" s="10">
        <f>(IF(K448&gt;0,K448,0)+FV('Impact Model_Simple'!J$554,('Impact Model_Simple'!K$122-'Impact Model_Simple'!J$122),0,-'Impact Model_Simple'!J456))*IF(K$122&gt;$AQ334,0,1)</f>
        <v>0</v>
      </c>
      <c r="L456" s="10">
        <f>(IF(L448&gt;0,L448,0)+FV('Impact Model_Simple'!K$554,('Impact Model_Simple'!L$122-'Impact Model_Simple'!K$122),0,-'Impact Model_Simple'!K456))*IF(L$122&gt;$AQ334,0,1)</f>
        <v>0</v>
      </c>
      <c r="M456" s="10">
        <f>(IF(M448&gt;0,M448,0)+FV('Impact Model_Simple'!L$554,('Impact Model_Simple'!M$122-'Impact Model_Simple'!L$122),0,-'Impact Model_Simple'!L456))*IF(M$122&gt;$AQ334,0,1)</f>
        <v>0</v>
      </c>
      <c r="N456" s="10">
        <f>(IF(N448&gt;0,N448,0)+FV('Impact Model_Simple'!M$554,('Impact Model_Simple'!N$122-'Impact Model_Simple'!M$122),0,-'Impact Model_Simple'!M456))*IF(N$122&gt;$AQ334,0,1)</f>
        <v>0</v>
      </c>
      <c r="O456" s="10">
        <f>(IF(O448&gt;0,O448,0)+FV('Impact Model_Simple'!N$554,('Impact Model_Simple'!O$122-'Impact Model_Simple'!N$122),0,-'Impact Model_Simple'!N456))*IF(O$122&gt;$AQ334,0,1)</f>
        <v>0</v>
      </c>
      <c r="P456" s="10">
        <f>(IF(P448&gt;0,P448,0)+FV('Impact Model_Simple'!O$554,('Impact Model_Simple'!P$122-'Impact Model_Simple'!O$122),0,-'Impact Model_Simple'!O456))*IF(P$122&gt;$AQ334,0,1)</f>
        <v>0</v>
      </c>
      <c r="Q456" s="10">
        <f>(IF(Q448&gt;0,Q448,0)+FV('Impact Model_Simple'!P$554,('Impact Model_Simple'!Q$122-'Impact Model_Simple'!P$122),0,-'Impact Model_Simple'!P456))*IF(Q$122&gt;$AQ334,0,1)</f>
        <v>0</v>
      </c>
      <c r="R456" s="10">
        <f>(IF(R448&gt;0,R448,0)+FV('Impact Model_Simple'!Q$554,('Impact Model_Simple'!R$122-'Impact Model_Simple'!Q$122),0,-'Impact Model_Simple'!Q456))*IF(R$122&gt;$AQ334,0,1)</f>
        <v>3837.7210060800007</v>
      </c>
      <c r="S456" s="10">
        <f>(IF(S448&gt;0,S448,0)+FV('Impact Model_Simple'!R$554,('Impact Model_Simple'!S$122-'Impact Model_Simple'!R$122),0,-'Impact Model_Simple'!R456))*IF(S$122&gt;$AQ334,0,1)</f>
        <v>4144.7386865664012</v>
      </c>
      <c r="T456" s="10">
        <f>(IF(T448&gt;0,T448,0)+FV('Impact Model_Simple'!S$554,('Impact Model_Simple'!T$122-'Impact Model_Simple'!S$122),0,-'Impact Model_Simple'!S456))*IF(T$122&gt;$AQ334,0,1)</f>
        <v>4476.3177814917135</v>
      </c>
      <c r="U456" s="10">
        <f>(IF(U448&gt;0,U448,0)+FV('Impact Model_Simple'!T$554,('Impact Model_Simple'!U$122-'Impact Model_Simple'!T$122),0,-'Impact Model_Simple'!T456))*IF(U$122&gt;$AQ334,0,1)</f>
        <v>0</v>
      </c>
      <c r="V456" s="10">
        <f>(IF(V448&gt;0,V448,0)+FV('Impact Model_Simple'!U$554,('Impact Model_Simple'!V$122-'Impact Model_Simple'!U$122),0,-'Impact Model_Simple'!U456))*IF(V$122&gt;$AQ334,0,1)</f>
        <v>0</v>
      </c>
      <c r="W456" s="10">
        <f>(IF(W448&gt;0,W448,0)+FV('Impact Model_Simple'!V$554,('Impact Model_Simple'!W$122-'Impact Model_Simple'!V$122),0,-'Impact Model_Simple'!V456))*IF(W$122&gt;$AQ334,0,1)</f>
        <v>0</v>
      </c>
      <c r="X456" s="10">
        <f>(IF(X448&gt;0,X448,0)+FV('Impact Model_Simple'!W$554,('Impact Model_Simple'!X$122-'Impact Model_Simple'!W$122),0,-'Impact Model_Simple'!W456))*IF(X$122&gt;$AQ334,0,1)</f>
        <v>0</v>
      </c>
      <c r="Y456" s="10">
        <f>(IF(Y448&gt;0,Y448,0)+FV('Impact Model_Simple'!X$554,('Impact Model_Simple'!Y$122-'Impact Model_Simple'!X$122),0,-'Impact Model_Simple'!X456))*IF(Y$122&gt;$AQ334,0,1)</f>
        <v>0</v>
      </c>
      <c r="Z456" s="10">
        <f>(IF(Z448&gt;0,Z448,0)+FV('Impact Model_Simple'!Y$554,('Impact Model_Simple'!Z$122-'Impact Model_Simple'!Y$122),0,-'Impact Model_Simple'!Y456))*IF(Z$122&gt;$AQ334,0,1)</f>
        <v>0</v>
      </c>
      <c r="AA456" s="10">
        <f>(IF(AA448&gt;0,AA448,0)+FV('Impact Model_Simple'!Z$554,('Impact Model_Simple'!AA$122-'Impact Model_Simple'!Z$122),0,-'Impact Model_Simple'!Z456))*IF(AA$122&gt;$AQ334,0,1)</f>
        <v>0</v>
      </c>
      <c r="AB456" s="10">
        <f>(IF(AB448&gt;0,AB448,0)+FV('Impact Model_Simple'!AA$554,('Impact Model_Simple'!AB$122-'Impact Model_Simple'!AA$122),0,-'Impact Model_Simple'!AA456))*IF(AB$122&gt;$AQ334,0,1)</f>
        <v>0</v>
      </c>
      <c r="AC456" s="10">
        <f>(IF(AC448&gt;0,AC448,0)+FV('Impact Model_Simple'!AB$554,('Impact Model_Simple'!AC$122-'Impact Model_Simple'!AB$122),0,-'Impact Model_Simple'!AB456))*IF(AC$122&gt;$AQ334,0,1)</f>
        <v>0</v>
      </c>
      <c r="AD456" s="10">
        <f>(IF(AD448&gt;0,AD448,0)+FV('Impact Model_Simple'!AC$554,('Impact Model_Simple'!AD$122-'Impact Model_Simple'!AC$122),0,-'Impact Model_Simple'!AC456))*IF(AD$122&gt;$AQ334,0,1)</f>
        <v>0</v>
      </c>
      <c r="AE456" s="10">
        <f>(IF(AE448&gt;0,AE448,0)+FV('Impact Model_Simple'!AD$554,('Impact Model_Simple'!AE$122-'Impact Model_Simple'!AD$122),0,-'Impact Model_Simple'!AD456))*IF(AE$122&gt;$AQ334,0,1)</f>
        <v>0</v>
      </c>
      <c r="AF456" s="10">
        <f>(IF(AF448&gt;0,AF448,0)+FV('Impact Model_Simple'!AE$554,('Impact Model_Simple'!AF$122-'Impact Model_Simple'!AE$122),0,-'Impact Model_Simple'!AE456))*IF(AF$122&gt;$AQ334,0,1)</f>
        <v>0</v>
      </c>
      <c r="AG456" s="10">
        <f>(IF(AG448&gt;0,AG448,0)+FV('Impact Model_Simple'!AF$554,('Impact Model_Simple'!AG$122-'Impact Model_Simple'!AF$122),0,-'Impact Model_Simple'!AF456))*IF(AG$122&gt;$AQ334,0,1)</f>
        <v>0</v>
      </c>
      <c r="AH456" s="10">
        <f>(IF(AH448&gt;0,AH448,0)+FV('Impact Model_Simple'!AG$554,('Impact Model_Simple'!AH$122-'Impact Model_Simple'!AG$122),0,-'Impact Model_Simple'!AG456))*IF(AH$122&gt;$AQ334,0,1)</f>
        <v>0</v>
      </c>
      <c r="AI456" s="10">
        <f>(IF(AI448&gt;0,AI448,0)+FV('Impact Model_Simple'!AH$554,('Impact Model_Simple'!AI$122-'Impact Model_Simple'!AH$122),0,-'Impact Model_Simple'!AH456))*IF(AI$122&gt;$AQ334,0,1)</f>
        <v>0</v>
      </c>
      <c r="AJ456" s="10">
        <f>(IF(AJ448&gt;0,AJ448,0)+FV('Impact Model_Simple'!AI$554,('Impact Model_Simple'!AJ$122-'Impact Model_Simple'!AI$122),0,-'Impact Model_Simple'!AI456))*IF(AJ$122&gt;$AQ334,0,1)</f>
        <v>0</v>
      </c>
      <c r="AK456" s="10">
        <f>(IF(AK448&gt;0,AK448,0)+FV('Impact Model_Simple'!AJ$554,('Impact Model_Simple'!AK$122-'Impact Model_Simple'!AJ$122),0,-'Impact Model_Simple'!AJ456))*IF(AK$122&gt;$AQ334,0,1)</f>
        <v>0</v>
      </c>
      <c r="AL456" s="10">
        <f>(IF(AL448&gt;0,AL448,0)+FV('Impact Model_Simple'!AK$554,('Impact Model_Simple'!AL$122-'Impact Model_Simple'!AK$122),0,-'Impact Model_Simple'!AK456))*IF(AL$122&gt;$AQ334,0,1)</f>
        <v>0</v>
      </c>
      <c r="AM456" s="10">
        <f>(IF(AM448&gt;0,AM448,0)+FV('Impact Model_Simple'!AL$554,('Impact Model_Simple'!AM$122-'Impact Model_Simple'!AL$122),0,-'Impact Model_Simple'!AL456))*IF(AM$122&gt;$AQ334,0,1)</f>
        <v>0</v>
      </c>
      <c r="AN456" s="10">
        <f>(IF(AN448&gt;0,AN448,0)+FV('Impact Model_Simple'!AM$554,('Impact Model_Simple'!AN$122-'Impact Model_Simple'!AM$122),0,-'Impact Model_Simple'!AM456))*IF(AN$122&gt;$AQ334,0,1)</f>
        <v>0</v>
      </c>
      <c r="AO456" s="10">
        <f>(IF(AO448&gt;0,AO448,0)+FV('Impact Model_Simple'!AN$554,('Impact Model_Simple'!AO$122-'Impact Model_Simple'!AN$122),0,-'Impact Model_Simple'!AN456))*IF(AO$122&gt;$AQ334,0,1)</f>
        <v>0</v>
      </c>
      <c r="AP456" s="10">
        <f>(IF(AP448&gt;0,AP448,0)+FV('Impact Model_Simple'!AO$554,('Impact Model_Simple'!AP$122-'Impact Model_Simple'!AO$122),0,-'Impact Model_Simple'!AO456))*IF(AP$122&gt;$AQ334,0,1)</f>
        <v>0</v>
      </c>
    </row>
    <row r="457" spans="1:42" hidden="1" outlineLevel="2">
      <c r="A457" s="1">
        <v>3</v>
      </c>
      <c r="B457" s="10"/>
      <c r="D457" s="10">
        <f>(IF(D449&gt;0,D449,0)+FV('Impact Model_Simple'!C$554,('Impact Model_Simple'!D$122-'Impact Model_Simple'!C$122),0,-'Impact Model_Simple'!C457))*IF(D$122&gt;$AQ335,0,1)</f>
        <v>0</v>
      </c>
      <c r="E457" s="10">
        <f>(IF(E449&gt;0,E449,0)+FV('Impact Model_Simple'!D$554,('Impact Model_Simple'!E$122-'Impact Model_Simple'!D$122),0,-'Impact Model_Simple'!D457))*IF(E$122&gt;$AQ335,0,1)</f>
        <v>0</v>
      </c>
      <c r="F457" s="10">
        <f>(IF(F449&gt;0,F449,0)+FV('Impact Model_Simple'!E$554,('Impact Model_Simple'!F$122-'Impact Model_Simple'!E$122),0,-'Impact Model_Simple'!E457))*IF(F$122&gt;$AQ335,0,1)</f>
        <v>0</v>
      </c>
      <c r="G457" s="10">
        <f>(IF(G449&gt;0,G449,0)+FV('Impact Model_Simple'!F$554,('Impact Model_Simple'!G$122-'Impact Model_Simple'!F$122),0,-'Impact Model_Simple'!F457))*IF(G$122&gt;$AQ335,0,1)</f>
        <v>0</v>
      </c>
      <c r="H457" s="10">
        <f>(IF(H449&gt;0,H449,0)+FV('Impact Model_Simple'!G$554,('Impact Model_Simple'!H$122-'Impact Model_Simple'!G$122),0,-'Impact Model_Simple'!G457))*IF(H$122&gt;$AQ335,0,1)</f>
        <v>0</v>
      </c>
      <c r="I457" s="10">
        <f>(IF(I449&gt;0,I449,0)+FV('Impact Model_Simple'!H$554,('Impact Model_Simple'!I$122-'Impact Model_Simple'!H$122),0,-'Impact Model_Simple'!H457))*IF(I$122&gt;$AQ335,0,1)</f>
        <v>0</v>
      </c>
      <c r="J457" s="10">
        <f>(IF(J449&gt;0,J449,0)+FV('Impact Model_Simple'!I$554,('Impact Model_Simple'!J$122-'Impact Model_Simple'!I$122),0,-'Impact Model_Simple'!I457))*IF(J$122&gt;$AQ335,0,1)</f>
        <v>0</v>
      </c>
      <c r="K457" s="10">
        <f>(IF(K449&gt;0,K449,0)+FV('Impact Model_Simple'!J$554,('Impact Model_Simple'!K$122-'Impact Model_Simple'!J$122),0,-'Impact Model_Simple'!J457))*IF(K$122&gt;$AQ335,0,1)</f>
        <v>0</v>
      </c>
      <c r="L457" s="10">
        <f>(IF(L449&gt;0,L449,0)+FV('Impact Model_Simple'!K$554,('Impact Model_Simple'!L$122-'Impact Model_Simple'!K$122),0,-'Impact Model_Simple'!K457))*IF(L$122&gt;$AQ335,0,1)</f>
        <v>0</v>
      </c>
      <c r="M457" s="10">
        <f>(IF(M449&gt;0,M449,0)+FV('Impact Model_Simple'!L$554,('Impact Model_Simple'!M$122-'Impact Model_Simple'!L$122),0,-'Impact Model_Simple'!L457))*IF(M$122&gt;$AQ335,0,1)</f>
        <v>0</v>
      </c>
      <c r="N457" s="10">
        <f>(IF(N449&gt;0,N449,0)+FV('Impact Model_Simple'!M$554,('Impact Model_Simple'!N$122-'Impact Model_Simple'!M$122),0,-'Impact Model_Simple'!M457))*IF(N$122&gt;$AQ335,0,1)</f>
        <v>0</v>
      </c>
      <c r="O457" s="10">
        <f>(IF(O449&gt;0,O449,0)+FV('Impact Model_Simple'!N$554,('Impact Model_Simple'!O$122-'Impact Model_Simple'!N$122),0,-'Impact Model_Simple'!N457))*IF(O$122&gt;$AQ335,0,1)</f>
        <v>0</v>
      </c>
      <c r="P457" s="10">
        <f>(IF(P449&gt;0,P449,0)+FV('Impact Model_Simple'!O$554,('Impact Model_Simple'!P$122-'Impact Model_Simple'!O$122),0,-'Impact Model_Simple'!O457))*IF(P$122&gt;$AQ335,0,1)</f>
        <v>0</v>
      </c>
      <c r="Q457" s="10">
        <f>(IF(Q449&gt;0,Q449,0)+FV('Impact Model_Simple'!P$554,('Impact Model_Simple'!Q$122-'Impact Model_Simple'!P$122),0,-'Impact Model_Simple'!P457))*IF(Q$122&gt;$AQ335,0,1)</f>
        <v>0</v>
      </c>
      <c r="R457" s="10">
        <f>(IF(R449&gt;0,R449,0)+FV('Impact Model_Simple'!Q$554,('Impact Model_Simple'!R$122-'Impact Model_Simple'!Q$122),0,-'Impact Model_Simple'!Q457))*IF(R$122&gt;$AQ335,0,1)</f>
        <v>0</v>
      </c>
      <c r="S457" s="10">
        <f>(IF(S449&gt;0,S449,0)+FV('Impact Model_Simple'!R$554,('Impact Model_Simple'!S$122-'Impact Model_Simple'!R$122),0,-'Impact Model_Simple'!R457))*IF(S$122&gt;$AQ335,0,1)</f>
        <v>0</v>
      </c>
      <c r="T457" s="10">
        <f>(IF(T449&gt;0,T449,0)+FV('Impact Model_Simple'!S$554,('Impact Model_Simple'!T$122-'Impact Model_Simple'!S$122),0,-'Impact Model_Simple'!S457))*IF(T$122&gt;$AQ335,0,1)</f>
        <v>0</v>
      </c>
      <c r="U457" s="10">
        <f>(IF(U449&gt;0,U449,0)+FV('Impact Model_Simple'!T$554,('Impact Model_Simple'!U$122-'Impact Model_Simple'!T$122),0,-'Impact Model_Simple'!T457))*IF(U$122&gt;$AQ335,0,1)</f>
        <v>0</v>
      </c>
      <c r="V457" s="10">
        <f>(IF(V449&gt;0,V449,0)+FV('Impact Model_Simple'!U$554,('Impact Model_Simple'!V$122-'Impact Model_Simple'!U$122),0,-'Impact Model_Simple'!U457))*IF(V$122&gt;$AQ335,0,1)</f>
        <v>0</v>
      </c>
      <c r="W457" s="10">
        <f>(IF(W449&gt;0,W449,0)+FV('Impact Model_Simple'!V$554,('Impact Model_Simple'!W$122-'Impact Model_Simple'!V$122),0,-'Impact Model_Simple'!V457))*IF(W$122&gt;$AQ335,0,1)</f>
        <v>0</v>
      </c>
      <c r="X457" s="10">
        <f>(IF(X449&gt;0,X449,0)+FV('Impact Model_Simple'!W$554,('Impact Model_Simple'!X$122-'Impact Model_Simple'!W$122),0,-'Impact Model_Simple'!W457))*IF(X$122&gt;$AQ335,0,1)</f>
        <v>0</v>
      </c>
      <c r="Y457" s="10">
        <f>(IF(Y449&gt;0,Y449,0)+FV('Impact Model_Simple'!X$554,('Impact Model_Simple'!Y$122-'Impact Model_Simple'!X$122),0,-'Impact Model_Simple'!X457))*IF(Y$122&gt;$AQ335,0,1)</f>
        <v>0</v>
      </c>
      <c r="Z457" s="10">
        <f>(IF(Z449&gt;0,Z449,0)+FV('Impact Model_Simple'!Y$554,('Impact Model_Simple'!Z$122-'Impact Model_Simple'!Y$122),0,-'Impact Model_Simple'!Y457))*IF(Z$122&gt;$AQ335,0,1)</f>
        <v>0</v>
      </c>
      <c r="AA457" s="10">
        <f>(IF(AA449&gt;0,AA449,0)+FV('Impact Model_Simple'!Z$554,('Impact Model_Simple'!AA$122-'Impact Model_Simple'!Z$122),0,-'Impact Model_Simple'!Z457))*IF(AA$122&gt;$AQ335,0,1)</f>
        <v>0</v>
      </c>
      <c r="AB457" s="10">
        <f>(IF(AB449&gt;0,AB449,0)+FV('Impact Model_Simple'!AA$554,('Impact Model_Simple'!AB$122-'Impact Model_Simple'!AA$122),0,-'Impact Model_Simple'!AA457))*IF(AB$122&gt;$AQ335,0,1)</f>
        <v>0</v>
      </c>
      <c r="AC457" s="10">
        <f>(IF(AC449&gt;0,AC449,0)+FV('Impact Model_Simple'!AB$554,('Impact Model_Simple'!AC$122-'Impact Model_Simple'!AB$122),0,-'Impact Model_Simple'!AB457))*IF(AC$122&gt;$AQ335,0,1)</f>
        <v>0</v>
      </c>
      <c r="AD457" s="10">
        <f>(IF(AD449&gt;0,AD449,0)+FV('Impact Model_Simple'!AC$554,('Impact Model_Simple'!AD$122-'Impact Model_Simple'!AC$122),0,-'Impact Model_Simple'!AC457))*IF(AD$122&gt;$AQ335,0,1)</f>
        <v>0</v>
      </c>
      <c r="AE457" s="10">
        <f>(IF(AE449&gt;0,AE449,0)+FV('Impact Model_Simple'!AD$554,('Impact Model_Simple'!AE$122-'Impact Model_Simple'!AD$122),0,-'Impact Model_Simple'!AD457))*IF(AE$122&gt;$AQ335,0,1)</f>
        <v>0</v>
      </c>
      <c r="AF457" s="10">
        <f>(IF(AF449&gt;0,AF449,0)+FV('Impact Model_Simple'!AE$554,('Impact Model_Simple'!AF$122-'Impact Model_Simple'!AE$122),0,-'Impact Model_Simple'!AE457))*IF(AF$122&gt;$AQ335,0,1)</f>
        <v>0</v>
      </c>
      <c r="AG457" s="10">
        <f>(IF(AG449&gt;0,AG449,0)+FV('Impact Model_Simple'!AF$554,('Impact Model_Simple'!AG$122-'Impact Model_Simple'!AF$122),0,-'Impact Model_Simple'!AF457))*IF(AG$122&gt;$AQ335,0,1)</f>
        <v>0</v>
      </c>
      <c r="AH457" s="10">
        <f>(IF(AH449&gt;0,AH449,0)+FV('Impact Model_Simple'!AG$554,('Impact Model_Simple'!AH$122-'Impact Model_Simple'!AG$122),0,-'Impact Model_Simple'!AG457))*IF(AH$122&gt;$AQ335,0,1)</f>
        <v>0</v>
      </c>
      <c r="AI457" s="10">
        <f>(IF(AI449&gt;0,AI449,0)+FV('Impact Model_Simple'!AH$554,('Impact Model_Simple'!AI$122-'Impact Model_Simple'!AH$122),0,-'Impact Model_Simple'!AH457))*IF(AI$122&gt;$AQ335,0,1)</f>
        <v>0</v>
      </c>
      <c r="AJ457" s="10">
        <f>(IF(AJ449&gt;0,AJ449,0)+FV('Impact Model_Simple'!AI$554,('Impact Model_Simple'!AJ$122-'Impact Model_Simple'!AI$122),0,-'Impact Model_Simple'!AI457))*IF(AJ$122&gt;$AQ335,0,1)</f>
        <v>0</v>
      </c>
      <c r="AK457" s="10">
        <f>(IF(AK449&gt;0,AK449,0)+FV('Impact Model_Simple'!AJ$554,('Impact Model_Simple'!AK$122-'Impact Model_Simple'!AJ$122),0,-'Impact Model_Simple'!AJ457))*IF(AK$122&gt;$AQ335,0,1)</f>
        <v>0</v>
      </c>
      <c r="AL457" s="10">
        <f>(IF(AL449&gt;0,AL449,0)+FV('Impact Model_Simple'!AK$554,('Impact Model_Simple'!AL$122-'Impact Model_Simple'!AK$122),0,-'Impact Model_Simple'!AK457))*IF(AL$122&gt;$AQ335,0,1)</f>
        <v>0</v>
      </c>
      <c r="AM457" s="10">
        <f>(IF(AM449&gt;0,AM449,0)+FV('Impact Model_Simple'!AL$554,('Impact Model_Simple'!AM$122-'Impact Model_Simple'!AL$122),0,-'Impact Model_Simple'!AL457))*IF(AM$122&gt;$AQ335,0,1)</f>
        <v>0</v>
      </c>
      <c r="AN457" s="10">
        <f>(IF(AN449&gt;0,AN449,0)+FV('Impact Model_Simple'!AM$554,('Impact Model_Simple'!AN$122-'Impact Model_Simple'!AM$122),0,-'Impact Model_Simple'!AM457))*IF(AN$122&gt;$AQ335,0,1)</f>
        <v>0</v>
      </c>
      <c r="AO457" s="10">
        <f>(IF(AO449&gt;0,AO449,0)+FV('Impact Model_Simple'!AN$554,('Impact Model_Simple'!AO$122-'Impact Model_Simple'!AN$122),0,-'Impact Model_Simple'!AN457))*IF(AO$122&gt;$AQ335,0,1)</f>
        <v>0</v>
      </c>
      <c r="AP457" s="10">
        <f>(IF(AP449&gt;0,AP449,0)+FV('Impact Model_Simple'!AO$554,('Impact Model_Simple'!AP$122-'Impact Model_Simple'!AO$122),0,-'Impact Model_Simple'!AO457))*IF(AP$122&gt;$AQ335,0,1)</f>
        <v>0</v>
      </c>
    </row>
    <row r="458" spans="1:42" hidden="1" outlineLevel="2">
      <c r="A458" s="1">
        <v>4</v>
      </c>
      <c r="B458" s="10"/>
      <c r="D458" s="10">
        <f>(IF(D450&gt;0,D450,0)+FV('Impact Model_Simple'!C$554,('Impact Model_Simple'!D$122-'Impact Model_Simple'!C$122),0,-'Impact Model_Simple'!C458))*IF(D$122&gt;$AQ336,0,1)</f>
        <v>0</v>
      </c>
      <c r="E458" s="10">
        <f>(IF(E450&gt;0,E450,0)+FV('Impact Model_Simple'!D$554,('Impact Model_Simple'!E$122-'Impact Model_Simple'!D$122),0,-'Impact Model_Simple'!D458))*IF(E$122&gt;$AQ336,0,1)</f>
        <v>0</v>
      </c>
      <c r="F458" s="10">
        <f>(IF(F450&gt;0,F450,0)+FV('Impact Model_Simple'!E$554,('Impact Model_Simple'!F$122-'Impact Model_Simple'!E$122),0,-'Impact Model_Simple'!E458))*IF(F$122&gt;$AQ336,0,1)</f>
        <v>0</v>
      </c>
      <c r="G458" s="10">
        <f>(IF(G450&gt;0,G450,0)+FV('Impact Model_Simple'!F$554,('Impact Model_Simple'!G$122-'Impact Model_Simple'!F$122),0,-'Impact Model_Simple'!F458))*IF(G$122&gt;$AQ336,0,1)</f>
        <v>0</v>
      </c>
      <c r="H458" s="10">
        <f>(IF(H450&gt;0,H450,0)+FV('Impact Model_Simple'!G$554,('Impact Model_Simple'!H$122-'Impact Model_Simple'!G$122),0,-'Impact Model_Simple'!G458))*IF(H$122&gt;$AQ336,0,1)</f>
        <v>0</v>
      </c>
      <c r="I458" s="10">
        <f>(IF(I450&gt;0,I450,0)+FV('Impact Model_Simple'!H$554,('Impact Model_Simple'!I$122-'Impact Model_Simple'!H$122),0,-'Impact Model_Simple'!H458))*IF(I$122&gt;$AQ336,0,1)</f>
        <v>0</v>
      </c>
      <c r="J458" s="10">
        <f>(IF(J450&gt;0,J450,0)+FV('Impact Model_Simple'!I$554,('Impact Model_Simple'!J$122-'Impact Model_Simple'!I$122),0,-'Impact Model_Simple'!I458))*IF(J$122&gt;$AQ336,0,1)</f>
        <v>0</v>
      </c>
      <c r="K458" s="10">
        <f>(IF(K450&gt;0,K450,0)+FV('Impact Model_Simple'!J$554,('Impact Model_Simple'!K$122-'Impact Model_Simple'!J$122),0,-'Impact Model_Simple'!J458))*IF(K$122&gt;$AQ336,0,1)</f>
        <v>0</v>
      </c>
      <c r="L458" s="10">
        <f>(IF(L450&gt;0,L450,0)+FV('Impact Model_Simple'!K$554,('Impact Model_Simple'!L$122-'Impact Model_Simple'!K$122),0,-'Impact Model_Simple'!K458))*IF(L$122&gt;$AQ336,0,1)</f>
        <v>0</v>
      </c>
      <c r="M458" s="10">
        <f>(IF(M450&gt;0,M450,0)+FV('Impact Model_Simple'!L$554,('Impact Model_Simple'!M$122-'Impact Model_Simple'!L$122),0,-'Impact Model_Simple'!L458))*IF(M$122&gt;$AQ336,0,1)</f>
        <v>0</v>
      </c>
      <c r="N458" s="10">
        <f>(IF(N450&gt;0,N450,0)+FV('Impact Model_Simple'!M$554,('Impact Model_Simple'!N$122-'Impact Model_Simple'!M$122),0,-'Impact Model_Simple'!M458))*IF(N$122&gt;$AQ336,0,1)</f>
        <v>0</v>
      </c>
      <c r="O458" s="10">
        <f>(IF(O450&gt;0,O450,0)+FV('Impact Model_Simple'!N$554,('Impact Model_Simple'!O$122-'Impact Model_Simple'!N$122),0,-'Impact Model_Simple'!N458))*IF(O$122&gt;$AQ336,0,1)</f>
        <v>0</v>
      </c>
      <c r="P458" s="10">
        <f>(IF(P450&gt;0,P450,0)+FV('Impact Model_Simple'!O$554,('Impact Model_Simple'!P$122-'Impact Model_Simple'!O$122),0,-'Impact Model_Simple'!O458))*IF(P$122&gt;$AQ336,0,1)</f>
        <v>0</v>
      </c>
      <c r="Q458" s="10">
        <f>(IF(Q450&gt;0,Q450,0)+FV('Impact Model_Simple'!P$554,('Impact Model_Simple'!Q$122-'Impact Model_Simple'!P$122),0,-'Impact Model_Simple'!P458))*IF(Q$122&gt;$AQ336,0,1)</f>
        <v>0</v>
      </c>
      <c r="R458" s="10">
        <f>(IF(R450&gt;0,R450,0)+FV('Impact Model_Simple'!Q$554,('Impact Model_Simple'!R$122-'Impact Model_Simple'!Q$122),0,-'Impact Model_Simple'!Q458))*IF(R$122&gt;$AQ336,0,1)</f>
        <v>0</v>
      </c>
      <c r="S458" s="10">
        <f>(IF(S450&gt;0,S450,0)+FV('Impact Model_Simple'!R$554,('Impact Model_Simple'!S$122-'Impact Model_Simple'!R$122),0,-'Impact Model_Simple'!R458))*IF(S$122&gt;$AQ336,0,1)</f>
        <v>0</v>
      </c>
      <c r="T458" s="10">
        <f>(IF(T450&gt;0,T450,0)+FV('Impact Model_Simple'!S$554,('Impact Model_Simple'!T$122-'Impact Model_Simple'!S$122),0,-'Impact Model_Simple'!S458))*IF(T$122&gt;$AQ336,0,1)</f>
        <v>0</v>
      </c>
      <c r="U458" s="10">
        <f>(IF(U450&gt;0,U450,0)+FV('Impact Model_Simple'!T$554,('Impact Model_Simple'!U$122-'Impact Model_Simple'!T$122),0,-'Impact Model_Simple'!T458))*IF(U$122&gt;$AQ336,0,1)</f>
        <v>0</v>
      </c>
      <c r="V458" s="10">
        <f>(IF(V450&gt;0,V450,0)+FV('Impact Model_Simple'!U$554,('Impact Model_Simple'!V$122-'Impact Model_Simple'!U$122),0,-'Impact Model_Simple'!U458))*IF(V$122&gt;$AQ336,0,1)</f>
        <v>0</v>
      </c>
      <c r="W458" s="10">
        <f>(IF(W450&gt;0,W450,0)+FV('Impact Model_Simple'!V$554,('Impact Model_Simple'!W$122-'Impact Model_Simple'!V$122),0,-'Impact Model_Simple'!V458))*IF(W$122&gt;$AQ336,0,1)</f>
        <v>0</v>
      </c>
      <c r="X458" s="10">
        <f>(IF(X450&gt;0,X450,0)+FV('Impact Model_Simple'!W$554,('Impact Model_Simple'!X$122-'Impact Model_Simple'!W$122),0,-'Impact Model_Simple'!W458))*IF(X$122&gt;$AQ336,0,1)</f>
        <v>0</v>
      </c>
      <c r="Y458" s="10">
        <f>(IF(Y450&gt;0,Y450,0)+FV('Impact Model_Simple'!X$554,('Impact Model_Simple'!Y$122-'Impact Model_Simple'!X$122),0,-'Impact Model_Simple'!X458))*IF(Y$122&gt;$AQ336,0,1)</f>
        <v>0</v>
      </c>
      <c r="Z458" s="10">
        <f>(IF(Z450&gt;0,Z450,0)+FV('Impact Model_Simple'!Y$554,('Impact Model_Simple'!Z$122-'Impact Model_Simple'!Y$122),0,-'Impact Model_Simple'!Y458))*IF(Z$122&gt;$AQ336,0,1)</f>
        <v>0</v>
      </c>
      <c r="AA458" s="10">
        <f>(IF(AA450&gt;0,AA450,0)+FV('Impact Model_Simple'!Z$554,('Impact Model_Simple'!AA$122-'Impact Model_Simple'!Z$122),0,-'Impact Model_Simple'!Z458))*IF(AA$122&gt;$AQ336,0,1)</f>
        <v>0</v>
      </c>
      <c r="AB458" s="10">
        <f>(IF(AB450&gt;0,AB450,0)+FV('Impact Model_Simple'!AA$554,('Impact Model_Simple'!AB$122-'Impact Model_Simple'!AA$122),0,-'Impact Model_Simple'!AA458))*IF(AB$122&gt;$AQ336,0,1)</f>
        <v>0</v>
      </c>
      <c r="AC458" s="10">
        <f>(IF(AC450&gt;0,AC450,0)+FV('Impact Model_Simple'!AB$554,('Impact Model_Simple'!AC$122-'Impact Model_Simple'!AB$122),0,-'Impact Model_Simple'!AB458))*IF(AC$122&gt;$AQ336,0,1)</f>
        <v>0</v>
      </c>
      <c r="AD458" s="10">
        <f>(IF(AD450&gt;0,AD450,0)+FV('Impact Model_Simple'!AC$554,('Impact Model_Simple'!AD$122-'Impact Model_Simple'!AC$122),0,-'Impact Model_Simple'!AC458))*IF(AD$122&gt;$AQ336,0,1)</f>
        <v>0</v>
      </c>
      <c r="AE458" s="10">
        <f>(IF(AE450&gt;0,AE450,0)+FV('Impact Model_Simple'!AD$554,('Impact Model_Simple'!AE$122-'Impact Model_Simple'!AD$122),0,-'Impact Model_Simple'!AD458))*IF(AE$122&gt;$AQ336,0,1)</f>
        <v>0</v>
      </c>
      <c r="AF458" s="10">
        <f>(IF(AF450&gt;0,AF450,0)+FV('Impact Model_Simple'!AE$554,('Impact Model_Simple'!AF$122-'Impact Model_Simple'!AE$122),0,-'Impact Model_Simple'!AE458))*IF(AF$122&gt;$AQ336,0,1)</f>
        <v>0</v>
      </c>
      <c r="AG458" s="10">
        <f>(IF(AG450&gt;0,AG450,0)+FV('Impact Model_Simple'!AF$554,('Impact Model_Simple'!AG$122-'Impact Model_Simple'!AF$122),0,-'Impact Model_Simple'!AF458))*IF(AG$122&gt;$AQ336,0,1)</f>
        <v>0</v>
      </c>
      <c r="AH458" s="10">
        <f>(IF(AH450&gt;0,AH450,0)+FV('Impact Model_Simple'!AG$554,('Impact Model_Simple'!AH$122-'Impact Model_Simple'!AG$122),0,-'Impact Model_Simple'!AG458))*IF(AH$122&gt;$AQ336,0,1)</f>
        <v>0</v>
      </c>
      <c r="AI458" s="10">
        <f>(IF(AI450&gt;0,AI450,0)+FV('Impact Model_Simple'!AH$554,('Impact Model_Simple'!AI$122-'Impact Model_Simple'!AH$122),0,-'Impact Model_Simple'!AH458))*IF(AI$122&gt;$AQ336,0,1)</f>
        <v>0</v>
      </c>
      <c r="AJ458" s="10">
        <f>(IF(AJ450&gt;0,AJ450,0)+FV('Impact Model_Simple'!AI$554,('Impact Model_Simple'!AJ$122-'Impact Model_Simple'!AI$122),0,-'Impact Model_Simple'!AI458))*IF(AJ$122&gt;$AQ336,0,1)</f>
        <v>0</v>
      </c>
      <c r="AK458" s="10">
        <f>(IF(AK450&gt;0,AK450,0)+FV('Impact Model_Simple'!AJ$554,('Impact Model_Simple'!AK$122-'Impact Model_Simple'!AJ$122),0,-'Impact Model_Simple'!AJ458))*IF(AK$122&gt;$AQ336,0,1)</f>
        <v>0</v>
      </c>
      <c r="AL458" s="10">
        <f>(IF(AL450&gt;0,AL450,0)+FV('Impact Model_Simple'!AK$554,('Impact Model_Simple'!AL$122-'Impact Model_Simple'!AK$122),0,-'Impact Model_Simple'!AK458))*IF(AL$122&gt;$AQ336,0,1)</f>
        <v>0</v>
      </c>
      <c r="AM458" s="10">
        <f>(IF(AM450&gt;0,AM450,0)+FV('Impact Model_Simple'!AL$554,('Impact Model_Simple'!AM$122-'Impact Model_Simple'!AL$122),0,-'Impact Model_Simple'!AL458))*IF(AM$122&gt;$AQ336,0,1)</f>
        <v>0</v>
      </c>
      <c r="AN458" s="10">
        <f>(IF(AN450&gt;0,AN450,0)+FV('Impact Model_Simple'!AM$554,('Impact Model_Simple'!AN$122-'Impact Model_Simple'!AM$122),0,-'Impact Model_Simple'!AM458))*IF(AN$122&gt;$AQ336,0,1)</f>
        <v>0</v>
      </c>
      <c r="AO458" s="10">
        <f>(IF(AO450&gt;0,AO450,0)+FV('Impact Model_Simple'!AN$554,('Impact Model_Simple'!AO$122-'Impact Model_Simple'!AN$122),0,-'Impact Model_Simple'!AN458))*IF(AO$122&gt;$AQ336,0,1)</f>
        <v>0</v>
      </c>
      <c r="AP458" s="10">
        <f>(IF(AP450&gt;0,AP450,0)+FV('Impact Model_Simple'!AO$554,('Impact Model_Simple'!AP$122-'Impact Model_Simple'!AO$122),0,-'Impact Model_Simple'!AO458))*IF(AP$122&gt;$AQ336,0,1)</f>
        <v>0</v>
      </c>
    </row>
    <row r="459" spans="1:42" hidden="1" outlineLevel="2">
      <c r="A459" s="1">
        <v>5</v>
      </c>
      <c r="B459" s="10"/>
      <c r="D459" s="10">
        <f>(IF(D451&gt;0,D451,0)+FV('Impact Model_Simple'!C$554,('Impact Model_Simple'!D$122-'Impact Model_Simple'!C$122),0,-'Impact Model_Simple'!C459))*IF(D$122&gt;$AQ337,0,1)</f>
        <v>0</v>
      </c>
      <c r="E459" s="10">
        <f>(IF(E451&gt;0,E451,0)+FV('Impact Model_Simple'!D$554,('Impact Model_Simple'!E$122-'Impact Model_Simple'!D$122),0,-'Impact Model_Simple'!D459))*IF(E$122&gt;$AQ337,0,1)</f>
        <v>0</v>
      </c>
      <c r="F459" s="10">
        <f>(IF(F451&gt;0,F451,0)+FV('Impact Model_Simple'!E$554,('Impact Model_Simple'!F$122-'Impact Model_Simple'!E$122),0,-'Impact Model_Simple'!E459))*IF(F$122&gt;$AQ337,0,1)</f>
        <v>0</v>
      </c>
      <c r="G459" s="10">
        <f>(IF(G451&gt;0,G451,0)+FV('Impact Model_Simple'!F$554,('Impact Model_Simple'!G$122-'Impact Model_Simple'!F$122),0,-'Impact Model_Simple'!F459))*IF(G$122&gt;$AQ337,0,1)</f>
        <v>0</v>
      </c>
      <c r="H459" s="10">
        <f>(IF(H451&gt;0,H451,0)+FV('Impact Model_Simple'!G$554,('Impact Model_Simple'!H$122-'Impact Model_Simple'!G$122),0,-'Impact Model_Simple'!G459))*IF(H$122&gt;$AQ337,0,1)</f>
        <v>0</v>
      </c>
      <c r="I459" s="10">
        <f>(IF(I451&gt;0,I451,0)+FV('Impact Model_Simple'!H$554,('Impact Model_Simple'!I$122-'Impact Model_Simple'!H$122),0,-'Impact Model_Simple'!H459))*IF(I$122&gt;$AQ337,0,1)</f>
        <v>0</v>
      </c>
      <c r="J459" s="10">
        <f>(IF(J451&gt;0,J451,0)+FV('Impact Model_Simple'!I$554,('Impact Model_Simple'!J$122-'Impact Model_Simple'!I$122),0,-'Impact Model_Simple'!I459))*IF(J$122&gt;$AQ337,0,1)</f>
        <v>0</v>
      </c>
      <c r="K459" s="10">
        <f>(IF(K451&gt;0,K451,0)+FV('Impact Model_Simple'!J$554,('Impact Model_Simple'!K$122-'Impact Model_Simple'!J$122),0,-'Impact Model_Simple'!J459))*IF(K$122&gt;$AQ337,0,1)</f>
        <v>0</v>
      </c>
      <c r="L459" s="10">
        <f>(IF(L451&gt;0,L451,0)+FV('Impact Model_Simple'!K$554,('Impact Model_Simple'!L$122-'Impact Model_Simple'!K$122),0,-'Impact Model_Simple'!K459))*IF(L$122&gt;$AQ337,0,1)</f>
        <v>0</v>
      </c>
      <c r="M459" s="10">
        <f>(IF(M451&gt;0,M451,0)+FV('Impact Model_Simple'!L$554,('Impact Model_Simple'!M$122-'Impact Model_Simple'!L$122),0,-'Impact Model_Simple'!L459))*IF(M$122&gt;$AQ337,0,1)</f>
        <v>0</v>
      </c>
      <c r="N459" s="10">
        <f>(IF(N451&gt;0,N451,0)+FV('Impact Model_Simple'!M$554,('Impact Model_Simple'!N$122-'Impact Model_Simple'!M$122),0,-'Impact Model_Simple'!M459))*IF(N$122&gt;$AQ337,0,1)</f>
        <v>0</v>
      </c>
      <c r="O459" s="10">
        <f>(IF(O451&gt;0,O451,0)+FV('Impact Model_Simple'!N$554,('Impact Model_Simple'!O$122-'Impact Model_Simple'!N$122),0,-'Impact Model_Simple'!N459))*IF(O$122&gt;$AQ337,0,1)</f>
        <v>0</v>
      </c>
      <c r="P459" s="10">
        <f>(IF(P451&gt;0,P451,0)+FV('Impact Model_Simple'!O$554,('Impact Model_Simple'!P$122-'Impact Model_Simple'!O$122),0,-'Impact Model_Simple'!O459))*IF(P$122&gt;$AQ337,0,1)</f>
        <v>0</v>
      </c>
      <c r="Q459" s="10">
        <f>(IF(Q451&gt;0,Q451,0)+FV('Impact Model_Simple'!P$554,('Impact Model_Simple'!Q$122-'Impact Model_Simple'!P$122),0,-'Impact Model_Simple'!P459))*IF(Q$122&gt;$AQ337,0,1)</f>
        <v>0</v>
      </c>
      <c r="R459" s="10">
        <f>(IF(R451&gt;0,R451,0)+FV('Impact Model_Simple'!Q$554,('Impact Model_Simple'!R$122-'Impact Model_Simple'!Q$122),0,-'Impact Model_Simple'!Q459))*IF(R$122&gt;$AQ337,0,1)</f>
        <v>0</v>
      </c>
      <c r="S459" s="10">
        <f>(IF(S451&gt;0,S451,0)+FV('Impact Model_Simple'!R$554,('Impact Model_Simple'!S$122-'Impact Model_Simple'!R$122),0,-'Impact Model_Simple'!R459))*IF(S$122&gt;$AQ337,0,1)</f>
        <v>0</v>
      </c>
      <c r="T459" s="10">
        <f>(IF(T451&gt;0,T451,0)+FV('Impact Model_Simple'!S$554,('Impact Model_Simple'!T$122-'Impact Model_Simple'!S$122),0,-'Impact Model_Simple'!S459))*IF(T$122&gt;$AQ337,0,1)</f>
        <v>0</v>
      </c>
      <c r="U459" s="10">
        <f>(IF(U451&gt;0,U451,0)+FV('Impact Model_Simple'!T$554,('Impact Model_Simple'!U$122-'Impact Model_Simple'!T$122),0,-'Impact Model_Simple'!T459))*IF(U$122&gt;$AQ337,0,1)</f>
        <v>0</v>
      </c>
      <c r="V459" s="10">
        <f>(IF(V451&gt;0,V451,0)+FV('Impact Model_Simple'!U$554,('Impact Model_Simple'!V$122-'Impact Model_Simple'!U$122),0,-'Impact Model_Simple'!U459))*IF(V$122&gt;$AQ337,0,1)</f>
        <v>0</v>
      </c>
      <c r="W459" s="10">
        <f>(IF(W451&gt;0,W451,0)+FV('Impact Model_Simple'!V$554,('Impact Model_Simple'!W$122-'Impact Model_Simple'!V$122),0,-'Impact Model_Simple'!V459))*IF(W$122&gt;$AQ337,0,1)</f>
        <v>0</v>
      </c>
      <c r="X459" s="10">
        <f>(IF(X451&gt;0,X451,0)+FV('Impact Model_Simple'!W$554,('Impact Model_Simple'!X$122-'Impact Model_Simple'!W$122),0,-'Impact Model_Simple'!W459))*IF(X$122&gt;$AQ337,0,1)</f>
        <v>0</v>
      </c>
      <c r="Y459" s="10">
        <f>(IF(Y451&gt;0,Y451,0)+FV('Impact Model_Simple'!X$554,('Impact Model_Simple'!Y$122-'Impact Model_Simple'!X$122),0,-'Impact Model_Simple'!X459))*IF(Y$122&gt;$AQ337,0,1)</f>
        <v>0</v>
      </c>
      <c r="Z459" s="10">
        <f>(IF(Z451&gt;0,Z451,0)+FV('Impact Model_Simple'!Y$554,('Impact Model_Simple'!Z$122-'Impact Model_Simple'!Y$122),0,-'Impact Model_Simple'!Y459))*IF(Z$122&gt;$AQ337,0,1)</f>
        <v>0</v>
      </c>
      <c r="AA459" s="10">
        <f>(IF(AA451&gt;0,AA451,0)+FV('Impact Model_Simple'!Z$554,('Impact Model_Simple'!AA$122-'Impact Model_Simple'!Z$122),0,-'Impact Model_Simple'!Z459))*IF(AA$122&gt;$AQ337,0,1)</f>
        <v>0</v>
      </c>
      <c r="AB459" s="10">
        <f>(IF(AB451&gt;0,AB451,0)+FV('Impact Model_Simple'!AA$554,('Impact Model_Simple'!AB$122-'Impact Model_Simple'!AA$122),0,-'Impact Model_Simple'!AA459))*IF(AB$122&gt;$AQ337,0,1)</f>
        <v>0</v>
      </c>
      <c r="AC459" s="10">
        <f>(IF(AC451&gt;0,AC451,0)+FV('Impact Model_Simple'!AB$554,('Impact Model_Simple'!AC$122-'Impact Model_Simple'!AB$122),0,-'Impact Model_Simple'!AB459))*IF(AC$122&gt;$AQ337,0,1)</f>
        <v>0</v>
      </c>
      <c r="AD459" s="10">
        <f>(IF(AD451&gt;0,AD451,0)+FV('Impact Model_Simple'!AC$554,('Impact Model_Simple'!AD$122-'Impact Model_Simple'!AC$122),0,-'Impact Model_Simple'!AC459))*IF(AD$122&gt;$AQ337,0,1)</f>
        <v>0</v>
      </c>
      <c r="AE459" s="10">
        <f>(IF(AE451&gt;0,AE451,0)+FV('Impact Model_Simple'!AD$554,('Impact Model_Simple'!AE$122-'Impact Model_Simple'!AD$122),0,-'Impact Model_Simple'!AD459))*IF(AE$122&gt;$AQ337,0,1)</f>
        <v>0</v>
      </c>
      <c r="AF459" s="10">
        <f>(IF(AF451&gt;0,AF451,0)+FV('Impact Model_Simple'!AE$554,('Impact Model_Simple'!AF$122-'Impact Model_Simple'!AE$122),0,-'Impact Model_Simple'!AE459))*IF(AF$122&gt;$AQ337,0,1)</f>
        <v>0</v>
      </c>
      <c r="AG459" s="10">
        <f>(IF(AG451&gt;0,AG451,0)+FV('Impact Model_Simple'!AF$554,('Impact Model_Simple'!AG$122-'Impact Model_Simple'!AF$122),0,-'Impact Model_Simple'!AF459))*IF(AG$122&gt;$AQ337,0,1)</f>
        <v>0</v>
      </c>
      <c r="AH459" s="10">
        <f>(IF(AH451&gt;0,AH451,0)+FV('Impact Model_Simple'!AG$554,('Impact Model_Simple'!AH$122-'Impact Model_Simple'!AG$122),0,-'Impact Model_Simple'!AG459))*IF(AH$122&gt;$AQ337,0,1)</f>
        <v>0</v>
      </c>
      <c r="AI459" s="10">
        <f>(IF(AI451&gt;0,AI451,0)+FV('Impact Model_Simple'!AH$554,('Impact Model_Simple'!AI$122-'Impact Model_Simple'!AH$122),0,-'Impact Model_Simple'!AH459))*IF(AI$122&gt;$AQ337,0,1)</f>
        <v>0</v>
      </c>
      <c r="AJ459" s="10">
        <f>(IF(AJ451&gt;0,AJ451,0)+FV('Impact Model_Simple'!AI$554,('Impact Model_Simple'!AJ$122-'Impact Model_Simple'!AI$122),0,-'Impact Model_Simple'!AI459))*IF(AJ$122&gt;$AQ337,0,1)</f>
        <v>0</v>
      </c>
      <c r="AK459" s="10">
        <f>(IF(AK451&gt;0,AK451,0)+FV('Impact Model_Simple'!AJ$554,('Impact Model_Simple'!AK$122-'Impact Model_Simple'!AJ$122),0,-'Impact Model_Simple'!AJ459))*IF(AK$122&gt;$AQ337,0,1)</f>
        <v>0</v>
      </c>
      <c r="AL459" s="10">
        <f>(IF(AL451&gt;0,AL451,0)+FV('Impact Model_Simple'!AK$554,('Impact Model_Simple'!AL$122-'Impact Model_Simple'!AK$122),0,-'Impact Model_Simple'!AK459))*IF(AL$122&gt;$AQ337,0,1)</f>
        <v>0</v>
      </c>
      <c r="AM459" s="10">
        <f>(IF(AM451&gt;0,AM451,0)+FV('Impact Model_Simple'!AL$554,('Impact Model_Simple'!AM$122-'Impact Model_Simple'!AL$122),0,-'Impact Model_Simple'!AL459))*IF(AM$122&gt;$AQ337,0,1)</f>
        <v>0</v>
      </c>
      <c r="AN459" s="10">
        <f>(IF(AN451&gt;0,AN451,0)+FV('Impact Model_Simple'!AM$554,('Impact Model_Simple'!AN$122-'Impact Model_Simple'!AM$122),0,-'Impact Model_Simple'!AM459))*IF(AN$122&gt;$AQ337,0,1)</f>
        <v>0</v>
      </c>
      <c r="AO459" s="10">
        <f>(IF(AO451&gt;0,AO451,0)+FV('Impact Model_Simple'!AN$554,('Impact Model_Simple'!AO$122-'Impact Model_Simple'!AN$122),0,-'Impact Model_Simple'!AN459))*IF(AO$122&gt;$AQ337,0,1)</f>
        <v>0</v>
      </c>
      <c r="AP459" s="10">
        <f>(IF(AP451&gt;0,AP451,0)+FV('Impact Model_Simple'!AO$554,('Impact Model_Simple'!AP$122-'Impact Model_Simple'!AO$122),0,-'Impact Model_Simple'!AO459))*IF(AP$122&gt;$AQ337,0,1)</f>
        <v>0</v>
      </c>
    </row>
    <row r="460" spans="1:42" ht="15.5" hidden="1" outlineLevel="2" thickBot="1">
      <c r="A460" s="6" t="s">
        <v>7</v>
      </c>
      <c r="B460" s="13"/>
      <c r="C460" s="6"/>
      <c r="D460" s="13">
        <f>SUM(D455:D459)</f>
        <v>0</v>
      </c>
      <c r="E460" s="13">
        <f t="shared" ref="E460:AP460" si="798">SUM(E455:E459)</f>
        <v>0</v>
      </c>
      <c r="F460" s="13">
        <f t="shared" si="798"/>
        <v>0</v>
      </c>
      <c r="G460" s="13">
        <f t="shared" si="798"/>
        <v>0</v>
      </c>
      <c r="H460" s="13">
        <f t="shared" si="798"/>
        <v>0</v>
      </c>
      <c r="I460" s="13">
        <f t="shared" si="798"/>
        <v>0</v>
      </c>
      <c r="J460" s="13">
        <f t="shared" si="798"/>
        <v>0</v>
      </c>
      <c r="K460" s="13">
        <f t="shared" si="798"/>
        <v>0</v>
      </c>
      <c r="L460" s="13">
        <f t="shared" si="798"/>
        <v>0</v>
      </c>
      <c r="M460" s="13">
        <f t="shared" si="798"/>
        <v>0</v>
      </c>
      <c r="N460" s="13">
        <f t="shared" si="798"/>
        <v>0</v>
      </c>
      <c r="O460" s="13">
        <f t="shared" si="798"/>
        <v>0</v>
      </c>
      <c r="P460" s="13">
        <f t="shared" si="798"/>
        <v>0</v>
      </c>
      <c r="Q460" s="13">
        <f t="shared" si="798"/>
        <v>0</v>
      </c>
      <c r="R460" s="13">
        <f t="shared" si="798"/>
        <v>7675.4420121600015</v>
      </c>
      <c r="S460" s="13">
        <f t="shared" si="798"/>
        <v>8289.4773731328023</v>
      </c>
      <c r="T460" s="13">
        <f t="shared" si="798"/>
        <v>8952.635562983427</v>
      </c>
      <c r="U460" s="13">
        <f t="shared" si="798"/>
        <v>0</v>
      </c>
      <c r="V460" s="13">
        <f t="shared" si="798"/>
        <v>0</v>
      </c>
      <c r="W460" s="13">
        <f t="shared" si="798"/>
        <v>0</v>
      </c>
      <c r="X460" s="13">
        <f t="shared" si="798"/>
        <v>0</v>
      </c>
      <c r="Y460" s="13">
        <f t="shared" si="798"/>
        <v>0</v>
      </c>
      <c r="Z460" s="13">
        <f t="shared" si="798"/>
        <v>0</v>
      </c>
      <c r="AA460" s="13">
        <f t="shared" si="798"/>
        <v>0</v>
      </c>
      <c r="AB460" s="13">
        <f t="shared" si="798"/>
        <v>0</v>
      </c>
      <c r="AC460" s="13">
        <f t="shared" si="798"/>
        <v>0</v>
      </c>
      <c r="AD460" s="13">
        <f t="shared" si="798"/>
        <v>0</v>
      </c>
      <c r="AE460" s="13">
        <f t="shared" si="798"/>
        <v>0</v>
      </c>
      <c r="AF460" s="13">
        <f t="shared" si="798"/>
        <v>0</v>
      </c>
      <c r="AG460" s="13">
        <f t="shared" si="798"/>
        <v>0</v>
      </c>
      <c r="AH460" s="13">
        <f t="shared" si="798"/>
        <v>0</v>
      </c>
      <c r="AI460" s="13">
        <f t="shared" si="798"/>
        <v>0</v>
      </c>
      <c r="AJ460" s="13">
        <f t="shared" si="798"/>
        <v>0</v>
      </c>
      <c r="AK460" s="13">
        <f t="shared" si="798"/>
        <v>0</v>
      </c>
      <c r="AL460" s="13">
        <f t="shared" si="798"/>
        <v>0</v>
      </c>
      <c r="AM460" s="13">
        <f t="shared" si="798"/>
        <v>0</v>
      </c>
      <c r="AN460" s="13">
        <f t="shared" si="798"/>
        <v>0</v>
      </c>
      <c r="AO460" s="13">
        <f t="shared" si="798"/>
        <v>0</v>
      </c>
      <c r="AP460" s="13">
        <f t="shared" si="798"/>
        <v>0</v>
      </c>
    </row>
    <row r="461" spans="1:42" hidden="1" outlineLevel="2"/>
    <row r="462" spans="1:42" hidden="1" outlineLevel="2">
      <c r="A462" s="11" t="s">
        <v>89</v>
      </c>
      <c r="B462" s="12"/>
      <c r="C462" s="11"/>
      <c r="D462" s="11">
        <f>D$84</f>
        <v>2022</v>
      </c>
      <c r="E462" s="11">
        <f t="shared" ref="E462:AP462" si="799">E$84</f>
        <v>2023</v>
      </c>
      <c r="F462" s="11">
        <f t="shared" si="799"/>
        <v>2024</v>
      </c>
      <c r="G462" s="11">
        <f t="shared" si="799"/>
        <v>2025</v>
      </c>
      <c r="H462" s="11">
        <f t="shared" si="799"/>
        <v>2026</v>
      </c>
      <c r="I462" s="11">
        <f t="shared" si="799"/>
        <v>2027</v>
      </c>
      <c r="J462" s="11">
        <f t="shared" si="799"/>
        <v>2028</v>
      </c>
      <c r="K462" s="11">
        <f t="shared" si="799"/>
        <v>2029</v>
      </c>
      <c r="L462" s="11">
        <f t="shared" si="799"/>
        <v>2030</v>
      </c>
      <c r="M462" s="11">
        <f t="shared" si="799"/>
        <v>2031</v>
      </c>
      <c r="N462" s="11">
        <f t="shared" si="799"/>
        <v>2032</v>
      </c>
      <c r="O462" s="11">
        <f t="shared" si="799"/>
        <v>2033</v>
      </c>
      <c r="P462" s="11">
        <f t="shared" si="799"/>
        <v>2034</v>
      </c>
      <c r="Q462" s="11">
        <f t="shared" si="799"/>
        <v>2035</v>
      </c>
      <c r="R462" s="11">
        <f t="shared" si="799"/>
        <v>2036</v>
      </c>
      <c r="S462" s="11">
        <f t="shared" si="799"/>
        <v>2037</v>
      </c>
      <c r="T462" s="11">
        <f t="shared" si="799"/>
        <v>2038</v>
      </c>
      <c r="U462" s="11">
        <f t="shared" si="799"/>
        <v>2039</v>
      </c>
      <c r="V462" s="11">
        <f t="shared" si="799"/>
        <v>2040</v>
      </c>
      <c r="W462" s="11">
        <f t="shared" si="799"/>
        <v>2041</v>
      </c>
      <c r="X462" s="11">
        <f t="shared" si="799"/>
        <v>2042</v>
      </c>
      <c r="Y462" s="11">
        <f t="shared" si="799"/>
        <v>2043</v>
      </c>
      <c r="Z462" s="11">
        <f t="shared" si="799"/>
        <v>2044</v>
      </c>
      <c r="AA462" s="11">
        <f t="shared" si="799"/>
        <v>2045</v>
      </c>
      <c r="AB462" s="11">
        <f t="shared" si="799"/>
        <v>2046</v>
      </c>
      <c r="AC462" s="11">
        <f t="shared" si="799"/>
        <v>2047</v>
      </c>
      <c r="AD462" s="11">
        <f t="shared" si="799"/>
        <v>2048</v>
      </c>
      <c r="AE462" s="11">
        <f t="shared" si="799"/>
        <v>2049</v>
      </c>
      <c r="AF462" s="11">
        <f t="shared" si="799"/>
        <v>2050</v>
      </c>
      <c r="AG462" s="11">
        <f t="shared" si="799"/>
        <v>2051</v>
      </c>
      <c r="AH462" s="11">
        <f t="shared" si="799"/>
        <v>2052</v>
      </c>
      <c r="AI462" s="11">
        <f t="shared" si="799"/>
        <v>2053</v>
      </c>
      <c r="AJ462" s="11">
        <f t="shared" si="799"/>
        <v>2054</v>
      </c>
      <c r="AK462" s="11">
        <f t="shared" si="799"/>
        <v>2055</v>
      </c>
      <c r="AL462" s="11">
        <f t="shared" si="799"/>
        <v>2056</v>
      </c>
      <c r="AM462" s="11">
        <f t="shared" si="799"/>
        <v>2057</v>
      </c>
      <c r="AN462" s="11">
        <f t="shared" si="799"/>
        <v>2058</v>
      </c>
      <c r="AO462" s="11">
        <f t="shared" si="799"/>
        <v>2059</v>
      </c>
      <c r="AP462" s="11">
        <f t="shared" si="799"/>
        <v>2060</v>
      </c>
    </row>
    <row r="463" spans="1:42" hidden="1" outlineLevel="2">
      <c r="A463" s="1">
        <v>1</v>
      </c>
      <c r="B463" s="10">
        <f t="shared" ref="B463:B468" si="800">SUM(D463:AP463)</f>
        <v>0</v>
      </c>
      <c r="D463" s="10">
        <f t="shared" ref="D463:AP463" si="801">IF(D$130=$AQ333,D455*$AR333,0)</f>
        <v>0</v>
      </c>
      <c r="E463" s="10">
        <f t="shared" si="801"/>
        <v>0</v>
      </c>
      <c r="F463" s="10">
        <f t="shared" si="801"/>
        <v>0</v>
      </c>
      <c r="G463" s="10">
        <f t="shared" si="801"/>
        <v>0</v>
      </c>
      <c r="H463" s="10">
        <f t="shared" si="801"/>
        <v>0</v>
      </c>
      <c r="I463" s="10">
        <f t="shared" si="801"/>
        <v>0</v>
      </c>
      <c r="J463" s="10">
        <f t="shared" si="801"/>
        <v>0</v>
      </c>
      <c r="K463" s="10">
        <f t="shared" si="801"/>
        <v>0</v>
      </c>
      <c r="L463" s="10">
        <f t="shared" si="801"/>
        <v>0</v>
      </c>
      <c r="M463" s="10">
        <f t="shared" si="801"/>
        <v>0</v>
      </c>
      <c r="N463" s="10">
        <f t="shared" si="801"/>
        <v>0</v>
      </c>
      <c r="O463" s="10">
        <f t="shared" si="801"/>
        <v>0</v>
      </c>
      <c r="P463" s="10">
        <f t="shared" si="801"/>
        <v>0</v>
      </c>
      <c r="Q463" s="10">
        <f t="shared" si="801"/>
        <v>0</v>
      </c>
      <c r="R463" s="10">
        <f t="shared" si="801"/>
        <v>0</v>
      </c>
      <c r="S463" s="10">
        <f t="shared" si="801"/>
        <v>0</v>
      </c>
      <c r="T463" s="10">
        <f t="shared" si="801"/>
        <v>0</v>
      </c>
      <c r="U463" s="10">
        <f t="shared" si="801"/>
        <v>0</v>
      </c>
      <c r="V463" s="10">
        <f t="shared" si="801"/>
        <v>0</v>
      </c>
      <c r="W463" s="10">
        <f t="shared" si="801"/>
        <v>0</v>
      </c>
      <c r="X463" s="10">
        <f t="shared" si="801"/>
        <v>0</v>
      </c>
      <c r="Y463" s="10">
        <f t="shared" si="801"/>
        <v>0</v>
      </c>
      <c r="Z463" s="10">
        <f t="shared" si="801"/>
        <v>0</v>
      </c>
      <c r="AA463" s="10">
        <f t="shared" si="801"/>
        <v>0</v>
      </c>
      <c r="AB463" s="10">
        <f t="shared" si="801"/>
        <v>0</v>
      </c>
      <c r="AC463" s="10">
        <f t="shared" si="801"/>
        <v>0</v>
      </c>
      <c r="AD463" s="10">
        <f t="shared" si="801"/>
        <v>0</v>
      </c>
      <c r="AE463" s="10">
        <f t="shared" si="801"/>
        <v>0</v>
      </c>
      <c r="AF463" s="10">
        <f t="shared" si="801"/>
        <v>0</v>
      </c>
      <c r="AG463" s="10">
        <f t="shared" si="801"/>
        <v>0</v>
      </c>
      <c r="AH463" s="10">
        <f t="shared" si="801"/>
        <v>0</v>
      </c>
      <c r="AI463" s="10">
        <f t="shared" si="801"/>
        <v>0</v>
      </c>
      <c r="AJ463" s="10">
        <f t="shared" si="801"/>
        <v>0</v>
      </c>
      <c r="AK463" s="10">
        <f t="shared" si="801"/>
        <v>0</v>
      </c>
      <c r="AL463" s="10">
        <f t="shared" si="801"/>
        <v>0</v>
      </c>
      <c r="AM463" s="10">
        <f t="shared" si="801"/>
        <v>0</v>
      </c>
      <c r="AN463" s="10">
        <f t="shared" si="801"/>
        <v>0</v>
      </c>
      <c r="AO463" s="10">
        <f t="shared" si="801"/>
        <v>0</v>
      </c>
      <c r="AP463" s="10">
        <f t="shared" si="801"/>
        <v>0</v>
      </c>
    </row>
    <row r="464" spans="1:42" hidden="1" outlineLevel="2">
      <c r="A464" s="1">
        <v>2</v>
      </c>
      <c r="B464" s="10">
        <f t="shared" si="800"/>
        <v>447.6317781491714</v>
      </c>
      <c r="D464" s="10">
        <f t="shared" ref="D464:AP464" si="802">IF(D$130=$AQ334,D456*$AR334,0)</f>
        <v>0</v>
      </c>
      <c r="E464" s="10">
        <f t="shared" si="802"/>
        <v>0</v>
      </c>
      <c r="F464" s="10">
        <f t="shared" si="802"/>
        <v>0</v>
      </c>
      <c r="G464" s="10">
        <f t="shared" si="802"/>
        <v>0</v>
      </c>
      <c r="H464" s="10">
        <f t="shared" si="802"/>
        <v>0</v>
      </c>
      <c r="I464" s="10">
        <f t="shared" si="802"/>
        <v>0</v>
      </c>
      <c r="J464" s="10">
        <f t="shared" si="802"/>
        <v>0</v>
      </c>
      <c r="K464" s="10">
        <f t="shared" si="802"/>
        <v>0</v>
      </c>
      <c r="L464" s="10">
        <f t="shared" si="802"/>
        <v>0</v>
      </c>
      <c r="M464" s="10">
        <f t="shared" si="802"/>
        <v>0</v>
      </c>
      <c r="N464" s="10">
        <f t="shared" si="802"/>
        <v>0</v>
      </c>
      <c r="O464" s="10">
        <f t="shared" si="802"/>
        <v>0</v>
      </c>
      <c r="P464" s="10">
        <f t="shared" si="802"/>
        <v>0</v>
      </c>
      <c r="Q464" s="10">
        <f t="shared" si="802"/>
        <v>0</v>
      </c>
      <c r="R464" s="10">
        <f t="shared" si="802"/>
        <v>0</v>
      </c>
      <c r="S464" s="10">
        <f t="shared" si="802"/>
        <v>0</v>
      </c>
      <c r="T464" s="10">
        <f t="shared" si="802"/>
        <v>447.6317781491714</v>
      </c>
      <c r="U464" s="10">
        <f t="shared" si="802"/>
        <v>0</v>
      </c>
      <c r="V464" s="10">
        <f t="shared" si="802"/>
        <v>0</v>
      </c>
      <c r="W464" s="10">
        <f t="shared" si="802"/>
        <v>0</v>
      </c>
      <c r="X464" s="10">
        <f t="shared" si="802"/>
        <v>0</v>
      </c>
      <c r="Y464" s="10">
        <f t="shared" si="802"/>
        <v>0</v>
      </c>
      <c r="Z464" s="10">
        <f t="shared" si="802"/>
        <v>0</v>
      </c>
      <c r="AA464" s="10">
        <f t="shared" si="802"/>
        <v>0</v>
      </c>
      <c r="AB464" s="10">
        <f t="shared" si="802"/>
        <v>0</v>
      </c>
      <c r="AC464" s="10">
        <f t="shared" si="802"/>
        <v>0</v>
      </c>
      <c r="AD464" s="10">
        <f t="shared" si="802"/>
        <v>0</v>
      </c>
      <c r="AE464" s="10">
        <f t="shared" si="802"/>
        <v>0</v>
      </c>
      <c r="AF464" s="10">
        <f t="shared" si="802"/>
        <v>0</v>
      </c>
      <c r="AG464" s="10">
        <f t="shared" si="802"/>
        <v>0</v>
      </c>
      <c r="AH464" s="10">
        <f t="shared" si="802"/>
        <v>0</v>
      </c>
      <c r="AI464" s="10">
        <f t="shared" si="802"/>
        <v>0</v>
      </c>
      <c r="AJ464" s="10">
        <f t="shared" si="802"/>
        <v>0</v>
      </c>
      <c r="AK464" s="10">
        <f t="shared" si="802"/>
        <v>0</v>
      </c>
      <c r="AL464" s="10">
        <f t="shared" si="802"/>
        <v>0</v>
      </c>
      <c r="AM464" s="10">
        <f t="shared" si="802"/>
        <v>0</v>
      </c>
      <c r="AN464" s="10">
        <f t="shared" si="802"/>
        <v>0</v>
      </c>
      <c r="AO464" s="10">
        <f t="shared" si="802"/>
        <v>0</v>
      </c>
      <c r="AP464" s="10">
        <f t="shared" si="802"/>
        <v>0</v>
      </c>
    </row>
    <row r="465" spans="1:42" hidden="1" outlineLevel="2">
      <c r="A465" s="1">
        <v>3</v>
      </c>
      <c r="B465" s="10">
        <f t="shared" si="800"/>
        <v>0</v>
      </c>
      <c r="D465" s="10">
        <f t="shared" ref="D465:AP465" si="803">IF(D$130=$AQ335,D457*$AR335,0)</f>
        <v>0</v>
      </c>
      <c r="E465" s="10">
        <f t="shared" si="803"/>
        <v>0</v>
      </c>
      <c r="F465" s="10">
        <f t="shared" si="803"/>
        <v>0</v>
      </c>
      <c r="G465" s="10">
        <f t="shared" si="803"/>
        <v>0</v>
      </c>
      <c r="H465" s="10">
        <f t="shared" si="803"/>
        <v>0</v>
      </c>
      <c r="I465" s="10">
        <f t="shared" si="803"/>
        <v>0</v>
      </c>
      <c r="J465" s="10">
        <f t="shared" si="803"/>
        <v>0</v>
      </c>
      <c r="K465" s="10">
        <f t="shared" si="803"/>
        <v>0</v>
      </c>
      <c r="L465" s="10">
        <f t="shared" si="803"/>
        <v>0</v>
      </c>
      <c r="M465" s="10">
        <f t="shared" si="803"/>
        <v>0</v>
      </c>
      <c r="N465" s="10">
        <f t="shared" si="803"/>
        <v>0</v>
      </c>
      <c r="O465" s="10">
        <f t="shared" si="803"/>
        <v>0</v>
      </c>
      <c r="P465" s="10">
        <f t="shared" si="803"/>
        <v>0</v>
      </c>
      <c r="Q465" s="10">
        <f t="shared" si="803"/>
        <v>0</v>
      </c>
      <c r="R465" s="10">
        <f t="shared" si="803"/>
        <v>0</v>
      </c>
      <c r="S465" s="10">
        <f t="shared" si="803"/>
        <v>0</v>
      </c>
      <c r="T465" s="10">
        <f t="shared" si="803"/>
        <v>0</v>
      </c>
      <c r="U465" s="10">
        <f t="shared" si="803"/>
        <v>0</v>
      </c>
      <c r="V465" s="10">
        <f t="shared" si="803"/>
        <v>0</v>
      </c>
      <c r="W465" s="10">
        <f t="shared" si="803"/>
        <v>0</v>
      </c>
      <c r="X465" s="10">
        <f t="shared" si="803"/>
        <v>0</v>
      </c>
      <c r="Y465" s="10">
        <f t="shared" si="803"/>
        <v>0</v>
      </c>
      <c r="Z465" s="10">
        <f t="shared" si="803"/>
        <v>0</v>
      </c>
      <c r="AA465" s="10">
        <f t="shared" si="803"/>
        <v>0</v>
      </c>
      <c r="AB465" s="10">
        <f t="shared" si="803"/>
        <v>0</v>
      </c>
      <c r="AC465" s="10">
        <f t="shared" si="803"/>
        <v>0</v>
      </c>
      <c r="AD465" s="10">
        <f t="shared" si="803"/>
        <v>0</v>
      </c>
      <c r="AE465" s="10">
        <f t="shared" si="803"/>
        <v>0</v>
      </c>
      <c r="AF465" s="10">
        <f t="shared" si="803"/>
        <v>0</v>
      </c>
      <c r="AG465" s="10">
        <f t="shared" si="803"/>
        <v>0</v>
      </c>
      <c r="AH465" s="10">
        <f t="shared" si="803"/>
        <v>0</v>
      </c>
      <c r="AI465" s="10">
        <f t="shared" si="803"/>
        <v>0</v>
      </c>
      <c r="AJ465" s="10">
        <f t="shared" si="803"/>
        <v>0</v>
      </c>
      <c r="AK465" s="10">
        <f t="shared" si="803"/>
        <v>0</v>
      </c>
      <c r="AL465" s="10">
        <f t="shared" si="803"/>
        <v>0</v>
      </c>
      <c r="AM465" s="10">
        <f t="shared" si="803"/>
        <v>0</v>
      </c>
      <c r="AN465" s="10">
        <f t="shared" si="803"/>
        <v>0</v>
      </c>
      <c r="AO465" s="10">
        <f t="shared" si="803"/>
        <v>0</v>
      </c>
      <c r="AP465" s="10">
        <f t="shared" si="803"/>
        <v>0</v>
      </c>
    </row>
    <row r="466" spans="1:42" hidden="1" outlineLevel="2">
      <c r="A466" s="1">
        <v>4</v>
      </c>
      <c r="B466" s="10">
        <f t="shared" si="800"/>
        <v>0</v>
      </c>
      <c r="D466" s="10">
        <f t="shared" ref="D466:AP466" si="804">IF(D$130=$AQ336,D458*$AR336,0)</f>
        <v>0</v>
      </c>
      <c r="E466" s="10">
        <f t="shared" si="804"/>
        <v>0</v>
      </c>
      <c r="F466" s="10">
        <f t="shared" si="804"/>
        <v>0</v>
      </c>
      <c r="G466" s="10">
        <f t="shared" si="804"/>
        <v>0</v>
      </c>
      <c r="H466" s="10">
        <f t="shared" si="804"/>
        <v>0</v>
      </c>
      <c r="I466" s="10">
        <f t="shared" si="804"/>
        <v>0</v>
      </c>
      <c r="J466" s="10">
        <f t="shared" si="804"/>
        <v>0</v>
      </c>
      <c r="K466" s="10">
        <f t="shared" si="804"/>
        <v>0</v>
      </c>
      <c r="L466" s="10">
        <f t="shared" si="804"/>
        <v>0</v>
      </c>
      <c r="M466" s="10">
        <f t="shared" si="804"/>
        <v>0</v>
      </c>
      <c r="N466" s="10">
        <f t="shared" si="804"/>
        <v>0</v>
      </c>
      <c r="O466" s="10">
        <f t="shared" si="804"/>
        <v>0</v>
      </c>
      <c r="P466" s="10">
        <f t="shared" si="804"/>
        <v>0</v>
      </c>
      <c r="Q466" s="10">
        <f t="shared" si="804"/>
        <v>0</v>
      </c>
      <c r="R466" s="10">
        <f t="shared" si="804"/>
        <v>0</v>
      </c>
      <c r="S466" s="10">
        <f t="shared" si="804"/>
        <v>0</v>
      </c>
      <c r="T466" s="10">
        <f t="shared" si="804"/>
        <v>0</v>
      </c>
      <c r="U466" s="10">
        <f t="shared" si="804"/>
        <v>0</v>
      </c>
      <c r="V466" s="10">
        <f t="shared" si="804"/>
        <v>0</v>
      </c>
      <c r="W466" s="10">
        <f t="shared" si="804"/>
        <v>0</v>
      </c>
      <c r="X466" s="10">
        <f t="shared" si="804"/>
        <v>0</v>
      </c>
      <c r="Y466" s="10">
        <f t="shared" si="804"/>
        <v>0</v>
      </c>
      <c r="Z466" s="10">
        <f t="shared" si="804"/>
        <v>0</v>
      </c>
      <c r="AA466" s="10">
        <f t="shared" si="804"/>
        <v>0</v>
      </c>
      <c r="AB466" s="10">
        <f t="shared" si="804"/>
        <v>0</v>
      </c>
      <c r="AC466" s="10">
        <f t="shared" si="804"/>
        <v>0</v>
      </c>
      <c r="AD466" s="10">
        <f t="shared" si="804"/>
        <v>0</v>
      </c>
      <c r="AE466" s="10">
        <f t="shared" si="804"/>
        <v>0</v>
      </c>
      <c r="AF466" s="10">
        <f t="shared" si="804"/>
        <v>0</v>
      </c>
      <c r="AG466" s="10">
        <f t="shared" si="804"/>
        <v>0</v>
      </c>
      <c r="AH466" s="10">
        <f t="shared" si="804"/>
        <v>0</v>
      </c>
      <c r="AI466" s="10">
        <f t="shared" si="804"/>
        <v>0</v>
      </c>
      <c r="AJ466" s="10">
        <f t="shared" si="804"/>
        <v>0</v>
      </c>
      <c r="AK466" s="10">
        <f t="shared" si="804"/>
        <v>0</v>
      </c>
      <c r="AL466" s="10">
        <f t="shared" si="804"/>
        <v>0</v>
      </c>
      <c r="AM466" s="10">
        <f t="shared" si="804"/>
        <v>0</v>
      </c>
      <c r="AN466" s="10">
        <f t="shared" si="804"/>
        <v>0</v>
      </c>
      <c r="AO466" s="10">
        <f t="shared" si="804"/>
        <v>0</v>
      </c>
      <c r="AP466" s="10">
        <f t="shared" si="804"/>
        <v>0</v>
      </c>
    </row>
    <row r="467" spans="1:42" hidden="1" outlineLevel="2">
      <c r="A467" s="1">
        <v>5</v>
      </c>
      <c r="B467" s="10">
        <f t="shared" si="800"/>
        <v>0</v>
      </c>
      <c r="D467" s="10">
        <f t="shared" ref="D467:AP467" si="805">IF(D$130=$AQ337,D459*$AR337,0)</f>
        <v>0</v>
      </c>
      <c r="E467" s="10">
        <f t="shared" si="805"/>
        <v>0</v>
      </c>
      <c r="F467" s="10">
        <f t="shared" si="805"/>
        <v>0</v>
      </c>
      <c r="G467" s="10">
        <f t="shared" si="805"/>
        <v>0</v>
      </c>
      <c r="H467" s="10">
        <f t="shared" si="805"/>
        <v>0</v>
      </c>
      <c r="I467" s="10">
        <f t="shared" si="805"/>
        <v>0</v>
      </c>
      <c r="J467" s="10">
        <f t="shared" si="805"/>
        <v>0</v>
      </c>
      <c r="K467" s="10">
        <f t="shared" si="805"/>
        <v>0</v>
      </c>
      <c r="L467" s="10">
        <f t="shared" si="805"/>
        <v>0</v>
      </c>
      <c r="M467" s="10">
        <f t="shared" si="805"/>
        <v>0</v>
      </c>
      <c r="N467" s="10">
        <f t="shared" si="805"/>
        <v>0</v>
      </c>
      <c r="O467" s="10">
        <f t="shared" si="805"/>
        <v>0</v>
      </c>
      <c r="P467" s="10">
        <f t="shared" si="805"/>
        <v>0</v>
      </c>
      <c r="Q467" s="10">
        <f t="shared" si="805"/>
        <v>0</v>
      </c>
      <c r="R467" s="10">
        <f t="shared" si="805"/>
        <v>0</v>
      </c>
      <c r="S467" s="10">
        <f t="shared" si="805"/>
        <v>0</v>
      </c>
      <c r="T467" s="10">
        <f t="shared" si="805"/>
        <v>0</v>
      </c>
      <c r="U467" s="10">
        <f t="shared" si="805"/>
        <v>0</v>
      </c>
      <c r="V467" s="10">
        <f t="shared" si="805"/>
        <v>0</v>
      </c>
      <c r="W467" s="10">
        <f t="shared" si="805"/>
        <v>0</v>
      </c>
      <c r="X467" s="10">
        <f t="shared" si="805"/>
        <v>0</v>
      </c>
      <c r="Y467" s="10">
        <f t="shared" si="805"/>
        <v>0</v>
      </c>
      <c r="Z467" s="10">
        <f t="shared" si="805"/>
        <v>0</v>
      </c>
      <c r="AA467" s="10">
        <f t="shared" si="805"/>
        <v>0</v>
      </c>
      <c r="AB467" s="10">
        <f t="shared" si="805"/>
        <v>0</v>
      </c>
      <c r="AC467" s="10">
        <f t="shared" si="805"/>
        <v>0</v>
      </c>
      <c r="AD467" s="10">
        <f t="shared" si="805"/>
        <v>0</v>
      </c>
      <c r="AE467" s="10">
        <f t="shared" si="805"/>
        <v>0</v>
      </c>
      <c r="AF467" s="10">
        <f t="shared" si="805"/>
        <v>0</v>
      </c>
      <c r="AG467" s="10">
        <f t="shared" si="805"/>
        <v>0</v>
      </c>
      <c r="AH467" s="10">
        <f t="shared" si="805"/>
        <v>0</v>
      </c>
      <c r="AI467" s="10">
        <f t="shared" si="805"/>
        <v>0</v>
      </c>
      <c r="AJ467" s="10">
        <f t="shared" si="805"/>
        <v>0</v>
      </c>
      <c r="AK467" s="10">
        <f t="shared" si="805"/>
        <v>0</v>
      </c>
      <c r="AL467" s="10">
        <f t="shared" si="805"/>
        <v>0</v>
      </c>
      <c r="AM467" s="10">
        <f t="shared" si="805"/>
        <v>0</v>
      </c>
      <c r="AN467" s="10">
        <f t="shared" si="805"/>
        <v>0</v>
      </c>
      <c r="AO467" s="10">
        <f t="shared" si="805"/>
        <v>0</v>
      </c>
      <c r="AP467" s="10">
        <f t="shared" si="805"/>
        <v>0</v>
      </c>
    </row>
    <row r="468" spans="1:42" ht="15.5" hidden="1" outlineLevel="2" thickBot="1">
      <c r="A468" s="6" t="s">
        <v>7</v>
      </c>
      <c r="B468" s="13">
        <f t="shared" si="800"/>
        <v>447.6317781491714</v>
      </c>
      <c r="C468" s="6"/>
      <c r="D468" s="13">
        <f>SUM(D463:D467)</f>
        <v>0</v>
      </c>
      <c r="E468" s="13">
        <f t="shared" ref="E468:AP468" si="806">SUM(E463:E467)</f>
        <v>0</v>
      </c>
      <c r="F468" s="13">
        <f t="shared" si="806"/>
        <v>0</v>
      </c>
      <c r="G468" s="13">
        <f t="shared" si="806"/>
        <v>0</v>
      </c>
      <c r="H468" s="13">
        <f t="shared" si="806"/>
        <v>0</v>
      </c>
      <c r="I468" s="13">
        <f t="shared" si="806"/>
        <v>0</v>
      </c>
      <c r="J468" s="13">
        <f t="shared" si="806"/>
        <v>0</v>
      </c>
      <c r="K468" s="13">
        <f t="shared" si="806"/>
        <v>0</v>
      </c>
      <c r="L468" s="13">
        <f t="shared" si="806"/>
        <v>0</v>
      </c>
      <c r="M468" s="13">
        <f t="shared" si="806"/>
        <v>0</v>
      </c>
      <c r="N468" s="13">
        <f t="shared" si="806"/>
        <v>0</v>
      </c>
      <c r="O468" s="13">
        <f t="shared" si="806"/>
        <v>0</v>
      </c>
      <c r="P468" s="13">
        <f t="shared" si="806"/>
        <v>0</v>
      </c>
      <c r="Q468" s="13">
        <f t="shared" si="806"/>
        <v>0</v>
      </c>
      <c r="R468" s="13">
        <f t="shared" si="806"/>
        <v>0</v>
      </c>
      <c r="S468" s="13">
        <f t="shared" si="806"/>
        <v>0</v>
      </c>
      <c r="T468" s="13">
        <f t="shared" si="806"/>
        <v>447.6317781491714</v>
      </c>
      <c r="U468" s="13">
        <f t="shared" si="806"/>
        <v>0</v>
      </c>
      <c r="V468" s="13">
        <f t="shared" si="806"/>
        <v>0</v>
      </c>
      <c r="W468" s="13">
        <f t="shared" si="806"/>
        <v>0</v>
      </c>
      <c r="X468" s="13">
        <f t="shared" si="806"/>
        <v>0</v>
      </c>
      <c r="Y468" s="13">
        <f t="shared" si="806"/>
        <v>0</v>
      </c>
      <c r="Z468" s="13">
        <f t="shared" si="806"/>
        <v>0</v>
      </c>
      <c r="AA468" s="13">
        <f t="shared" si="806"/>
        <v>0</v>
      </c>
      <c r="AB468" s="13">
        <f t="shared" si="806"/>
        <v>0</v>
      </c>
      <c r="AC468" s="13">
        <f t="shared" si="806"/>
        <v>0</v>
      </c>
      <c r="AD468" s="13">
        <f t="shared" si="806"/>
        <v>0</v>
      </c>
      <c r="AE468" s="13">
        <f t="shared" si="806"/>
        <v>0</v>
      </c>
      <c r="AF468" s="13">
        <f t="shared" si="806"/>
        <v>0</v>
      </c>
      <c r="AG468" s="13">
        <f t="shared" si="806"/>
        <v>0</v>
      </c>
      <c r="AH468" s="13">
        <f t="shared" si="806"/>
        <v>0</v>
      </c>
      <c r="AI468" s="13">
        <f t="shared" si="806"/>
        <v>0</v>
      </c>
      <c r="AJ468" s="13">
        <f t="shared" si="806"/>
        <v>0</v>
      </c>
      <c r="AK468" s="13">
        <f t="shared" si="806"/>
        <v>0</v>
      </c>
      <c r="AL468" s="13">
        <f t="shared" si="806"/>
        <v>0</v>
      </c>
      <c r="AM468" s="13">
        <f t="shared" si="806"/>
        <v>0</v>
      </c>
      <c r="AN468" s="13">
        <f t="shared" si="806"/>
        <v>0</v>
      </c>
      <c r="AO468" s="13">
        <f t="shared" si="806"/>
        <v>0</v>
      </c>
      <c r="AP468" s="13">
        <f t="shared" si="806"/>
        <v>0</v>
      </c>
    </row>
    <row r="469" spans="1:42" hidden="1" outlineLevel="2"/>
    <row r="470" spans="1:42" hidden="1" outlineLevel="2">
      <c r="A470" s="16" t="s">
        <v>86</v>
      </c>
      <c r="B470" s="14"/>
      <c r="C470" s="14"/>
      <c r="D470" s="15"/>
      <c r="E470" s="15"/>
      <c r="F470" s="15"/>
      <c r="G470" s="15"/>
      <c r="H470" s="15"/>
      <c r="I470" s="15"/>
      <c r="J470" s="15"/>
      <c r="K470" s="15"/>
      <c r="L470" s="15"/>
      <c r="M470" s="15"/>
      <c r="N470" s="15"/>
      <c r="O470" s="15"/>
      <c r="P470" s="15"/>
      <c r="Q470" s="15"/>
      <c r="R470" s="15"/>
      <c r="S470" s="15"/>
      <c r="T470" s="15"/>
      <c r="U470" s="15"/>
      <c r="V470" s="15"/>
      <c r="W470" s="15"/>
      <c r="X470" s="15"/>
      <c r="Y470" s="15"/>
      <c r="Z470" s="15"/>
      <c r="AA470" s="15"/>
      <c r="AB470" s="15"/>
      <c r="AC470" s="15"/>
      <c r="AD470" s="15"/>
      <c r="AE470" s="15"/>
      <c r="AF470" s="15"/>
      <c r="AG470" s="15"/>
      <c r="AH470" s="15"/>
      <c r="AI470" s="15"/>
      <c r="AJ470" s="15"/>
      <c r="AK470" s="15"/>
      <c r="AL470" s="15"/>
      <c r="AM470" s="15"/>
      <c r="AN470" s="15"/>
      <c r="AO470" s="15"/>
      <c r="AP470" s="15"/>
    </row>
    <row r="471" spans="1:42" hidden="1" outlineLevel="2">
      <c r="A471" s="11" t="s">
        <v>52</v>
      </c>
      <c r="B471" s="12"/>
      <c r="C471" s="11"/>
      <c r="D471" s="11">
        <f>D$84</f>
        <v>2022</v>
      </c>
      <c r="E471" s="11">
        <f t="shared" ref="E471:AP471" si="807">E$84</f>
        <v>2023</v>
      </c>
      <c r="F471" s="11">
        <f t="shared" si="807"/>
        <v>2024</v>
      </c>
      <c r="G471" s="11">
        <f t="shared" si="807"/>
        <v>2025</v>
      </c>
      <c r="H471" s="11">
        <f t="shared" si="807"/>
        <v>2026</v>
      </c>
      <c r="I471" s="11">
        <f t="shared" si="807"/>
        <v>2027</v>
      </c>
      <c r="J471" s="11">
        <f t="shared" si="807"/>
        <v>2028</v>
      </c>
      <c r="K471" s="11">
        <f t="shared" si="807"/>
        <v>2029</v>
      </c>
      <c r="L471" s="11">
        <f t="shared" si="807"/>
        <v>2030</v>
      </c>
      <c r="M471" s="11">
        <f t="shared" si="807"/>
        <v>2031</v>
      </c>
      <c r="N471" s="11">
        <f t="shared" si="807"/>
        <v>2032</v>
      </c>
      <c r="O471" s="11">
        <f t="shared" si="807"/>
        <v>2033</v>
      </c>
      <c r="P471" s="11">
        <f t="shared" si="807"/>
        <v>2034</v>
      </c>
      <c r="Q471" s="11">
        <f t="shared" si="807"/>
        <v>2035</v>
      </c>
      <c r="R471" s="11">
        <f t="shared" si="807"/>
        <v>2036</v>
      </c>
      <c r="S471" s="11">
        <f t="shared" si="807"/>
        <v>2037</v>
      </c>
      <c r="T471" s="11">
        <f t="shared" si="807"/>
        <v>2038</v>
      </c>
      <c r="U471" s="11">
        <f t="shared" si="807"/>
        <v>2039</v>
      </c>
      <c r="V471" s="11">
        <f t="shared" si="807"/>
        <v>2040</v>
      </c>
      <c r="W471" s="11">
        <f t="shared" si="807"/>
        <v>2041</v>
      </c>
      <c r="X471" s="11">
        <f t="shared" si="807"/>
        <v>2042</v>
      </c>
      <c r="Y471" s="11">
        <f t="shared" si="807"/>
        <v>2043</v>
      </c>
      <c r="Z471" s="11">
        <f t="shared" si="807"/>
        <v>2044</v>
      </c>
      <c r="AA471" s="11">
        <f t="shared" si="807"/>
        <v>2045</v>
      </c>
      <c r="AB471" s="11">
        <f t="shared" si="807"/>
        <v>2046</v>
      </c>
      <c r="AC471" s="11">
        <f t="shared" si="807"/>
        <v>2047</v>
      </c>
      <c r="AD471" s="11">
        <f t="shared" si="807"/>
        <v>2048</v>
      </c>
      <c r="AE471" s="11">
        <f t="shared" si="807"/>
        <v>2049</v>
      </c>
      <c r="AF471" s="11">
        <f t="shared" si="807"/>
        <v>2050</v>
      </c>
      <c r="AG471" s="11">
        <f t="shared" si="807"/>
        <v>2051</v>
      </c>
      <c r="AH471" s="11">
        <f t="shared" si="807"/>
        <v>2052</v>
      </c>
      <c r="AI471" s="11">
        <f t="shared" si="807"/>
        <v>2053</v>
      </c>
      <c r="AJ471" s="11">
        <f t="shared" si="807"/>
        <v>2054</v>
      </c>
      <c r="AK471" s="11">
        <f t="shared" si="807"/>
        <v>2055</v>
      </c>
      <c r="AL471" s="11">
        <f t="shared" si="807"/>
        <v>2056</v>
      </c>
      <c r="AM471" s="11">
        <f t="shared" si="807"/>
        <v>2057</v>
      </c>
      <c r="AN471" s="11">
        <f t="shared" si="807"/>
        <v>2058</v>
      </c>
      <c r="AO471" s="11">
        <f t="shared" si="807"/>
        <v>2059</v>
      </c>
      <c r="AP471" s="11">
        <f t="shared" si="807"/>
        <v>2060</v>
      </c>
    </row>
    <row r="472" spans="1:42" hidden="1" outlineLevel="2">
      <c r="A472" s="1">
        <v>1</v>
      </c>
      <c r="B472" s="10">
        <f t="shared" ref="B472:B477" si="808">SUM(D472:AP472)</f>
        <v>0</v>
      </c>
      <c r="D472" s="10">
        <f t="shared" ref="D472:AP472" si="809">IF(D$214=$AX333,$AU$69*$AU333,0)</f>
        <v>0</v>
      </c>
      <c r="E472" s="10">
        <f t="shared" si="809"/>
        <v>0</v>
      </c>
      <c r="F472" s="10">
        <f t="shared" si="809"/>
        <v>0</v>
      </c>
      <c r="G472" s="10">
        <f t="shared" si="809"/>
        <v>0</v>
      </c>
      <c r="H472" s="10">
        <f t="shared" si="809"/>
        <v>0</v>
      </c>
      <c r="I472" s="10">
        <f t="shared" si="809"/>
        <v>0</v>
      </c>
      <c r="J472" s="10">
        <f t="shared" si="809"/>
        <v>0</v>
      </c>
      <c r="K472" s="10">
        <f t="shared" si="809"/>
        <v>0</v>
      </c>
      <c r="L472" s="10">
        <f t="shared" si="809"/>
        <v>0</v>
      </c>
      <c r="M472" s="10">
        <f t="shared" si="809"/>
        <v>0</v>
      </c>
      <c r="N472" s="10">
        <f t="shared" si="809"/>
        <v>0</v>
      </c>
      <c r="O472" s="10">
        <f t="shared" si="809"/>
        <v>0</v>
      </c>
      <c r="P472" s="10">
        <f t="shared" si="809"/>
        <v>0</v>
      </c>
      <c r="Q472" s="10">
        <f t="shared" si="809"/>
        <v>0</v>
      </c>
      <c r="R472" s="10">
        <f t="shared" si="809"/>
        <v>0</v>
      </c>
      <c r="S472" s="10">
        <f t="shared" si="809"/>
        <v>0</v>
      </c>
      <c r="T472" s="10">
        <f t="shared" si="809"/>
        <v>0</v>
      </c>
      <c r="U472" s="10">
        <f t="shared" si="809"/>
        <v>0</v>
      </c>
      <c r="V472" s="10">
        <f t="shared" si="809"/>
        <v>0</v>
      </c>
      <c r="W472" s="10">
        <f t="shared" si="809"/>
        <v>0</v>
      </c>
      <c r="X472" s="10">
        <f t="shared" si="809"/>
        <v>0</v>
      </c>
      <c r="Y472" s="10">
        <f t="shared" si="809"/>
        <v>0</v>
      </c>
      <c r="Z472" s="10">
        <f t="shared" si="809"/>
        <v>0</v>
      </c>
      <c r="AA472" s="10">
        <f t="shared" si="809"/>
        <v>0</v>
      </c>
      <c r="AB472" s="10">
        <f t="shared" si="809"/>
        <v>0</v>
      </c>
      <c r="AC472" s="10">
        <f t="shared" si="809"/>
        <v>0</v>
      </c>
      <c r="AD472" s="10">
        <f t="shared" si="809"/>
        <v>0</v>
      </c>
      <c r="AE472" s="10">
        <f t="shared" si="809"/>
        <v>0</v>
      </c>
      <c r="AF472" s="10">
        <f t="shared" si="809"/>
        <v>0</v>
      </c>
      <c r="AG472" s="10">
        <f t="shared" si="809"/>
        <v>0</v>
      </c>
      <c r="AH472" s="10">
        <f t="shared" si="809"/>
        <v>0</v>
      </c>
      <c r="AI472" s="10">
        <f t="shared" si="809"/>
        <v>0</v>
      </c>
      <c r="AJ472" s="10">
        <f t="shared" si="809"/>
        <v>0</v>
      </c>
      <c r="AK472" s="10">
        <f t="shared" si="809"/>
        <v>0</v>
      </c>
      <c r="AL472" s="10">
        <f t="shared" si="809"/>
        <v>0</v>
      </c>
      <c r="AM472" s="10">
        <f t="shared" si="809"/>
        <v>0</v>
      </c>
      <c r="AN472" s="10">
        <f t="shared" si="809"/>
        <v>0</v>
      </c>
      <c r="AO472" s="10">
        <f t="shared" si="809"/>
        <v>0</v>
      </c>
      <c r="AP472" s="10">
        <f t="shared" si="809"/>
        <v>0</v>
      </c>
    </row>
    <row r="473" spans="1:42" hidden="1" outlineLevel="2">
      <c r="A473" s="1">
        <v>2</v>
      </c>
      <c r="B473" s="10">
        <f t="shared" si="808"/>
        <v>0</v>
      </c>
      <c r="D473" s="10">
        <f t="shared" ref="D473:AP473" si="810">IF(D$214=$AX334,$AU$69*$AU334,0)</f>
        <v>0</v>
      </c>
      <c r="E473" s="10">
        <f t="shared" si="810"/>
        <v>0</v>
      </c>
      <c r="F473" s="10">
        <f t="shared" si="810"/>
        <v>0</v>
      </c>
      <c r="G473" s="10">
        <f t="shared" si="810"/>
        <v>0</v>
      </c>
      <c r="H473" s="10">
        <f t="shared" si="810"/>
        <v>0</v>
      </c>
      <c r="I473" s="10">
        <f t="shared" si="810"/>
        <v>0</v>
      </c>
      <c r="J473" s="10">
        <f t="shared" si="810"/>
        <v>0</v>
      </c>
      <c r="K473" s="10">
        <f t="shared" si="810"/>
        <v>0</v>
      </c>
      <c r="L473" s="10">
        <f t="shared" si="810"/>
        <v>0</v>
      </c>
      <c r="M473" s="10">
        <f t="shared" si="810"/>
        <v>0</v>
      </c>
      <c r="N473" s="10">
        <f t="shared" si="810"/>
        <v>0</v>
      </c>
      <c r="O473" s="10">
        <f t="shared" si="810"/>
        <v>0</v>
      </c>
      <c r="P473" s="10">
        <f t="shared" si="810"/>
        <v>0</v>
      </c>
      <c r="Q473" s="10">
        <f t="shared" si="810"/>
        <v>0</v>
      </c>
      <c r="R473" s="10">
        <f t="shared" si="810"/>
        <v>0</v>
      </c>
      <c r="S473" s="10">
        <f t="shared" si="810"/>
        <v>0</v>
      </c>
      <c r="T473" s="10">
        <f t="shared" si="810"/>
        <v>0</v>
      </c>
      <c r="U473" s="10">
        <f t="shared" si="810"/>
        <v>0</v>
      </c>
      <c r="V473" s="10">
        <f t="shared" si="810"/>
        <v>0</v>
      </c>
      <c r="W473" s="10">
        <f t="shared" si="810"/>
        <v>0</v>
      </c>
      <c r="X473" s="10">
        <f t="shared" si="810"/>
        <v>0</v>
      </c>
      <c r="Y473" s="10">
        <f t="shared" si="810"/>
        <v>0</v>
      </c>
      <c r="Z473" s="10">
        <f t="shared" si="810"/>
        <v>0</v>
      </c>
      <c r="AA473" s="10">
        <f t="shared" si="810"/>
        <v>0</v>
      </c>
      <c r="AB473" s="10">
        <f t="shared" si="810"/>
        <v>0</v>
      </c>
      <c r="AC473" s="10">
        <f t="shared" si="810"/>
        <v>0</v>
      </c>
      <c r="AD473" s="10">
        <f t="shared" si="810"/>
        <v>0</v>
      </c>
      <c r="AE473" s="10">
        <f t="shared" si="810"/>
        <v>0</v>
      </c>
      <c r="AF473" s="10">
        <f t="shared" si="810"/>
        <v>0</v>
      </c>
      <c r="AG473" s="10">
        <f t="shared" si="810"/>
        <v>0</v>
      </c>
      <c r="AH473" s="10">
        <f t="shared" si="810"/>
        <v>0</v>
      </c>
      <c r="AI473" s="10">
        <f t="shared" si="810"/>
        <v>0</v>
      </c>
      <c r="AJ473" s="10">
        <f t="shared" si="810"/>
        <v>0</v>
      </c>
      <c r="AK473" s="10">
        <f t="shared" si="810"/>
        <v>0</v>
      </c>
      <c r="AL473" s="10">
        <f t="shared" si="810"/>
        <v>0</v>
      </c>
      <c r="AM473" s="10">
        <f t="shared" si="810"/>
        <v>0</v>
      </c>
      <c r="AN473" s="10">
        <f t="shared" si="810"/>
        <v>0</v>
      </c>
      <c r="AO473" s="10">
        <f t="shared" si="810"/>
        <v>0</v>
      </c>
      <c r="AP473" s="10">
        <f t="shared" si="810"/>
        <v>0</v>
      </c>
    </row>
    <row r="474" spans="1:42" hidden="1" outlineLevel="2">
      <c r="A474" s="1">
        <v>3</v>
      </c>
      <c r="B474" s="10">
        <f t="shared" si="808"/>
        <v>0</v>
      </c>
      <c r="D474" s="10">
        <f t="shared" ref="D474:AP474" si="811">IF(D$214=$AX335,$AU$69*$AU335,0)</f>
        <v>0</v>
      </c>
      <c r="E474" s="10">
        <f t="shared" si="811"/>
        <v>0</v>
      </c>
      <c r="F474" s="10">
        <f t="shared" si="811"/>
        <v>0</v>
      </c>
      <c r="G474" s="10">
        <f t="shared" si="811"/>
        <v>0</v>
      </c>
      <c r="H474" s="10">
        <f t="shared" si="811"/>
        <v>0</v>
      </c>
      <c r="I474" s="10">
        <f t="shared" si="811"/>
        <v>0</v>
      </c>
      <c r="J474" s="10">
        <f t="shared" si="811"/>
        <v>0</v>
      </c>
      <c r="K474" s="10">
        <f t="shared" si="811"/>
        <v>0</v>
      </c>
      <c r="L474" s="10">
        <f t="shared" si="811"/>
        <v>0</v>
      </c>
      <c r="M474" s="10">
        <f t="shared" si="811"/>
        <v>0</v>
      </c>
      <c r="N474" s="10">
        <f t="shared" si="811"/>
        <v>0</v>
      </c>
      <c r="O474" s="10">
        <f t="shared" si="811"/>
        <v>0</v>
      </c>
      <c r="P474" s="10">
        <f t="shared" si="811"/>
        <v>0</v>
      </c>
      <c r="Q474" s="10">
        <f t="shared" si="811"/>
        <v>0</v>
      </c>
      <c r="R474" s="10">
        <f t="shared" si="811"/>
        <v>0</v>
      </c>
      <c r="S474" s="10">
        <f t="shared" si="811"/>
        <v>0</v>
      </c>
      <c r="T474" s="10">
        <f t="shared" si="811"/>
        <v>0</v>
      </c>
      <c r="U474" s="10">
        <f t="shared" si="811"/>
        <v>0</v>
      </c>
      <c r="V474" s="10">
        <f t="shared" si="811"/>
        <v>0</v>
      </c>
      <c r="W474" s="10">
        <f t="shared" si="811"/>
        <v>0</v>
      </c>
      <c r="X474" s="10">
        <f t="shared" si="811"/>
        <v>0</v>
      </c>
      <c r="Y474" s="10">
        <f t="shared" si="811"/>
        <v>0</v>
      </c>
      <c r="Z474" s="10">
        <f t="shared" si="811"/>
        <v>0</v>
      </c>
      <c r="AA474" s="10">
        <f t="shared" si="811"/>
        <v>0</v>
      </c>
      <c r="AB474" s="10">
        <f t="shared" si="811"/>
        <v>0</v>
      </c>
      <c r="AC474" s="10">
        <f t="shared" si="811"/>
        <v>0</v>
      </c>
      <c r="AD474" s="10">
        <f t="shared" si="811"/>
        <v>0</v>
      </c>
      <c r="AE474" s="10">
        <f t="shared" si="811"/>
        <v>0</v>
      </c>
      <c r="AF474" s="10">
        <f t="shared" si="811"/>
        <v>0</v>
      </c>
      <c r="AG474" s="10">
        <f t="shared" si="811"/>
        <v>0</v>
      </c>
      <c r="AH474" s="10">
        <f t="shared" si="811"/>
        <v>0</v>
      </c>
      <c r="AI474" s="10">
        <f t="shared" si="811"/>
        <v>0</v>
      </c>
      <c r="AJ474" s="10">
        <f t="shared" si="811"/>
        <v>0</v>
      </c>
      <c r="AK474" s="10">
        <f t="shared" si="811"/>
        <v>0</v>
      </c>
      <c r="AL474" s="10">
        <f t="shared" si="811"/>
        <v>0</v>
      </c>
      <c r="AM474" s="10">
        <f t="shared" si="811"/>
        <v>0</v>
      </c>
      <c r="AN474" s="10">
        <f t="shared" si="811"/>
        <v>0</v>
      </c>
      <c r="AO474" s="10">
        <f t="shared" si="811"/>
        <v>0</v>
      </c>
      <c r="AP474" s="10">
        <f t="shared" si="811"/>
        <v>0</v>
      </c>
    </row>
    <row r="475" spans="1:42" hidden="1" outlineLevel="2">
      <c r="A475" s="1">
        <v>4</v>
      </c>
      <c r="B475" s="10">
        <f t="shared" si="808"/>
        <v>0</v>
      </c>
      <c r="D475" s="10">
        <f t="shared" ref="D475:AP475" si="812">IF(D$214=$AX336,$AU$69*$AU336,0)</f>
        <v>0</v>
      </c>
      <c r="E475" s="10">
        <f t="shared" si="812"/>
        <v>0</v>
      </c>
      <c r="F475" s="10">
        <f t="shared" si="812"/>
        <v>0</v>
      </c>
      <c r="G475" s="10">
        <f t="shared" si="812"/>
        <v>0</v>
      </c>
      <c r="H475" s="10">
        <f t="shared" si="812"/>
        <v>0</v>
      </c>
      <c r="I475" s="10">
        <f t="shared" si="812"/>
        <v>0</v>
      </c>
      <c r="J475" s="10">
        <f t="shared" si="812"/>
        <v>0</v>
      </c>
      <c r="K475" s="10">
        <f t="shared" si="812"/>
        <v>0</v>
      </c>
      <c r="L475" s="10">
        <f t="shared" si="812"/>
        <v>0</v>
      </c>
      <c r="M475" s="10">
        <f t="shared" si="812"/>
        <v>0</v>
      </c>
      <c r="N475" s="10">
        <f t="shared" si="812"/>
        <v>0</v>
      </c>
      <c r="O475" s="10">
        <f t="shared" si="812"/>
        <v>0</v>
      </c>
      <c r="P475" s="10">
        <f t="shared" si="812"/>
        <v>0</v>
      </c>
      <c r="Q475" s="10">
        <f t="shared" si="812"/>
        <v>0</v>
      </c>
      <c r="R475" s="10">
        <f t="shared" si="812"/>
        <v>0</v>
      </c>
      <c r="S475" s="10">
        <f t="shared" si="812"/>
        <v>0</v>
      </c>
      <c r="T475" s="10">
        <f t="shared" si="812"/>
        <v>0</v>
      </c>
      <c r="U475" s="10">
        <f t="shared" si="812"/>
        <v>0</v>
      </c>
      <c r="V475" s="10">
        <f t="shared" si="812"/>
        <v>0</v>
      </c>
      <c r="W475" s="10">
        <f t="shared" si="812"/>
        <v>0</v>
      </c>
      <c r="X475" s="10">
        <f t="shared" si="812"/>
        <v>0</v>
      </c>
      <c r="Y475" s="10">
        <f t="shared" si="812"/>
        <v>0</v>
      </c>
      <c r="Z475" s="10">
        <f t="shared" si="812"/>
        <v>0</v>
      </c>
      <c r="AA475" s="10">
        <f t="shared" si="812"/>
        <v>0</v>
      </c>
      <c r="AB475" s="10">
        <f t="shared" si="812"/>
        <v>0</v>
      </c>
      <c r="AC475" s="10">
        <f t="shared" si="812"/>
        <v>0</v>
      </c>
      <c r="AD475" s="10">
        <f t="shared" si="812"/>
        <v>0</v>
      </c>
      <c r="AE475" s="10">
        <f t="shared" si="812"/>
        <v>0</v>
      </c>
      <c r="AF475" s="10">
        <f t="shared" si="812"/>
        <v>0</v>
      </c>
      <c r="AG475" s="10">
        <f t="shared" si="812"/>
        <v>0</v>
      </c>
      <c r="AH475" s="10">
        <f t="shared" si="812"/>
        <v>0</v>
      </c>
      <c r="AI475" s="10">
        <f t="shared" si="812"/>
        <v>0</v>
      </c>
      <c r="AJ475" s="10">
        <f t="shared" si="812"/>
        <v>0</v>
      </c>
      <c r="AK475" s="10">
        <f t="shared" si="812"/>
        <v>0</v>
      </c>
      <c r="AL475" s="10">
        <f t="shared" si="812"/>
        <v>0</v>
      </c>
      <c r="AM475" s="10">
        <f t="shared" si="812"/>
        <v>0</v>
      </c>
      <c r="AN475" s="10">
        <f t="shared" si="812"/>
        <v>0</v>
      </c>
      <c r="AO475" s="10">
        <f t="shared" si="812"/>
        <v>0</v>
      </c>
      <c r="AP475" s="10">
        <f t="shared" si="812"/>
        <v>0</v>
      </c>
    </row>
    <row r="476" spans="1:42" hidden="1" outlineLevel="2">
      <c r="A476" s="1">
        <v>5</v>
      </c>
      <c r="B476" s="10">
        <f t="shared" si="808"/>
        <v>0</v>
      </c>
      <c r="D476" s="10">
        <f t="shared" ref="D476:AP476" si="813">IF(D$214=$AX337,$AU$69*$AU337,0)</f>
        <v>0</v>
      </c>
      <c r="E476" s="10">
        <f t="shared" si="813"/>
        <v>0</v>
      </c>
      <c r="F476" s="10">
        <f t="shared" si="813"/>
        <v>0</v>
      </c>
      <c r="G476" s="10">
        <f t="shared" si="813"/>
        <v>0</v>
      </c>
      <c r="H476" s="10">
        <f t="shared" si="813"/>
        <v>0</v>
      </c>
      <c r="I476" s="10">
        <f t="shared" si="813"/>
        <v>0</v>
      </c>
      <c r="J476" s="10">
        <f t="shared" si="813"/>
        <v>0</v>
      </c>
      <c r="K476" s="10">
        <f t="shared" si="813"/>
        <v>0</v>
      </c>
      <c r="L476" s="10">
        <f t="shared" si="813"/>
        <v>0</v>
      </c>
      <c r="M476" s="10">
        <f t="shared" si="813"/>
        <v>0</v>
      </c>
      <c r="N476" s="10">
        <f t="shared" si="813"/>
        <v>0</v>
      </c>
      <c r="O476" s="10">
        <f t="shared" si="813"/>
        <v>0</v>
      </c>
      <c r="P476" s="10">
        <f t="shared" si="813"/>
        <v>0</v>
      </c>
      <c r="Q476" s="10">
        <f t="shared" si="813"/>
        <v>0</v>
      </c>
      <c r="R476" s="10">
        <f t="shared" si="813"/>
        <v>0</v>
      </c>
      <c r="S476" s="10">
        <f t="shared" si="813"/>
        <v>0</v>
      </c>
      <c r="T476" s="10">
        <f t="shared" si="813"/>
        <v>0</v>
      </c>
      <c r="U476" s="10">
        <f t="shared" si="813"/>
        <v>0</v>
      </c>
      <c r="V476" s="10">
        <f t="shared" si="813"/>
        <v>0</v>
      </c>
      <c r="W476" s="10">
        <f t="shared" si="813"/>
        <v>0</v>
      </c>
      <c r="X476" s="10">
        <f t="shared" si="813"/>
        <v>0</v>
      </c>
      <c r="Y476" s="10">
        <f t="shared" si="813"/>
        <v>0</v>
      </c>
      <c r="Z476" s="10">
        <f t="shared" si="813"/>
        <v>0</v>
      </c>
      <c r="AA476" s="10">
        <f t="shared" si="813"/>
        <v>0</v>
      </c>
      <c r="AB476" s="10">
        <f t="shared" si="813"/>
        <v>0</v>
      </c>
      <c r="AC476" s="10">
        <f t="shared" si="813"/>
        <v>0</v>
      </c>
      <c r="AD476" s="10">
        <f t="shared" si="813"/>
        <v>0</v>
      </c>
      <c r="AE476" s="10">
        <f t="shared" si="813"/>
        <v>0</v>
      </c>
      <c r="AF476" s="10">
        <f t="shared" si="813"/>
        <v>0</v>
      </c>
      <c r="AG476" s="10">
        <f t="shared" si="813"/>
        <v>0</v>
      </c>
      <c r="AH476" s="10">
        <f t="shared" si="813"/>
        <v>0</v>
      </c>
      <c r="AI476" s="10">
        <f t="shared" si="813"/>
        <v>0</v>
      </c>
      <c r="AJ476" s="10">
        <f t="shared" si="813"/>
        <v>0</v>
      </c>
      <c r="AK476" s="10">
        <f t="shared" si="813"/>
        <v>0</v>
      </c>
      <c r="AL476" s="10">
        <f t="shared" si="813"/>
        <v>0</v>
      </c>
      <c r="AM476" s="10">
        <f t="shared" si="813"/>
        <v>0</v>
      </c>
      <c r="AN476" s="10">
        <f t="shared" si="813"/>
        <v>0</v>
      </c>
      <c r="AO476" s="10">
        <f t="shared" si="813"/>
        <v>0</v>
      </c>
      <c r="AP476" s="10">
        <f t="shared" si="813"/>
        <v>0</v>
      </c>
    </row>
    <row r="477" spans="1:42" ht="15.5" hidden="1" outlineLevel="2" thickBot="1">
      <c r="A477" s="6" t="s">
        <v>7</v>
      </c>
      <c r="B477" s="13">
        <f t="shared" si="808"/>
        <v>0</v>
      </c>
      <c r="C477" s="6"/>
      <c r="D477" s="13">
        <f>SUM(D472:D476)</f>
        <v>0</v>
      </c>
      <c r="E477" s="13">
        <f t="shared" ref="E477:AP477" si="814">SUM(E472:E476)</f>
        <v>0</v>
      </c>
      <c r="F477" s="13">
        <f t="shared" si="814"/>
        <v>0</v>
      </c>
      <c r="G477" s="13">
        <f t="shared" si="814"/>
        <v>0</v>
      </c>
      <c r="H477" s="13">
        <f t="shared" si="814"/>
        <v>0</v>
      </c>
      <c r="I477" s="13">
        <f t="shared" si="814"/>
        <v>0</v>
      </c>
      <c r="J477" s="13">
        <f t="shared" si="814"/>
        <v>0</v>
      </c>
      <c r="K477" s="13">
        <f t="shared" si="814"/>
        <v>0</v>
      </c>
      <c r="L477" s="13">
        <f t="shared" si="814"/>
        <v>0</v>
      </c>
      <c r="M477" s="13">
        <f t="shared" si="814"/>
        <v>0</v>
      </c>
      <c r="N477" s="13">
        <f t="shared" si="814"/>
        <v>0</v>
      </c>
      <c r="O477" s="13">
        <f t="shared" si="814"/>
        <v>0</v>
      </c>
      <c r="P477" s="13">
        <f t="shared" si="814"/>
        <v>0</v>
      </c>
      <c r="Q477" s="13">
        <f t="shared" si="814"/>
        <v>0</v>
      </c>
      <c r="R477" s="13">
        <f t="shared" si="814"/>
        <v>0</v>
      </c>
      <c r="S477" s="13">
        <f t="shared" si="814"/>
        <v>0</v>
      </c>
      <c r="T477" s="13">
        <f t="shared" si="814"/>
        <v>0</v>
      </c>
      <c r="U477" s="13">
        <f t="shared" si="814"/>
        <v>0</v>
      </c>
      <c r="V477" s="13">
        <f t="shared" si="814"/>
        <v>0</v>
      </c>
      <c r="W477" s="13">
        <f t="shared" si="814"/>
        <v>0</v>
      </c>
      <c r="X477" s="13">
        <f t="shared" si="814"/>
        <v>0</v>
      </c>
      <c r="Y477" s="13">
        <f t="shared" si="814"/>
        <v>0</v>
      </c>
      <c r="Z477" s="13">
        <f t="shared" si="814"/>
        <v>0</v>
      </c>
      <c r="AA477" s="13">
        <f t="shared" si="814"/>
        <v>0</v>
      </c>
      <c r="AB477" s="13">
        <f t="shared" si="814"/>
        <v>0</v>
      </c>
      <c r="AC477" s="13">
        <f t="shared" si="814"/>
        <v>0</v>
      </c>
      <c r="AD477" s="13">
        <f t="shared" si="814"/>
        <v>0</v>
      </c>
      <c r="AE477" s="13">
        <f t="shared" si="814"/>
        <v>0</v>
      </c>
      <c r="AF477" s="13">
        <f t="shared" si="814"/>
        <v>0</v>
      </c>
      <c r="AG477" s="13">
        <f t="shared" si="814"/>
        <v>0</v>
      </c>
      <c r="AH477" s="13">
        <f t="shared" si="814"/>
        <v>0</v>
      </c>
      <c r="AI477" s="13">
        <f t="shared" si="814"/>
        <v>0</v>
      </c>
      <c r="AJ477" s="13">
        <f t="shared" si="814"/>
        <v>0</v>
      </c>
      <c r="AK477" s="13">
        <f t="shared" si="814"/>
        <v>0</v>
      </c>
      <c r="AL477" s="13">
        <f t="shared" si="814"/>
        <v>0</v>
      </c>
      <c r="AM477" s="13">
        <f t="shared" si="814"/>
        <v>0</v>
      </c>
      <c r="AN477" s="13">
        <f t="shared" si="814"/>
        <v>0</v>
      </c>
      <c r="AO477" s="13">
        <f t="shared" si="814"/>
        <v>0</v>
      </c>
      <c r="AP477" s="13">
        <f t="shared" si="814"/>
        <v>0</v>
      </c>
    </row>
    <row r="478" spans="1:42" hidden="1" outlineLevel="1" collapsed="1"/>
    <row r="479" spans="1:42" hidden="1" outlineLevel="1"/>
    <row r="480" spans="1:42" hidden="1" outlineLevel="1"/>
    <row r="481" spans="1:42" hidden="1" outlineLevel="1">
      <c r="A481" s="18" t="s">
        <v>19</v>
      </c>
      <c r="B481" s="18"/>
      <c r="C481" s="17"/>
      <c r="D481" s="17"/>
      <c r="E481" s="17"/>
      <c r="F481" s="17"/>
      <c r="G481" s="17"/>
      <c r="H481" s="17"/>
      <c r="I481" s="17"/>
      <c r="J481" s="17"/>
      <c r="K481" s="17"/>
      <c r="L481" s="17"/>
      <c r="M481" s="17"/>
      <c r="N481" s="17"/>
      <c r="O481" s="17"/>
      <c r="P481" s="17"/>
      <c r="Q481" s="17"/>
      <c r="R481" s="17"/>
      <c r="S481" s="17"/>
      <c r="T481" s="17"/>
      <c r="U481" s="17"/>
      <c r="V481" s="17"/>
      <c r="W481" s="17"/>
      <c r="X481" s="17"/>
      <c r="Y481" s="17"/>
      <c r="Z481" s="17"/>
      <c r="AA481" s="17"/>
      <c r="AB481" s="17"/>
      <c r="AC481" s="17"/>
      <c r="AD481" s="17"/>
      <c r="AE481" s="17"/>
      <c r="AF481" s="17"/>
      <c r="AG481" s="17"/>
      <c r="AH481" s="17"/>
      <c r="AI481" s="17"/>
      <c r="AJ481" s="17"/>
      <c r="AK481" s="17"/>
      <c r="AL481" s="17"/>
      <c r="AM481" s="17"/>
      <c r="AN481" s="17"/>
      <c r="AO481" s="17"/>
      <c r="AP481" s="17"/>
    </row>
    <row r="482" spans="1:42" hidden="1" outlineLevel="1">
      <c r="A482" s="18" t="s">
        <v>12</v>
      </c>
      <c r="B482" s="18" t="s">
        <v>45</v>
      </c>
      <c r="C482" s="18" t="s">
        <v>55</v>
      </c>
      <c r="D482" s="17"/>
      <c r="E482" s="17"/>
      <c r="F482" s="17"/>
      <c r="G482" s="17"/>
      <c r="H482" s="17"/>
      <c r="I482" s="17"/>
      <c r="J482" s="17"/>
      <c r="K482" s="17"/>
      <c r="L482" s="17"/>
      <c r="M482" s="17"/>
      <c r="N482" s="17"/>
      <c r="O482" s="17"/>
      <c r="P482" s="17"/>
      <c r="Q482" s="17"/>
      <c r="R482" s="17"/>
      <c r="S482" s="17"/>
      <c r="T482" s="17"/>
      <c r="U482" s="17"/>
      <c r="V482" s="17"/>
      <c r="W482" s="17"/>
      <c r="X482" s="17"/>
      <c r="Y482" s="17"/>
      <c r="Z482" s="17"/>
      <c r="AA482" s="17"/>
      <c r="AB482" s="17"/>
      <c r="AC482" s="17"/>
      <c r="AD482" s="17"/>
      <c r="AE482" s="17"/>
      <c r="AF482" s="17"/>
      <c r="AG482" s="17"/>
      <c r="AH482" s="17"/>
      <c r="AI482" s="17"/>
      <c r="AJ482" s="17"/>
      <c r="AK482" s="17"/>
      <c r="AL482" s="17"/>
      <c r="AM482" s="17"/>
      <c r="AN482" s="17"/>
      <c r="AO482" s="17"/>
      <c r="AP482" s="17"/>
    </row>
    <row r="483" spans="1:42" hidden="1" outlineLevel="2">
      <c r="A483" s="11"/>
      <c r="B483" s="12"/>
      <c r="C483" s="11"/>
      <c r="D483" s="26">
        <f>D$84+D335</f>
        <v>2024</v>
      </c>
      <c r="E483" s="26">
        <f>D483+1</f>
        <v>2025</v>
      </c>
      <c r="F483" s="26">
        <f t="shared" ref="F483" si="815">E483+1</f>
        <v>2026</v>
      </c>
      <c r="G483" s="26">
        <f t="shared" ref="G483" si="816">F483+1</f>
        <v>2027</v>
      </c>
      <c r="H483" s="26">
        <f t="shared" ref="H483" si="817">G483+1</f>
        <v>2028</v>
      </c>
      <c r="I483" s="26">
        <f t="shared" ref="I483" si="818">H483+1</f>
        <v>2029</v>
      </c>
      <c r="J483" s="26">
        <f>I483+1</f>
        <v>2030</v>
      </c>
      <c r="K483" s="26">
        <f>J483+1</f>
        <v>2031</v>
      </c>
      <c r="L483" s="26">
        <f t="shared" ref="L483" si="819">K483+1</f>
        <v>2032</v>
      </c>
      <c r="M483" s="26">
        <f t="shared" ref="M483" si="820">L483+1</f>
        <v>2033</v>
      </c>
      <c r="N483" s="26">
        <f t="shared" ref="N483" si="821">M483+1</f>
        <v>2034</v>
      </c>
      <c r="O483" s="26">
        <f t="shared" ref="O483" si="822">N483+1</f>
        <v>2035</v>
      </c>
      <c r="P483" s="26">
        <f t="shared" ref="P483" si="823">O483+1</f>
        <v>2036</v>
      </c>
      <c r="Q483" s="26">
        <f t="shared" ref="Q483" si="824">P483+1</f>
        <v>2037</v>
      </c>
      <c r="R483" s="26">
        <f t="shared" ref="R483" si="825">Q483+1</f>
        <v>2038</v>
      </c>
      <c r="S483" s="26">
        <f t="shared" ref="S483" si="826">R483+1</f>
        <v>2039</v>
      </c>
      <c r="T483" s="26">
        <f t="shared" ref="T483" si="827">S483+1</f>
        <v>2040</v>
      </c>
      <c r="U483" s="26">
        <f t="shared" ref="U483" si="828">T483+1</f>
        <v>2041</v>
      </c>
      <c r="V483" s="26">
        <f t="shared" ref="V483" si="829">U483+1</f>
        <v>2042</v>
      </c>
      <c r="W483" s="26">
        <f t="shared" ref="W483" si="830">V483+1</f>
        <v>2043</v>
      </c>
      <c r="X483" s="26">
        <f t="shared" ref="X483" si="831">W483+1</f>
        <v>2044</v>
      </c>
      <c r="Y483" s="26">
        <f t="shared" ref="Y483" si="832">X483+1</f>
        <v>2045</v>
      </c>
      <c r="Z483" s="26">
        <f t="shared" ref="Z483" si="833">Y483+1</f>
        <v>2046</v>
      </c>
      <c r="AA483" s="26">
        <f t="shared" ref="AA483" si="834">Z483+1</f>
        <v>2047</v>
      </c>
      <c r="AB483" s="26">
        <f t="shared" ref="AB483" si="835">AA483+1</f>
        <v>2048</v>
      </c>
      <c r="AC483" s="26">
        <f t="shared" ref="AC483" si="836">AB483+1</f>
        <v>2049</v>
      </c>
      <c r="AD483" s="26">
        <f t="shared" ref="AD483" si="837">AC483+1</f>
        <v>2050</v>
      </c>
      <c r="AE483" s="26">
        <f t="shared" ref="AE483" si="838">AD483+1</f>
        <v>2051</v>
      </c>
      <c r="AF483" s="26">
        <f t="shared" ref="AF483" si="839">AE483+1</f>
        <v>2052</v>
      </c>
      <c r="AG483" s="26">
        <f t="shared" ref="AG483" si="840">AF483+1</f>
        <v>2053</v>
      </c>
      <c r="AH483" s="26">
        <f t="shared" ref="AH483" si="841">AG483+1</f>
        <v>2054</v>
      </c>
      <c r="AI483" s="26">
        <f t="shared" ref="AI483" si="842">AH483+1</f>
        <v>2055</v>
      </c>
      <c r="AJ483" s="26">
        <f t="shared" ref="AJ483" si="843">AI483+1</f>
        <v>2056</v>
      </c>
      <c r="AK483" s="26">
        <f t="shared" ref="AK483" si="844">AJ483+1</f>
        <v>2057</v>
      </c>
      <c r="AL483" s="26">
        <f t="shared" ref="AL483" si="845">AK483+1</f>
        <v>2058</v>
      </c>
      <c r="AM483" s="26">
        <f t="shared" ref="AM483" si="846">AL483+1</f>
        <v>2059</v>
      </c>
      <c r="AN483" s="26">
        <f t="shared" ref="AN483" si="847">AM483+1</f>
        <v>2060</v>
      </c>
      <c r="AO483" s="26">
        <f t="shared" ref="AO483" si="848">AN483+1</f>
        <v>2061</v>
      </c>
      <c r="AP483" s="26">
        <f t="shared" ref="AP483" si="849">AO483+1</f>
        <v>2062</v>
      </c>
    </row>
    <row r="484" spans="1:42" hidden="1" outlineLevel="2">
      <c r="A484" s="1">
        <v>1</v>
      </c>
      <c r="B484" s="1" t="s">
        <v>20</v>
      </c>
      <c r="C484" s="4">
        <f>SUM(D484:AP484)</f>
        <v>799.47046823846324</v>
      </c>
      <c r="D484" s="4">
        <f>IFERROR((((D372+D397+D422+D447+D472)/'Impact Model_Simple'!C557)/$D$79)*$L326,0)</f>
        <v>0</v>
      </c>
      <c r="E484" s="4">
        <f>IFERROR((((E372+E397+E422+E447+E472)/'Impact Model_Simple'!D557)/$D$79)*$L326,0)</f>
        <v>764.09604381632357</v>
      </c>
      <c r="F484" s="4">
        <f>IFERROR((((F372+F397+F422+F447+F472)/'Impact Model_Simple'!E557)/$D$79)*$L326,0)</f>
        <v>0</v>
      </c>
      <c r="G484" s="4">
        <f>IFERROR((((G372+G397+G422+G447+G472)/'Impact Model_Simple'!F557)/$D$79)*$L326,0)</f>
        <v>0</v>
      </c>
      <c r="H484" s="4">
        <f>IFERROR((((H372+H397+H422+H447+H472)/'Impact Model_Simple'!G557)/$D$79)*$L326,0)</f>
        <v>0</v>
      </c>
      <c r="I484" s="4">
        <f>IFERROR((((I372+I397+I422+I447+I472)/'Impact Model_Simple'!H557)/$D$79)*$L326,0)</f>
        <v>0</v>
      </c>
      <c r="J484" s="4">
        <f>IFERROR((((J372+J397+J422+J447+J472)/'Impact Model_Simple'!I557)/$D$79)*$L326,0)</f>
        <v>33.963930031378169</v>
      </c>
      <c r="K484" s="4">
        <f>IFERROR((((K372+K397+K422+K447+K472)/'Impact Model_Simple'!J557)/$D$79)*$L326,0)</f>
        <v>0</v>
      </c>
      <c r="L484" s="4">
        <f>IFERROR((((L372+L397+L422+L447+L472)/'Impact Model_Simple'!K557)/$D$79)*$L326,0)</f>
        <v>0</v>
      </c>
      <c r="M484" s="4">
        <f>IFERROR((((M372+M397+M422+M447+M472)/'Impact Model_Simple'!L557)/$D$79)*$L326,0)</f>
        <v>0</v>
      </c>
      <c r="N484" s="4">
        <f>IFERROR((((N372+N397+N422+N447+N472)/'Impact Model_Simple'!M557)/$D$79)*$L326,0)</f>
        <v>0</v>
      </c>
      <c r="O484" s="4">
        <f>IFERROR((((O372+O397+O422+O447+O472)/'Impact Model_Simple'!N557)/$D$79)*$L326,0)</f>
        <v>1.3480831345330582</v>
      </c>
      <c r="P484" s="4">
        <f>IFERROR((((P372+P397+P422+P447+P472)/'Impact Model_Simple'!O557)/$D$79)*$L326,0)</f>
        <v>0</v>
      </c>
      <c r="Q484" s="4">
        <f>IFERROR((((Q372+Q397+Q422+Q447+Q472)/'Impact Model_Simple'!P557)/$D$79)*$L326,0)</f>
        <v>0</v>
      </c>
      <c r="R484" s="4">
        <f>IFERROR((((R372+R397+R422+R447+R472)/'Impact Model_Simple'!Q557)/$D$79)*$L326,0)</f>
        <v>6.2411256228382325E-2</v>
      </c>
      <c r="S484" s="4">
        <f>IFERROR((((S372+S397+S422+S447+S472)/'Impact Model_Simple'!R557)/$D$79)*$L326,0)</f>
        <v>0</v>
      </c>
      <c r="T484" s="4">
        <f>IFERROR((((T372+T397+T422+T447+T472)/'Impact Model_Simple'!S557)/$D$79)*$L326,0)</f>
        <v>0</v>
      </c>
      <c r="U484" s="4">
        <f>IFERROR((((U372+U397+U422+U447+U472)/'Impact Model_Simple'!T557)/$D$79)*$L326,0)</f>
        <v>0</v>
      </c>
      <c r="V484" s="4">
        <f>IFERROR((((V372+V397+V422+V447+V472)/'Impact Model_Simple'!U557)/$D$79)*$L326,0)</f>
        <v>0</v>
      </c>
      <c r="W484" s="4">
        <f>IFERROR((((W372+W397+W422+W447+W472)/'Impact Model_Simple'!V557)/$D$79)*$L326,0)</f>
        <v>0</v>
      </c>
      <c r="X484" s="4">
        <f>IFERROR((((X372+X397+X422+X447+X472)/'Impact Model_Simple'!W557)/$D$79)*$L326,0)</f>
        <v>0</v>
      </c>
      <c r="Y484" s="4">
        <f>IFERROR((((Y372+Y397+Y422+Y447+Y472)/'Impact Model_Simple'!X557)/$D$79)*$L326,0)</f>
        <v>0</v>
      </c>
      <c r="Z484" s="4">
        <f>IFERROR((((Z372+Z397+Z422+Z447+Z472)/'Impact Model_Simple'!Y557)/$D$79)*$L326,0)</f>
        <v>0</v>
      </c>
      <c r="AA484" s="4">
        <f>IFERROR((((AA372+AA397+AA422+AA447+AA472)/'Impact Model_Simple'!Z557)/$D$79)*$L326,0)</f>
        <v>0</v>
      </c>
      <c r="AB484" s="4">
        <f>IFERROR((((AB372+AB397+AB422+AB447+AB472)/'Impact Model_Simple'!AA557)/$D$79)*$L326,0)</f>
        <v>0</v>
      </c>
      <c r="AC484" s="4">
        <f>IFERROR((((AC372+AC397+AC422+AC447+AC472)/'Impact Model_Simple'!AB557)/$D$79)*$L326,0)</f>
        <v>0</v>
      </c>
      <c r="AD484" s="4">
        <f>IFERROR((((AD372+AD397+AD422+AD447+AD472)/'Impact Model_Simple'!AC557)/$D$79)*$L326,0)</f>
        <v>0</v>
      </c>
      <c r="AE484" s="4">
        <f>IFERROR((((AE372+AE397+AE422+AE447+AE472)/'Impact Model_Simple'!AD557)/$D$79)*$L326,0)</f>
        <v>0</v>
      </c>
      <c r="AF484" s="4">
        <f>IFERROR((((AF372+AF397+AF422+AF447+AF472)/'Impact Model_Simple'!AE557)/$D$79)*$L326,0)</f>
        <v>0</v>
      </c>
      <c r="AG484" s="4">
        <f>IFERROR((((AG372+AG397+AG422+AG447+AG472)/'Impact Model_Simple'!AF557)/$D$79)*$L326,0)</f>
        <v>0</v>
      </c>
      <c r="AH484" s="4">
        <f>IFERROR((((AH372+AH397+AH422+AH447+AH472)/'Impact Model_Simple'!AG557)/$D$79)*$L326,0)</f>
        <v>0</v>
      </c>
      <c r="AI484" s="4">
        <f>IFERROR((((AI372+AI397+AI422+AI447+AI472)/'Impact Model_Simple'!AH557)/$D$79)*$L326,0)</f>
        <v>0</v>
      </c>
      <c r="AJ484" s="4">
        <f>IFERROR((((AJ372+AJ397+AJ422+AJ447+AJ472)/'Impact Model_Simple'!AI557)/$D$79)*$L326,0)</f>
        <v>0</v>
      </c>
      <c r="AK484" s="4">
        <f>IFERROR((((AK372+AK397+AK422+AK447+AK472)/'Impact Model_Simple'!AJ557)/$D$79)*$L326,0)</f>
        <v>0</v>
      </c>
      <c r="AL484" s="4">
        <f>IFERROR((((AL372+AL397+AL422+AL447+AL472)/'Impact Model_Simple'!AK557)/$D$79)*$L326,0)</f>
        <v>0</v>
      </c>
      <c r="AM484" s="4">
        <f>IFERROR((((AM372+AM397+AM422+AM447+AM472)/'Impact Model_Simple'!AL557)/$D$79)*$L326,0)</f>
        <v>0</v>
      </c>
      <c r="AN484" s="4">
        <f>IFERROR((((AN372+AN397+AN422+AN447+AN472)/'Impact Model_Simple'!AM557)/$D$79)*$L326,0)</f>
        <v>0</v>
      </c>
      <c r="AO484" s="4">
        <f>IFERROR((((AO372+AO397+AO422+AO447+AO472)/'Impact Model_Simple'!AN557)/$D$79)*$L326,0)</f>
        <v>0</v>
      </c>
      <c r="AP484" s="4">
        <f>IFERROR((((AP372+AP397+AP422+AP447+AP472)/'Impact Model_Simple'!AO557)/$D$79)*$L326,0)</f>
        <v>0</v>
      </c>
    </row>
    <row r="485" spans="1:42" hidden="1" outlineLevel="2">
      <c r="A485" s="1">
        <v>2</v>
      </c>
      <c r="B485" s="1" t="s">
        <v>21</v>
      </c>
      <c r="C485" s="4">
        <f>SUM(D485:AP485)</f>
        <v>799.47046823846324</v>
      </c>
      <c r="D485" s="4">
        <f>IFERROR((((D373+D398+D423+D448+D473)/'Impact Model_Simple'!C558)/$D$79)*$L327,0)</f>
        <v>0</v>
      </c>
      <c r="E485" s="4">
        <f>IFERROR((((E373+E398+E423+E448+E473)/'Impact Model_Simple'!D558)/$D$79)*$L327,0)</f>
        <v>764.09604381632357</v>
      </c>
      <c r="F485" s="4">
        <f>IFERROR((((F373+F398+F423+F448+F473)/'Impact Model_Simple'!E558)/$D$79)*$L327,0)</f>
        <v>0</v>
      </c>
      <c r="G485" s="4">
        <f>IFERROR((((G373+G398+G423+G448+G473)/'Impact Model_Simple'!F558)/$D$79)*$L327,0)</f>
        <v>0</v>
      </c>
      <c r="H485" s="4">
        <f>IFERROR((((H373+H398+H423+H448+H473)/'Impact Model_Simple'!G558)/$D$79)*$L327,0)</f>
        <v>0</v>
      </c>
      <c r="I485" s="4">
        <f>IFERROR((((I373+I398+I423+I448+I473)/'Impact Model_Simple'!H558)/$D$79)*$L327,0)</f>
        <v>0</v>
      </c>
      <c r="J485" s="4">
        <f>IFERROR((((J373+J398+J423+J448+J473)/'Impact Model_Simple'!I558)/$D$79)*$L327,0)</f>
        <v>33.963930031378169</v>
      </c>
      <c r="K485" s="4">
        <f>IFERROR((((K373+K398+K423+K448+K473)/'Impact Model_Simple'!J558)/$D$79)*$L327,0)</f>
        <v>0</v>
      </c>
      <c r="L485" s="4">
        <f>IFERROR((((L373+L398+L423+L448+L473)/'Impact Model_Simple'!K558)/$D$79)*$L327,0)</f>
        <v>0</v>
      </c>
      <c r="M485" s="4">
        <f>IFERROR((((M373+M398+M423+M448+M473)/'Impact Model_Simple'!L558)/$D$79)*$L327,0)</f>
        <v>0</v>
      </c>
      <c r="N485" s="4">
        <f>IFERROR((((N373+N398+N423+N448+N473)/'Impact Model_Simple'!M558)/$D$79)*$L327,0)</f>
        <v>0</v>
      </c>
      <c r="O485" s="4">
        <f>IFERROR((((O373+O398+O423+O448+O473)/'Impact Model_Simple'!N558)/$D$79)*$L327,0)</f>
        <v>1.3480831345330582</v>
      </c>
      <c r="P485" s="4">
        <f>IFERROR((((P373+P398+P423+P448+P473)/'Impact Model_Simple'!O558)/$D$79)*$L327,0)</f>
        <v>0</v>
      </c>
      <c r="Q485" s="4">
        <f>IFERROR((((Q373+Q398+Q423+Q448+Q473)/'Impact Model_Simple'!P558)/$D$79)*$L327,0)</f>
        <v>0</v>
      </c>
      <c r="R485" s="4">
        <f>IFERROR((((R373+R398+R423+R448+R473)/'Impact Model_Simple'!Q558)/$D$79)*$L327,0)</f>
        <v>6.2411256228382325E-2</v>
      </c>
      <c r="S485" s="4">
        <f>IFERROR((((S373+S398+S423+S448+S473)/'Impact Model_Simple'!R558)/$D$79)*$L327,0)</f>
        <v>0</v>
      </c>
      <c r="T485" s="4">
        <f>IFERROR((((T373+T398+T423+T448+T473)/'Impact Model_Simple'!S558)/$D$79)*$L327,0)</f>
        <v>0</v>
      </c>
      <c r="U485" s="4">
        <f>IFERROR((((U373+U398+U423+U448+U473)/'Impact Model_Simple'!T558)/$D$79)*$L327,0)</f>
        <v>0</v>
      </c>
      <c r="V485" s="4">
        <f>IFERROR((((V373+V398+V423+V448+V473)/'Impact Model_Simple'!U558)/$D$79)*$L327,0)</f>
        <v>0</v>
      </c>
      <c r="W485" s="4">
        <f>IFERROR((((W373+W398+W423+W448+W473)/'Impact Model_Simple'!V558)/$D$79)*$L327,0)</f>
        <v>0</v>
      </c>
      <c r="X485" s="4">
        <f>IFERROR((((X373+X398+X423+X448+X473)/'Impact Model_Simple'!W558)/$D$79)*$L327,0)</f>
        <v>0</v>
      </c>
      <c r="Y485" s="4">
        <f>IFERROR((((Y373+Y398+Y423+Y448+Y473)/'Impact Model_Simple'!X558)/$D$79)*$L327,0)</f>
        <v>0</v>
      </c>
      <c r="Z485" s="4">
        <f>IFERROR((((Z373+Z398+Z423+Z448+Z473)/'Impact Model_Simple'!Y558)/$D$79)*$L327,0)</f>
        <v>0</v>
      </c>
      <c r="AA485" s="4">
        <f>IFERROR((((AA373+AA398+AA423+AA448+AA473)/'Impact Model_Simple'!Z558)/$D$79)*$L327,0)</f>
        <v>0</v>
      </c>
      <c r="AB485" s="4">
        <f>IFERROR((((AB373+AB398+AB423+AB448+AB473)/'Impact Model_Simple'!AA558)/$D$79)*$L327,0)</f>
        <v>0</v>
      </c>
      <c r="AC485" s="4">
        <f>IFERROR((((AC373+AC398+AC423+AC448+AC473)/'Impact Model_Simple'!AB558)/$D$79)*$L327,0)</f>
        <v>0</v>
      </c>
      <c r="AD485" s="4">
        <f>IFERROR((((AD373+AD398+AD423+AD448+AD473)/'Impact Model_Simple'!AC558)/$D$79)*$L327,0)</f>
        <v>0</v>
      </c>
      <c r="AE485" s="4">
        <f>IFERROR((((AE373+AE398+AE423+AE448+AE473)/'Impact Model_Simple'!AD558)/$D$79)*$L327,0)</f>
        <v>0</v>
      </c>
      <c r="AF485" s="4">
        <f>IFERROR((((AF373+AF398+AF423+AF448+AF473)/'Impact Model_Simple'!AE558)/$D$79)*$L327,0)</f>
        <v>0</v>
      </c>
      <c r="AG485" s="4">
        <f>IFERROR((((AG373+AG398+AG423+AG448+AG473)/'Impact Model_Simple'!AF558)/$D$79)*$L327,0)</f>
        <v>0</v>
      </c>
      <c r="AH485" s="4">
        <f>IFERROR((((AH373+AH398+AH423+AH448+AH473)/'Impact Model_Simple'!AG558)/$D$79)*$L327,0)</f>
        <v>0</v>
      </c>
      <c r="AI485" s="4">
        <f>IFERROR((((AI373+AI398+AI423+AI448+AI473)/'Impact Model_Simple'!AH558)/$D$79)*$L327,0)</f>
        <v>0</v>
      </c>
      <c r="AJ485" s="4">
        <f>IFERROR((((AJ373+AJ398+AJ423+AJ448+AJ473)/'Impact Model_Simple'!AI558)/$D$79)*$L327,0)</f>
        <v>0</v>
      </c>
      <c r="AK485" s="4">
        <f>IFERROR((((AK373+AK398+AK423+AK448+AK473)/'Impact Model_Simple'!AJ558)/$D$79)*$L327,0)</f>
        <v>0</v>
      </c>
      <c r="AL485" s="4">
        <f>IFERROR((((AL373+AL398+AL423+AL448+AL473)/'Impact Model_Simple'!AK558)/$D$79)*$L327,0)</f>
        <v>0</v>
      </c>
      <c r="AM485" s="4">
        <f>IFERROR((((AM373+AM398+AM423+AM448+AM473)/'Impact Model_Simple'!AL558)/$D$79)*$L327,0)</f>
        <v>0</v>
      </c>
      <c r="AN485" s="4">
        <f>IFERROR((((AN373+AN398+AN423+AN448+AN473)/'Impact Model_Simple'!AM558)/$D$79)*$L327,0)</f>
        <v>0</v>
      </c>
      <c r="AO485" s="4">
        <f>IFERROR((((AO373+AO398+AO423+AO448+AO473)/'Impact Model_Simple'!AN558)/$D$79)*$L327,0)</f>
        <v>0</v>
      </c>
      <c r="AP485" s="4">
        <f>IFERROR((((AP373+AP398+AP423+AP448+AP473)/'Impact Model_Simple'!AO558)/$D$79)*$L327,0)</f>
        <v>0</v>
      </c>
    </row>
    <row r="486" spans="1:42" hidden="1" outlineLevel="2">
      <c r="A486" s="1">
        <v>3</v>
      </c>
      <c r="B486" s="1" t="s">
        <v>22</v>
      </c>
      <c r="C486" s="4">
        <f>SUM(D486:AP486)</f>
        <v>0</v>
      </c>
      <c r="D486" s="4">
        <f>IFERROR((((D374+D399+D424+D449+D474)/'Impact Model_Simple'!C559)/$D$79)*$L328,0)</f>
        <v>0</v>
      </c>
      <c r="E486" s="4">
        <f>IFERROR((((E374+E399+E424+E449+E474)/'Impact Model_Simple'!D559)/$D$79)*$L328,0)</f>
        <v>0</v>
      </c>
      <c r="F486" s="4">
        <f>IFERROR((((F374+F399+F424+F449+F474)/'Impact Model_Simple'!E559)/$D$79)*$L328,0)</f>
        <v>0</v>
      </c>
      <c r="G486" s="4">
        <f>IFERROR((((G374+G399+G424+G449+G474)/'Impact Model_Simple'!F559)/$D$79)*$L328,0)</f>
        <v>0</v>
      </c>
      <c r="H486" s="4">
        <f>IFERROR((((H374+H399+H424+H449+H474)/'Impact Model_Simple'!G559)/$D$79)*$L328,0)</f>
        <v>0</v>
      </c>
      <c r="I486" s="4">
        <f>IFERROR((((I374+I399+I424+I449+I474)/'Impact Model_Simple'!H559)/$D$79)*$L328,0)</f>
        <v>0</v>
      </c>
      <c r="J486" s="4">
        <f>IFERROR((((J374+J399+J424+J449+J474)/'Impact Model_Simple'!I559)/$D$79)*$L328,0)</f>
        <v>0</v>
      </c>
      <c r="K486" s="4">
        <f>IFERROR((((K374+K399+K424+K449+K474)/'Impact Model_Simple'!J559)/$D$79)*$L328,0)</f>
        <v>0</v>
      </c>
      <c r="L486" s="4">
        <f>IFERROR((((L374+L399+L424+L449+L474)/'Impact Model_Simple'!K559)/$D$79)*$L328,0)</f>
        <v>0</v>
      </c>
      <c r="M486" s="4">
        <f>IFERROR((((M374+M399+M424+M449+M474)/'Impact Model_Simple'!L559)/$D$79)*$L328,0)</f>
        <v>0</v>
      </c>
      <c r="N486" s="4">
        <f>IFERROR((((N374+N399+N424+N449+N474)/'Impact Model_Simple'!M559)/$D$79)*$L328,0)</f>
        <v>0</v>
      </c>
      <c r="O486" s="4">
        <f>IFERROR((((O374+O399+O424+O449+O474)/'Impact Model_Simple'!N559)/$D$79)*$L328,0)</f>
        <v>0</v>
      </c>
      <c r="P486" s="4">
        <f>IFERROR((((P374+P399+P424+P449+P474)/'Impact Model_Simple'!O559)/$D$79)*$L328,0)</f>
        <v>0</v>
      </c>
      <c r="Q486" s="4">
        <f>IFERROR((((Q374+Q399+Q424+Q449+Q474)/'Impact Model_Simple'!P559)/$D$79)*$L328,0)</f>
        <v>0</v>
      </c>
      <c r="R486" s="4">
        <f>IFERROR((((R374+R399+R424+R449+R474)/'Impact Model_Simple'!Q559)/$D$79)*$L328,0)</f>
        <v>0</v>
      </c>
      <c r="S486" s="4">
        <f>IFERROR((((S374+S399+S424+S449+S474)/'Impact Model_Simple'!R559)/$D$79)*$L328,0)</f>
        <v>0</v>
      </c>
      <c r="T486" s="4">
        <f>IFERROR((((T374+T399+T424+T449+T474)/'Impact Model_Simple'!S559)/$D$79)*$L328,0)</f>
        <v>0</v>
      </c>
      <c r="U486" s="4">
        <f>IFERROR((((U374+U399+U424+U449+U474)/'Impact Model_Simple'!T559)/$D$79)*$L328,0)</f>
        <v>0</v>
      </c>
      <c r="V486" s="4">
        <f>IFERROR((((V374+V399+V424+V449+V474)/'Impact Model_Simple'!U559)/$D$79)*$L328,0)</f>
        <v>0</v>
      </c>
      <c r="W486" s="4">
        <f>IFERROR((((W374+W399+W424+W449+W474)/'Impact Model_Simple'!V559)/$D$79)*$L328,0)</f>
        <v>0</v>
      </c>
      <c r="X486" s="4">
        <f>IFERROR((((X374+X399+X424+X449+X474)/'Impact Model_Simple'!W559)/$D$79)*$L328,0)</f>
        <v>0</v>
      </c>
      <c r="Y486" s="4">
        <f>IFERROR((((Y374+Y399+Y424+Y449+Y474)/'Impact Model_Simple'!X559)/$D$79)*$L328,0)</f>
        <v>0</v>
      </c>
      <c r="Z486" s="4">
        <f>IFERROR((((Z374+Z399+Z424+Z449+Z474)/'Impact Model_Simple'!Y559)/$D$79)*$L328,0)</f>
        <v>0</v>
      </c>
      <c r="AA486" s="4">
        <f>IFERROR((((AA374+AA399+AA424+AA449+AA474)/'Impact Model_Simple'!Z559)/$D$79)*$L328,0)</f>
        <v>0</v>
      </c>
      <c r="AB486" s="4">
        <f>IFERROR((((AB374+AB399+AB424+AB449+AB474)/'Impact Model_Simple'!AA559)/$D$79)*$L328,0)</f>
        <v>0</v>
      </c>
      <c r="AC486" s="4">
        <f>IFERROR((((AC374+AC399+AC424+AC449+AC474)/'Impact Model_Simple'!AB559)/$D$79)*$L328,0)</f>
        <v>0</v>
      </c>
      <c r="AD486" s="4">
        <f>IFERROR((((AD374+AD399+AD424+AD449+AD474)/'Impact Model_Simple'!AC559)/$D$79)*$L328,0)</f>
        <v>0</v>
      </c>
      <c r="AE486" s="4">
        <f>IFERROR((((AE374+AE399+AE424+AE449+AE474)/'Impact Model_Simple'!AD559)/$D$79)*$L328,0)</f>
        <v>0</v>
      </c>
      <c r="AF486" s="4">
        <f>IFERROR((((AF374+AF399+AF424+AF449+AF474)/'Impact Model_Simple'!AE559)/$D$79)*$L328,0)</f>
        <v>0</v>
      </c>
      <c r="AG486" s="4">
        <f>IFERROR((((AG374+AG399+AG424+AG449+AG474)/'Impact Model_Simple'!AF559)/$D$79)*$L328,0)</f>
        <v>0</v>
      </c>
      <c r="AH486" s="4">
        <f>IFERROR((((AH374+AH399+AH424+AH449+AH474)/'Impact Model_Simple'!AG559)/$D$79)*$L328,0)</f>
        <v>0</v>
      </c>
      <c r="AI486" s="4">
        <f>IFERROR((((AI374+AI399+AI424+AI449+AI474)/'Impact Model_Simple'!AH559)/$D$79)*$L328,0)</f>
        <v>0</v>
      </c>
      <c r="AJ486" s="4">
        <f>IFERROR((((AJ374+AJ399+AJ424+AJ449+AJ474)/'Impact Model_Simple'!AI559)/$D$79)*$L328,0)</f>
        <v>0</v>
      </c>
      <c r="AK486" s="4">
        <f>IFERROR((((AK374+AK399+AK424+AK449+AK474)/'Impact Model_Simple'!AJ559)/$D$79)*$L328,0)</f>
        <v>0</v>
      </c>
      <c r="AL486" s="4">
        <f>IFERROR((((AL374+AL399+AL424+AL449+AL474)/'Impact Model_Simple'!AK559)/$D$79)*$L328,0)</f>
        <v>0</v>
      </c>
      <c r="AM486" s="4">
        <f>IFERROR((((AM374+AM399+AM424+AM449+AM474)/'Impact Model_Simple'!AL559)/$D$79)*$L328,0)</f>
        <v>0</v>
      </c>
      <c r="AN486" s="4">
        <f>IFERROR((((AN374+AN399+AN424+AN449+AN474)/'Impact Model_Simple'!AM559)/$D$79)*$L328,0)</f>
        <v>0</v>
      </c>
      <c r="AO486" s="4">
        <f>IFERROR((((AO374+AO399+AO424+AO449+AO474)/'Impact Model_Simple'!AN559)/$D$79)*$L328,0)</f>
        <v>0</v>
      </c>
      <c r="AP486" s="4">
        <f>IFERROR((((AP374+AP399+AP424+AP449+AP474)/'Impact Model_Simple'!AO559)/$D$79)*$L328,0)</f>
        <v>0</v>
      </c>
    </row>
    <row r="487" spans="1:42" hidden="1" outlineLevel="2">
      <c r="A487" s="1">
        <v>4</v>
      </c>
      <c r="B487" s="1" t="s">
        <v>15</v>
      </c>
      <c r="C487" s="4">
        <f>SUM(D487:AP487)</f>
        <v>0</v>
      </c>
      <c r="D487" s="4">
        <f>IFERROR((((D375+D400+D425+D450+D475)/'Impact Model_Simple'!C560)/$D$79)*$L329,0)</f>
        <v>0</v>
      </c>
      <c r="E487" s="4">
        <f>IFERROR((((E375+E400+E425+E450+E475)/'Impact Model_Simple'!D560)/$D$79)*$L329,0)</f>
        <v>0</v>
      </c>
      <c r="F487" s="4">
        <f>IFERROR((((F375+F400+F425+F450+F475)/'Impact Model_Simple'!E560)/$D$79)*$L329,0)</f>
        <v>0</v>
      </c>
      <c r="G487" s="4">
        <f>IFERROR((((G375+G400+G425+G450+G475)/'Impact Model_Simple'!F560)/$D$79)*$L329,0)</f>
        <v>0</v>
      </c>
      <c r="H487" s="4">
        <f>IFERROR((((H375+H400+H425+H450+H475)/'Impact Model_Simple'!G560)/$D$79)*$L329,0)</f>
        <v>0</v>
      </c>
      <c r="I487" s="4">
        <f>IFERROR((((I375+I400+I425+I450+I475)/'Impact Model_Simple'!H560)/$D$79)*$L329,0)</f>
        <v>0</v>
      </c>
      <c r="J487" s="4">
        <f>IFERROR((((J375+J400+J425+J450+J475)/'Impact Model_Simple'!I560)/$D$79)*$L329,0)</f>
        <v>0</v>
      </c>
      <c r="K487" s="4">
        <f>IFERROR((((K375+K400+K425+K450+K475)/'Impact Model_Simple'!J560)/$D$79)*$L329,0)</f>
        <v>0</v>
      </c>
      <c r="L487" s="4">
        <f>IFERROR((((L375+L400+L425+L450+L475)/'Impact Model_Simple'!K560)/$D$79)*$L329,0)</f>
        <v>0</v>
      </c>
      <c r="M487" s="4">
        <f>IFERROR((((M375+M400+M425+M450+M475)/'Impact Model_Simple'!L560)/$D$79)*$L329,0)</f>
        <v>0</v>
      </c>
      <c r="N487" s="4">
        <f>IFERROR((((N375+N400+N425+N450+N475)/'Impact Model_Simple'!M560)/$D$79)*$L329,0)</f>
        <v>0</v>
      </c>
      <c r="O487" s="4">
        <f>IFERROR((((O375+O400+O425+O450+O475)/'Impact Model_Simple'!N560)/$D$79)*$L329,0)</f>
        <v>0</v>
      </c>
      <c r="P487" s="4">
        <f>IFERROR((((P375+P400+P425+P450+P475)/'Impact Model_Simple'!O560)/$D$79)*$L329,0)</f>
        <v>0</v>
      </c>
      <c r="Q487" s="4">
        <f>IFERROR((((Q375+Q400+Q425+Q450+Q475)/'Impact Model_Simple'!P560)/$D$79)*$L329,0)</f>
        <v>0</v>
      </c>
      <c r="R487" s="4">
        <f>IFERROR((((R375+R400+R425+R450+R475)/'Impact Model_Simple'!Q560)/$D$79)*$L329,0)</f>
        <v>0</v>
      </c>
      <c r="S487" s="4">
        <f>IFERROR((((S375+S400+S425+S450+S475)/'Impact Model_Simple'!R560)/$D$79)*$L329,0)</f>
        <v>0</v>
      </c>
      <c r="T487" s="4">
        <f>IFERROR((((T375+T400+T425+T450+T475)/'Impact Model_Simple'!S560)/$D$79)*$L329,0)</f>
        <v>0</v>
      </c>
      <c r="U487" s="4">
        <f>IFERROR((((U375+U400+U425+U450+U475)/'Impact Model_Simple'!T560)/$D$79)*$L329,0)</f>
        <v>0</v>
      </c>
      <c r="V487" s="4">
        <f>IFERROR((((V375+V400+V425+V450+V475)/'Impact Model_Simple'!U560)/$D$79)*$L329,0)</f>
        <v>0</v>
      </c>
      <c r="W487" s="4">
        <f>IFERROR((((W375+W400+W425+W450+W475)/'Impact Model_Simple'!V560)/$D$79)*$L329,0)</f>
        <v>0</v>
      </c>
      <c r="X487" s="4">
        <f>IFERROR((((X375+X400+X425+X450+X475)/'Impact Model_Simple'!W560)/$D$79)*$L329,0)</f>
        <v>0</v>
      </c>
      <c r="Y487" s="4">
        <f>IFERROR((((Y375+Y400+Y425+Y450+Y475)/'Impact Model_Simple'!X560)/$D$79)*$L329,0)</f>
        <v>0</v>
      </c>
      <c r="Z487" s="4">
        <f>IFERROR((((Z375+Z400+Z425+Z450+Z475)/'Impact Model_Simple'!Y560)/$D$79)*$L329,0)</f>
        <v>0</v>
      </c>
      <c r="AA487" s="4">
        <f>IFERROR((((AA375+AA400+AA425+AA450+AA475)/'Impact Model_Simple'!Z560)/$D$79)*$L329,0)</f>
        <v>0</v>
      </c>
      <c r="AB487" s="4">
        <f>IFERROR((((AB375+AB400+AB425+AB450+AB475)/'Impact Model_Simple'!AA560)/$D$79)*$L329,0)</f>
        <v>0</v>
      </c>
      <c r="AC487" s="4">
        <f>IFERROR((((AC375+AC400+AC425+AC450+AC475)/'Impact Model_Simple'!AB560)/$D$79)*$L329,0)</f>
        <v>0</v>
      </c>
      <c r="AD487" s="4">
        <f>IFERROR((((AD375+AD400+AD425+AD450+AD475)/'Impact Model_Simple'!AC560)/$D$79)*$L329,0)</f>
        <v>0</v>
      </c>
      <c r="AE487" s="4">
        <f>IFERROR((((AE375+AE400+AE425+AE450+AE475)/'Impact Model_Simple'!AD560)/$D$79)*$L329,0)</f>
        <v>0</v>
      </c>
      <c r="AF487" s="4">
        <f>IFERROR((((AF375+AF400+AF425+AF450+AF475)/'Impact Model_Simple'!AE560)/$D$79)*$L329,0)</f>
        <v>0</v>
      </c>
      <c r="AG487" s="4">
        <f>IFERROR((((AG375+AG400+AG425+AG450+AG475)/'Impact Model_Simple'!AF560)/$D$79)*$L329,0)</f>
        <v>0</v>
      </c>
      <c r="AH487" s="4">
        <f>IFERROR((((AH375+AH400+AH425+AH450+AH475)/'Impact Model_Simple'!AG560)/$D$79)*$L329,0)</f>
        <v>0</v>
      </c>
      <c r="AI487" s="4">
        <f>IFERROR((((AI375+AI400+AI425+AI450+AI475)/'Impact Model_Simple'!AH560)/$D$79)*$L329,0)</f>
        <v>0</v>
      </c>
      <c r="AJ487" s="4">
        <f>IFERROR((((AJ375+AJ400+AJ425+AJ450+AJ475)/'Impact Model_Simple'!AI560)/$D$79)*$L329,0)</f>
        <v>0</v>
      </c>
      <c r="AK487" s="4">
        <f>IFERROR((((AK375+AK400+AK425+AK450+AK475)/'Impact Model_Simple'!AJ560)/$D$79)*$L329,0)</f>
        <v>0</v>
      </c>
      <c r="AL487" s="4">
        <f>IFERROR((((AL375+AL400+AL425+AL450+AL475)/'Impact Model_Simple'!AK560)/$D$79)*$L329,0)</f>
        <v>0</v>
      </c>
      <c r="AM487" s="4">
        <f>IFERROR((((AM375+AM400+AM425+AM450+AM475)/'Impact Model_Simple'!AL560)/$D$79)*$L329,0)</f>
        <v>0</v>
      </c>
      <c r="AN487" s="4">
        <f>IFERROR((((AN375+AN400+AN425+AN450+AN475)/'Impact Model_Simple'!AM560)/$D$79)*$L329,0)</f>
        <v>0</v>
      </c>
      <c r="AO487" s="4">
        <f>IFERROR((((AO375+AO400+AO425+AO450+AO475)/'Impact Model_Simple'!AN560)/$D$79)*$L329,0)</f>
        <v>0</v>
      </c>
      <c r="AP487" s="4">
        <f>IFERROR((((AP375+AP400+AP425+AP450+AP475)/'Impact Model_Simple'!AO560)/$D$79)*$L329,0)</f>
        <v>0</v>
      </c>
    </row>
    <row r="488" spans="1:42" hidden="1" outlineLevel="2">
      <c r="A488" s="1">
        <v>5</v>
      </c>
      <c r="B488" s="1" t="s">
        <v>15</v>
      </c>
      <c r="C488" s="4">
        <f>SUM(D488:AP488)</f>
        <v>0</v>
      </c>
      <c r="D488" s="4">
        <f>IFERROR((((D376+D401+D426+D451+D476)/'Impact Model_Simple'!C561)/$D$79)*$L330,0)</f>
        <v>0</v>
      </c>
      <c r="E488" s="4">
        <f>IFERROR((((E376+E401+E426+E451+E476)/'Impact Model_Simple'!D561)/$D$79)*$L330,0)</f>
        <v>0</v>
      </c>
      <c r="F488" s="4">
        <f>IFERROR((((F376+F401+F426+F451+F476)/'Impact Model_Simple'!E561)/$D$79)*$L330,0)</f>
        <v>0</v>
      </c>
      <c r="G488" s="4">
        <f>IFERROR((((G376+G401+G426+G451+G476)/'Impact Model_Simple'!F561)/$D$79)*$L330,0)</f>
        <v>0</v>
      </c>
      <c r="H488" s="4">
        <f>IFERROR((((H376+H401+H426+H451+H476)/'Impact Model_Simple'!G561)/$D$79)*$L330,0)</f>
        <v>0</v>
      </c>
      <c r="I488" s="4">
        <f>IFERROR((((I376+I401+I426+I451+I476)/'Impact Model_Simple'!H561)/$D$79)*$L330,0)</f>
        <v>0</v>
      </c>
      <c r="J488" s="4">
        <f>IFERROR((((J376+J401+J426+J451+J476)/'Impact Model_Simple'!I561)/$D$79)*$L330,0)</f>
        <v>0</v>
      </c>
      <c r="K488" s="4">
        <f>IFERROR((((K376+K401+K426+K451+K476)/'Impact Model_Simple'!J561)/$D$79)*$L330,0)</f>
        <v>0</v>
      </c>
      <c r="L488" s="4">
        <f>IFERROR((((L376+L401+L426+L451+L476)/'Impact Model_Simple'!K561)/$D$79)*$L330,0)</f>
        <v>0</v>
      </c>
      <c r="M488" s="4">
        <f>IFERROR((((M376+M401+M426+M451+M476)/'Impact Model_Simple'!L561)/$D$79)*$L330,0)</f>
        <v>0</v>
      </c>
      <c r="N488" s="4">
        <f>IFERROR((((N376+N401+N426+N451+N476)/'Impact Model_Simple'!M561)/$D$79)*$L330,0)</f>
        <v>0</v>
      </c>
      <c r="O488" s="4">
        <f>IFERROR((((O376+O401+O426+O451+O476)/'Impact Model_Simple'!N561)/$D$79)*$L330,0)</f>
        <v>0</v>
      </c>
      <c r="P488" s="4">
        <f>IFERROR((((P376+P401+P426+P451+P476)/'Impact Model_Simple'!O561)/$D$79)*$L330,0)</f>
        <v>0</v>
      </c>
      <c r="Q488" s="4">
        <f>IFERROR((((Q376+Q401+Q426+Q451+Q476)/'Impact Model_Simple'!P561)/$D$79)*$L330,0)</f>
        <v>0</v>
      </c>
      <c r="R488" s="4">
        <f>IFERROR((((R376+R401+R426+R451+R476)/'Impact Model_Simple'!Q561)/$D$79)*$L330,0)</f>
        <v>0</v>
      </c>
      <c r="S488" s="4">
        <f>IFERROR((((S376+S401+S426+S451+S476)/'Impact Model_Simple'!R561)/$D$79)*$L330,0)</f>
        <v>0</v>
      </c>
      <c r="T488" s="4">
        <f>IFERROR((((T376+T401+T426+T451+T476)/'Impact Model_Simple'!S561)/$D$79)*$L330,0)</f>
        <v>0</v>
      </c>
      <c r="U488" s="4">
        <f>IFERROR((((U376+U401+U426+U451+U476)/'Impact Model_Simple'!T561)/$D$79)*$L330,0)</f>
        <v>0</v>
      </c>
      <c r="V488" s="4">
        <f>IFERROR((((V376+V401+V426+V451+V476)/'Impact Model_Simple'!U561)/$D$79)*$L330,0)</f>
        <v>0</v>
      </c>
      <c r="W488" s="4">
        <f>IFERROR((((W376+W401+W426+W451+W476)/'Impact Model_Simple'!V561)/$D$79)*$L330,0)</f>
        <v>0</v>
      </c>
      <c r="X488" s="4">
        <f>IFERROR((((X376+X401+X426+X451+X476)/'Impact Model_Simple'!W561)/$D$79)*$L330,0)</f>
        <v>0</v>
      </c>
      <c r="Y488" s="4">
        <f>IFERROR((((Y376+Y401+Y426+Y451+Y476)/'Impact Model_Simple'!X561)/$D$79)*$L330,0)</f>
        <v>0</v>
      </c>
      <c r="Z488" s="4">
        <f>IFERROR((((Z376+Z401+Z426+Z451+Z476)/'Impact Model_Simple'!Y561)/$D$79)*$L330,0)</f>
        <v>0</v>
      </c>
      <c r="AA488" s="4">
        <f>IFERROR((((AA376+AA401+AA426+AA451+AA476)/'Impact Model_Simple'!Z561)/$D$79)*$L330,0)</f>
        <v>0</v>
      </c>
      <c r="AB488" s="4">
        <f>IFERROR((((AB376+AB401+AB426+AB451+AB476)/'Impact Model_Simple'!AA561)/$D$79)*$L330,0)</f>
        <v>0</v>
      </c>
      <c r="AC488" s="4">
        <f>IFERROR((((AC376+AC401+AC426+AC451+AC476)/'Impact Model_Simple'!AB561)/$D$79)*$L330,0)</f>
        <v>0</v>
      </c>
      <c r="AD488" s="4">
        <f>IFERROR((((AD376+AD401+AD426+AD451+AD476)/'Impact Model_Simple'!AC561)/$D$79)*$L330,0)</f>
        <v>0</v>
      </c>
      <c r="AE488" s="4">
        <f>IFERROR((((AE376+AE401+AE426+AE451+AE476)/'Impact Model_Simple'!AD561)/$D$79)*$L330,0)</f>
        <v>0</v>
      </c>
      <c r="AF488" s="4">
        <f>IFERROR((((AF376+AF401+AF426+AF451+AF476)/'Impact Model_Simple'!AE561)/$D$79)*$L330,0)</f>
        <v>0</v>
      </c>
      <c r="AG488" s="4">
        <f>IFERROR((((AG376+AG401+AG426+AG451+AG476)/'Impact Model_Simple'!AF561)/$D$79)*$L330,0)</f>
        <v>0</v>
      </c>
      <c r="AH488" s="4">
        <f>IFERROR((((AH376+AH401+AH426+AH451+AH476)/'Impact Model_Simple'!AG561)/$D$79)*$L330,0)</f>
        <v>0</v>
      </c>
      <c r="AI488" s="4">
        <f>IFERROR((((AI376+AI401+AI426+AI451+AI476)/'Impact Model_Simple'!AH561)/$D$79)*$L330,0)</f>
        <v>0</v>
      </c>
      <c r="AJ488" s="4">
        <f>IFERROR((((AJ376+AJ401+AJ426+AJ451+AJ476)/'Impact Model_Simple'!AI561)/$D$79)*$L330,0)</f>
        <v>0</v>
      </c>
      <c r="AK488" s="4">
        <f>IFERROR((((AK376+AK401+AK426+AK451+AK476)/'Impact Model_Simple'!AJ561)/$D$79)*$L330,0)</f>
        <v>0</v>
      </c>
      <c r="AL488" s="4">
        <f>IFERROR((((AL376+AL401+AL426+AL451+AL476)/'Impact Model_Simple'!AK561)/$D$79)*$L330,0)</f>
        <v>0</v>
      </c>
      <c r="AM488" s="4">
        <f>IFERROR((((AM376+AM401+AM426+AM451+AM476)/'Impact Model_Simple'!AL561)/$D$79)*$L330,0)</f>
        <v>0</v>
      </c>
      <c r="AN488" s="4">
        <f>IFERROR((((AN376+AN401+AN426+AN451+AN476)/'Impact Model_Simple'!AM561)/$D$79)*$L330,0)</f>
        <v>0</v>
      </c>
      <c r="AO488" s="4">
        <f>IFERROR((((AO376+AO401+AO426+AO451+AO476)/'Impact Model_Simple'!AN561)/$D$79)*$L330,0)</f>
        <v>0</v>
      </c>
      <c r="AP488" s="4">
        <f>IFERROR((((AP376+AP401+AP426+AP451+AP476)/'Impact Model_Simple'!AO561)/$D$79)*$L330,0)</f>
        <v>0</v>
      </c>
    </row>
    <row r="489" spans="1:42" hidden="1" outlineLevel="1" collapsed="1">
      <c r="C489" s="4"/>
      <c r="D489" s="4"/>
      <c r="E489" s="4"/>
      <c r="F489" s="4"/>
      <c r="G489" s="4"/>
      <c r="H489" s="4"/>
      <c r="I489" s="4"/>
      <c r="J489" s="4"/>
      <c r="K489" s="4"/>
      <c r="L489" s="4"/>
      <c r="M489" s="4"/>
      <c r="N489" s="4"/>
      <c r="O489" s="4"/>
      <c r="P489" s="4"/>
      <c r="Q489" s="4"/>
      <c r="R489" s="4"/>
      <c r="S489" s="4"/>
      <c r="T489" s="4"/>
      <c r="U489" s="4"/>
      <c r="V489" s="4"/>
      <c r="W489" s="4"/>
      <c r="X489" s="4"/>
      <c r="Y489" s="4"/>
      <c r="Z489" s="4"/>
      <c r="AA489" s="4"/>
      <c r="AB489" s="4"/>
      <c r="AC489" s="4"/>
      <c r="AD489" s="4"/>
      <c r="AE489" s="4"/>
      <c r="AF489" s="4"/>
      <c r="AG489" s="4"/>
      <c r="AH489" s="4"/>
      <c r="AI489" s="4"/>
      <c r="AJ489" s="4"/>
      <c r="AK489" s="4"/>
      <c r="AL489" s="4"/>
      <c r="AM489" s="4"/>
      <c r="AN489" s="4"/>
      <c r="AO489" s="4"/>
      <c r="AP489" s="4"/>
    </row>
    <row r="490" spans="1:42" hidden="1" outlineLevel="1">
      <c r="A490" s="18" t="s">
        <v>19</v>
      </c>
      <c r="B490" s="18"/>
      <c r="C490" s="17"/>
      <c r="D490" s="17"/>
      <c r="E490" s="17"/>
      <c r="F490" s="17"/>
      <c r="G490" s="17"/>
      <c r="H490" s="17"/>
      <c r="I490" s="17"/>
      <c r="J490" s="17"/>
      <c r="K490" s="17"/>
      <c r="L490" s="17"/>
      <c r="M490" s="17"/>
      <c r="N490" s="17"/>
      <c r="O490" s="17"/>
      <c r="P490" s="17"/>
      <c r="Q490" s="17"/>
      <c r="R490" s="17"/>
      <c r="S490" s="17"/>
      <c r="T490" s="17"/>
      <c r="U490" s="17"/>
      <c r="V490" s="17"/>
      <c r="W490" s="17"/>
      <c r="X490" s="17"/>
      <c r="Y490" s="17"/>
      <c r="Z490" s="17"/>
      <c r="AA490" s="17"/>
      <c r="AB490" s="17"/>
      <c r="AC490" s="17"/>
      <c r="AD490" s="17"/>
      <c r="AE490" s="17"/>
      <c r="AF490" s="17"/>
      <c r="AG490" s="17"/>
      <c r="AH490" s="17"/>
      <c r="AI490" s="17"/>
      <c r="AJ490" s="17"/>
      <c r="AK490" s="17"/>
      <c r="AL490" s="17"/>
      <c r="AM490" s="17"/>
      <c r="AN490" s="17"/>
      <c r="AO490" s="17"/>
      <c r="AP490" s="17"/>
    </row>
    <row r="491" spans="1:42" hidden="1" outlineLevel="1">
      <c r="A491" s="18" t="s">
        <v>12</v>
      </c>
      <c r="B491" s="18" t="s">
        <v>45</v>
      </c>
      <c r="C491" s="18" t="s">
        <v>60</v>
      </c>
      <c r="D491" s="17"/>
      <c r="E491" s="17"/>
      <c r="F491" s="17"/>
      <c r="G491" s="17"/>
      <c r="H491" s="17"/>
      <c r="I491" s="17"/>
      <c r="J491" s="17"/>
      <c r="K491" s="17"/>
      <c r="L491" s="17"/>
      <c r="M491" s="17"/>
      <c r="N491" s="17"/>
      <c r="O491" s="17"/>
      <c r="P491" s="17"/>
      <c r="Q491" s="17"/>
      <c r="R491" s="17"/>
      <c r="S491" s="17"/>
      <c r="T491" s="17"/>
      <c r="U491" s="17"/>
      <c r="V491" s="17"/>
      <c r="W491" s="17"/>
      <c r="X491" s="17"/>
      <c r="Y491" s="17"/>
      <c r="Z491" s="17"/>
      <c r="AA491" s="17"/>
      <c r="AB491" s="17"/>
      <c r="AC491" s="17"/>
      <c r="AD491" s="17"/>
      <c r="AE491" s="17"/>
      <c r="AF491" s="17"/>
      <c r="AG491" s="17"/>
      <c r="AH491" s="17"/>
      <c r="AI491" s="17"/>
      <c r="AJ491" s="17"/>
      <c r="AK491" s="17"/>
      <c r="AL491" s="17"/>
      <c r="AM491" s="17"/>
      <c r="AN491" s="17"/>
      <c r="AO491" s="17"/>
      <c r="AP491" s="17"/>
    </row>
    <row r="492" spans="1:42" hidden="1" outlineLevel="2">
      <c r="A492" s="11"/>
      <c r="B492" s="12"/>
      <c r="C492" s="11"/>
      <c r="D492" s="26">
        <f>D$84+D345</f>
        <v>2022</v>
      </c>
      <c r="E492" s="26">
        <f>D492+1</f>
        <v>2023</v>
      </c>
      <c r="F492" s="26">
        <f t="shared" ref="F492" si="850">E492+1</f>
        <v>2024</v>
      </c>
      <c r="G492" s="26">
        <f t="shared" ref="G492" si="851">F492+1</f>
        <v>2025</v>
      </c>
      <c r="H492" s="26">
        <f t="shared" ref="H492" si="852">G492+1</f>
        <v>2026</v>
      </c>
      <c r="I492" s="26">
        <f t="shared" ref="I492" si="853">H492+1</f>
        <v>2027</v>
      </c>
      <c r="J492" s="26">
        <f>I492+1</f>
        <v>2028</v>
      </c>
      <c r="K492" s="26">
        <f>J492+1</f>
        <v>2029</v>
      </c>
      <c r="L492" s="26">
        <f t="shared" ref="L492" si="854">K492+1</f>
        <v>2030</v>
      </c>
      <c r="M492" s="26">
        <f t="shared" ref="M492" si="855">L492+1</f>
        <v>2031</v>
      </c>
      <c r="N492" s="26">
        <f t="shared" ref="N492" si="856">M492+1</f>
        <v>2032</v>
      </c>
      <c r="O492" s="26">
        <f t="shared" ref="O492" si="857">N492+1</f>
        <v>2033</v>
      </c>
      <c r="P492" s="26">
        <f t="shared" ref="P492" si="858">O492+1</f>
        <v>2034</v>
      </c>
      <c r="Q492" s="26">
        <f t="shared" ref="Q492" si="859">P492+1</f>
        <v>2035</v>
      </c>
      <c r="R492" s="26">
        <f t="shared" ref="R492" si="860">Q492+1</f>
        <v>2036</v>
      </c>
      <c r="S492" s="26">
        <f t="shared" ref="S492" si="861">R492+1</f>
        <v>2037</v>
      </c>
      <c r="T492" s="26">
        <f t="shared" ref="T492" si="862">S492+1</f>
        <v>2038</v>
      </c>
      <c r="U492" s="26">
        <f t="shared" ref="U492" si="863">T492+1</f>
        <v>2039</v>
      </c>
      <c r="V492" s="26">
        <f t="shared" ref="V492" si="864">U492+1</f>
        <v>2040</v>
      </c>
      <c r="W492" s="26">
        <f t="shared" ref="W492" si="865">V492+1</f>
        <v>2041</v>
      </c>
      <c r="X492" s="26">
        <f t="shared" ref="X492" si="866">W492+1</f>
        <v>2042</v>
      </c>
      <c r="Y492" s="26">
        <f t="shared" ref="Y492" si="867">X492+1</f>
        <v>2043</v>
      </c>
      <c r="Z492" s="26">
        <f t="shared" ref="Z492" si="868">Y492+1</f>
        <v>2044</v>
      </c>
      <c r="AA492" s="26">
        <f t="shared" ref="AA492" si="869">Z492+1</f>
        <v>2045</v>
      </c>
      <c r="AB492" s="26">
        <f t="shared" ref="AB492" si="870">AA492+1</f>
        <v>2046</v>
      </c>
      <c r="AC492" s="26">
        <f t="shared" ref="AC492" si="871">AB492+1</f>
        <v>2047</v>
      </c>
      <c r="AD492" s="26">
        <f t="shared" ref="AD492" si="872">AC492+1</f>
        <v>2048</v>
      </c>
      <c r="AE492" s="26">
        <f t="shared" ref="AE492" si="873">AD492+1</f>
        <v>2049</v>
      </c>
      <c r="AF492" s="26">
        <f t="shared" ref="AF492" si="874">AE492+1</f>
        <v>2050</v>
      </c>
      <c r="AG492" s="26">
        <f t="shared" ref="AG492" si="875">AF492+1</f>
        <v>2051</v>
      </c>
      <c r="AH492" s="26">
        <f t="shared" ref="AH492" si="876">AG492+1</f>
        <v>2052</v>
      </c>
      <c r="AI492" s="26">
        <f t="shared" ref="AI492" si="877">AH492+1</f>
        <v>2053</v>
      </c>
      <c r="AJ492" s="26">
        <f t="shared" ref="AJ492" si="878">AI492+1</f>
        <v>2054</v>
      </c>
      <c r="AK492" s="26">
        <f t="shared" ref="AK492" si="879">AJ492+1</f>
        <v>2055</v>
      </c>
      <c r="AL492" s="26">
        <f t="shared" ref="AL492" si="880">AK492+1</f>
        <v>2056</v>
      </c>
      <c r="AM492" s="26">
        <f t="shared" ref="AM492" si="881">AL492+1</f>
        <v>2057</v>
      </c>
      <c r="AN492" s="26">
        <f t="shared" ref="AN492" si="882">AM492+1</f>
        <v>2058</v>
      </c>
      <c r="AO492" s="26">
        <f t="shared" ref="AO492" si="883">AN492+1</f>
        <v>2059</v>
      </c>
      <c r="AP492" s="26">
        <f t="shared" ref="AP492" si="884">AO492+1</f>
        <v>2060</v>
      </c>
    </row>
    <row r="493" spans="1:42" hidden="1" outlineLevel="2">
      <c r="A493" s="1">
        <v>1</v>
      </c>
      <c r="B493" s="1" t="s">
        <v>20</v>
      </c>
      <c r="C493" s="4"/>
      <c r="D493" s="4">
        <f>SUM($D484:D484)</f>
        <v>0</v>
      </c>
      <c r="E493" s="4">
        <f>SUM($D484:E484)</f>
        <v>764.09604381632357</v>
      </c>
      <c r="F493" s="4">
        <f>SUM($D484:F484)</f>
        <v>764.09604381632357</v>
      </c>
      <c r="G493" s="4">
        <f>SUM($D484:G484)</f>
        <v>764.09604381632357</v>
      </c>
      <c r="H493" s="4">
        <f>SUM($D484:H484)</f>
        <v>764.09604381632357</v>
      </c>
      <c r="I493" s="4">
        <f>SUM($D484:I484)</f>
        <v>764.09604381632357</v>
      </c>
      <c r="J493" s="4">
        <f>SUM($D484:J484)</f>
        <v>798.05997384770171</v>
      </c>
      <c r="K493" s="4">
        <f>SUM($D484:K484)</f>
        <v>798.05997384770171</v>
      </c>
      <c r="L493" s="4">
        <f>SUM($D484:L484)</f>
        <v>798.05997384770171</v>
      </c>
      <c r="M493" s="4">
        <f>SUM($D484:M484)</f>
        <v>798.05997384770171</v>
      </c>
      <c r="N493" s="4">
        <f>SUM($D484:N484)</f>
        <v>798.05997384770171</v>
      </c>
      <c r="O493" s="4">
        <f>SUM($D484:O484)</f>
        <v>799.40805698223483</v>
      </c>
      <c r="P493" s="4">
        <f>SUM($D484:P484)</f>
        <v>799.40805698223483</v>
      </c>
      <c r="Q493" s="4">
        <f>SUM($D484:Q484)</f>
        <v>799.40805698223483</v>
      </c>
      <c r="R493" s="4">
        <f>SUM($D484:R484)</f>
        <v>799.47046823846324</v>
      </c>
      <c r="S493" s="4">
        <f>SUM($D484:S484)</f>
        <v>799.47046823846324</v>
      </c>
      <c r="T493" s="4">
        <f>SUM($D484:T484)</f>
        <v>799.47046823846324</v>
      </c>
      <c r="U493" s="4">
        <f>SUM($D484:U484)</f>
        <v>799.47046823846324</v>
      </c>
      <c r="V493" s="4">
        <f>SUM($D484:V484)</f>
        <v>799.47046823846324</v>
      </c>
      <c r="W493" s="4">
        <f>SUM($D484:W484)</f>
        <v>799.47046823846324</v>
      </c>
      <c r="X493" s="4">
        <f>SUM($D484:X484)</f>
        <v>799.47046823846324</v>
      </c>
      <c r="Y493" s="4">
        <f>SUM($D484:Y484)</f>
        <v>799.47046823846324</v>
      </c>
      <c r="Z493" s="4">
        <f>SUM($D484:Z484)</f>
        <v>799.47046823846324</v>
      </c>
      <c r="AA493" s="4">
        <f>SUM($D484:AA484)</f>
        <v>799.47046823846324</v>
      </c>
      <c r="AB493" s="4">
        <f>SUM($D484:AB484)</f>
        <v>799.47046823846324</v>
      </c>
      <c r="AC493" s="4">
        <f>SUM($D484:AC484)</f>
        <v>799.47046823846324</v>
      </c>
      <c r="AD493" s="4">
        <f>SUM($D484:AD484)</f>
        <v>799.47046823846324</v>
      </c>
      <c r="AE493" s="4">
        <f>SUM($D484:AE484)</f>
        <v>799.47046823846324</v>
      </c>
      <c r="AF493" s="4">
        <f>SUM($D484:AF484)</f>
        <v>799.47046823846324</v>
      </c>
      <c r="AG493" s="4">
        <f>SUM($D484:AG484)</f>
        <v>799.47046823846324</v>
      </c>
      <c r="AH493" s="4">
        <f>SUM($D484:AH484)</f>
        <v>799.47046823846324</v>
      </c>
      <c r="AI493" s="4">
        <f>SUM($D484:AI484)</f>
        <v>799.47046823846324</v>
      </c>
      <c r="AJ493" s="4">
        <f>SUM($D484:AJ484)</f>
        <v>799.47046823846324</v>
      </c>
      <c r="AK493" s="4">
        <f>SUM($D484:AK484)</f>
        <v>799.47046823846324</v>
      </c>
      <c r="AL493" s="4">
        <f>SUM($D484:AL484)</f>
        <v>799.47046823846324</v>
      </c>
      <c r="AM493" s="4">
        <f>SUM($D484:AM484)</f>
        <v>799.47046823846324</v>
      </c>
      <c r="AN493" s="4">
        <f>SUM($D484:AN484)</f>
        <v>799.47046823846324</v>
      </c>
      <c r="AO493" s="4">
        <f>SUM($D484:AO484)</f>
        <v>799.47046823846324</v>
      </c>
      <c r="AP493" s="4">
        <f>SUM($D484:AP484)</f>
        <v>799.47046823846324</v>
      </c>
    </row>
    <row r="494" spans="1:42" hidden="1" outlineLevel="2">
      <c r="A494" s="1">
        <v>2</v>
      </c>
      <c r="B494" s="1" t="s">
        <v>21</v>
      </c>
      <c r="C494" s="4"/>
      <c r="D494" s="4">
        <f>SUM($D485:D485)</f>
        <v>0</v>
      </c>
      <c r="E494" s="4">
        <f>SUM($D485:E485)</f>
        <v>764.09604381632357</v>
      </c>
      <c r="F494" s="4">
        <f>SUM($D485:F485)</f>
        <v>764.09604381632357</v>
      </c>
      <c r="G494" s="4">
        <f>SUM($D485:G485)</f>
        <v>764.09604381632357</v>
      </c>
      <c r="H494" s="4">
        <f>SUM($D485:H485)</f>
        <v>764.09604381632357</v>
      </c>
      <c r="I494" s="4">
        <f>SUM($D485:I485)</f>
        <v>764.09604381632357</v>
      </c>
      <c r="J494" s="4">
        <f>SUM($D485:J485)</f>
        <v>798.05997384770171</v>
      </c>
      <c r="K494" s="4">
        <f>SUM($D485:K485)</f>
        <v>798.05997384770171</v>
      </c>
      <c r="L494" s="4">
        <f>SUM($D485:L485)</f>
        <v>798.05997384770171</v>
      </c>
      <c r="M494" s="4">
        <f>SUM($D485:M485)</f>
        <v>798.05997384770171</v>
      </c>
      <c r="N494" s="4">
        <f>SUM($D485:N485)</f>
        <v>798.05997384770171</v>
      </c>
      <c r="O494" s="4">
        <f>SUM($D485:O485)</f>
        <v>799.40805698223483</v>
      </c>
      <c r="P494" s="4">
        <f>SUM($D485:P485)</f>
        <v>799.40805698223483</v>
      </c>
      <c r="Q494" s="4">
        <f>SUM($D485:Q485)</f>
        <v>799.40805698223483</v>
      </c>
      <c r="R494" s="4">
        <f>SUM($D485:R485)</f>
        <v>799.47046823846324</v>
      </c>
      <c r="S494" s="4">
        <f>SUM($D485:S485)</f>
        <v>799.47046823846324</v>
      </c>
      <c r="T494" s="4">
        <f>SUM($D485:T485)</f>
        <v>799.47046823846324</v>
      </c>
      <c r="U494" s="4">
        <f>SUM($D485:U485)</f>
        <v>799.47046823846324</v>
      </c>
      <c r="V494" s="4">
        <f>SUM($D485:V485)</f>
        <v>799.47046823846324</v>
      </c>
      <c r="W494" s="4">
        <f>SUM($D485:W485)</f>
        <v>799.47046823846324</v>
      </c>
      <c r="X494" s="4">
        <f>SUM($D485:X485)</f>
        <v>799.47046823846324</v>
      </c>
      <c r="Y494" s="4">
        <f>SUM($D485:Y485)</f>
        <v>799.47046823846324</v>
      </c>
      <c r="Z494" s="4">
        <f>SUM($D485:Z485)</f>
        <v>799.47046823846324</v>
      </c>
      <c r="AA494" s="4">
        <f>SUM($D485:AA485)</f>
        <v>799.47046823846324</v>
      </c>
      <c r="AB494" s="4">
        <f>SUM($D485:AB485)</f>
        <v>799.47046823846324</v>
      </c>
      <c r="AC494" s="4">
        <f>SUM($D485:AC485)</f>
        <v>799.47046823846324</v>
      </c>
      <c r="AD494" s="4">
        <f>SUM($D485:AD485)</f>
        <v>799.47046823846324</v>
      </c>
      <c r="AE494" s="4">
        <f>SUM($D485:AE485)</f>
        <v>799.47046823846324</v>
      </c>
      <c r="AF494" s="4">
        <f>SUM($D485:AF485)</f>
        <v>799.47046823846324</v>
      </c>
      <c r="AG494" s="4">
        <f>SUM($D485:AG485)</f>
        <v>799.47046823846324</v>
      </c>
      <c r="AH494" s="4">
        <f>SUM($D485:AH485)</f>
        <v>799.47046823846324</v>
      </c>
      <c r="AI494" s="4">
        <f>SUM($D485:AI485)</f>
        <v>799.47046823846324</v>
      </c>
      <c r="AJ494" s="4">
        <f>SUM($D485:AJ485)</f>
        <v>799.47046823846324</v>
      </c>
      <c r="AK494" s="4">
        <f>SUM($D485:AK485)</f>
        <v>799.47046823846324</v>
      </c>
      <c r="AL494" s="4">
        <f>SUM($D485:AL485)</f>
        <v>799.47046823846324</v>
      </c>
      <c r="AM494" s="4">
        <f>SUM($D485:AM485)</f>
        <v>799.47046823846324</v>
      </c>
      <c r="AN494" s="4">
        <f>SUM($D485:AN485)</f>
        <v>799.47046823846324</v>
      </c>
      <c r="AO494" s="4">
        <f>SUM($D485:AO485)</f>
        <v>799.47046823846324</v>
      </c>
      <c r="AP494" s="4">
        <f>SUM($D485:AP485)</f>
        <v>799.47046823846324</v>
      </c>
    </row>
    <row r="495" spans="1:42" hidden="1" outlineLevel="2">
      <c r="A495" s="1">
        <v>3</v>
      </c>
      <c r="B495" s="1" t="s">
        <v>22</v>
      </c>
      <c r="C495" s="4"/>
      <c r="D495" s="4">
        <f>SUM($D486:D486)</f>
        <v>0</v>
      </c>
      <c r="E495" s="4">
        <f>SUM($D486:E486)</f>
        <v>0</v>
      </c>
      <c r="F495" s="4">
        <f>SUM($D486:F486)</f>
        <v>0</v>
      </c>
      <c r="G495" s="4">
        <f>SUM($D486:G486)</f>
        <v>0</v>
      </c>
      <c r="H495" s="4">
        <f>SUM($D486:H486)</f>
        <v>0</v>
      </c>
      <c r="I495" s="4">
        <f>SUM($D486:I486)</f>
        <v>0</v>
      </c>
      <c r="J495" s="4">
        <f>SUM($D486:J486)</f>
        <v>0</v>
      </c>
      <c r="K495" s="4">
        <f>SUM($D486:K486)</f>
        <v>0</v>
      </c>
      <c r="L495" s="4">
        <f>SUM($D486:L486)</f>
        <v>0</v>
      </c>
      <c r="M495" s="4">
        <f>SUM($D486:M486)</f>
        <v>0</v>
      </c>
      <c r="N495" s="4">
        <f>SUM($D486:N486)</f>
        <v>0</v>
      </c>
      <c r="O495" s="4">
        <f>SUM($D486:O486)</f>
        <v>0</v>
      </c>
      <c r="P495" s="4">
        <f>SUM($D486:P486)</f>
        <v>0</v>
      </c>
      <c r="Q495" s="4">
        <f>SUM($D486:Q486)</f>
        <v>0</v>
      </c>
      <c r="R495" s="4">
        <f>SUM($D486:R486)</f>
        <v>0</v>
      </c>
      <c r="S495" s="4">
        <f>SUM($D486:S486)</f>
        <v>0</v>
      </c>
      <c r="T495" s="4">
        <f>SUM($D486:T486)</f>
        <v>0</v>
      </c>
      <c r="U495" s="4">
        <f>SUM($D486:U486)</f>
        <v>0</v>
      </c>
      <c r="V495" s="4">
        <f>SUM($D486:V486)</f>
        <v>0</v>
      </c>
      <c r="W495" s="4">
        <f>SUM($D486:W486)</f>
        <v>0</v>
      </c>
      <c r="X495" s="4">
        <f>SUM($D486:X486)</f>
        <v>0</v>
      </c>
      <c r="Y495" s="4">
        <f>SUM($D486:Y486)</f>
        <v>0</v>
      </c>
      <c r="Z495" s="4">
        <f>SUM($D486:Z486)</f>
        <v>0</v>
      </c>
      <c r="AA495" s="4">
        <f>SUM($D486:AA486)</f>
        <v>0</v>
      </c>
      <c r="AB495" s="4">
        <f>SUM($D486:AB486)</f>
        <v>0</v>
      </c>
      <c r="AC495" s="4">
        <f>SUM($D486:AC486)</f>
        <v>0</v>
      </c>
      <c r="AD495" s="4">
        <f>SUM($D486:AD486)</f>
        <v>0</v>
      </c>
      <c r="AE495" s="4">
        <f>SUM($D486:AE486)</f>
        <v>0</v>
      </c>
      <c r="AF495" s="4">
        <f>SUM($D486:AF486)</f>
        <v>0</v>
      </c>
      <c r="AG495" s="4">
        <f>SUM($D486:AG486)</f>
        <v>0</v>
      </c>
      <c r="AH495" s="4">
        <f>SUM($D486:AH486)</f>
        <v>0</v>
      </c>
      <c r="AI495" s="4">
        <f>SUM($D486:AI486)</f>
        <v>0</v>
      </c>
      <c r="AJ495" s="4">
        <f>SUM($D486:AJ486)</f>
        <v>0</v>
      </c>
      <c r="AK495" s="4">
        <f>SUM($D486:AK486)</f>
        <v>0</v>
      </c>
      <c r="AL495" s="4">
        <f>SUM($D486:AL486)</f>
        <v>0</v>
      </c>
      <c r="AM495" s="4">
        <f>SUM($D486:AM486)</f>
        <v>0</v>
      </c>
      <c r="AN495" s="4">
        <f>SUM($D486:AN486)</f>
        <v>0</v>
      </c>
      <c r="AO495" s="4">
        <f>SUM($D486:AO486)</f>
        <v>0</v>
      </c>
      <c r="AP495" s="4">
        <f>SUM($D486:AP486)</f>
        <v>0</v>
      </c>
    </row>
    <row r="496" spans="1:42" hidden="1" outlineLevel="2">
      <c r="A496" s="1">
        <v>4</v>
      </c>
      <c r="B496" s="1" t="s">
        <v>15</v>
      </c>
      <c r="C496" s="4"/>
      <c r="D496" s="4">
        <f>SUM($D487:D487)</f>
        <v>0</v>
      </c>
      <c r="E496" s="4">
        <f>SUM($D487:E487)</f>
        <v>0</v>
      </c>
      <c r="F496" s="4">
        <f>SUM($D487:F487)</f>
        <v>0</v>
      </c>
      <c r="G496" s="4">
        <f>SUM($D487:G487)</f>
        <v>0</v>
      </c>
      <c r="H496" s="4">
        <f>SUM($D487:H487)</f>
        <v>0</v>
      </c>
      <c r="I496" s="4">
        <f>SUM($D487:I487)</f>
        <v>0</v>
      </c>
      <c r="J496" s="4">
        <f>SUM($D487:J487)</f>
        <v>0</v>
      </c>
      <c r="K496" s="4">
        <f>SUM($D487:K487)</f>
        <v>0</v>
      </c>
      <c r="L496" s="4">
        <f>SUM($D487:L487)</f>
        <v>0</v>
      </c>
      <c r="M496" s="4">
        <f>SUM($D487:M487)</f>
        <v>0</v>
      </c>
      <c r="N496" s="4">
        <f>SUM($D487:N487)</f>
        <v>0</v>
      </c>
      <c r="O496" s="4">
        <f>SUM($D487:O487)</f>
        <v>0</v>
      </c>
      <c r="P496" s="4">
        <f>SUM($D487:P487)</f>
        <v>0</v>
      </c>
      <c r="Q496" s="4">
        <f>SUM($D487:Q487)</f>
        <v>0</v>
      </c>
      <c r="R496" s="4">
        <f>SUM($D487:R487)</f>
        <v>0</v>
      </c>
      <c r="S496" s="4">
        <f>SUM($D487:S487)</f>
        <v>0</v>
      </c>
      <c r="T496" s="4">
        <f>SUM($D487:T487)</f>
        <v>0</v>
      </c>
      <c r="U496" s="4">
        <f>SUM($D487:U487)</f>
        <v>0</v>
      </c>
      <c r="V496" s="4">
        <f>SUM($D487:V487)</f>
        <v>0</v>
      </c>
      <c r="W496" s="4">
        <f>SUM($D487:W487)</f>
        <v>0</v>
      </c>
      <c r="X496" s="4">
        <f>SUM($D487:X487)</f>
        <v>0</v>
      </c>
      <c r="Y496" s="4">
        <f>SUM($D487:Y487)</f>
        <v>0</v>
      </c>
      <c r="Z496" s="4">
        <f>SUM($D487:Z487)</f>
        <v>0</v>
      </c>
      <c r="AA496" s="4">
        <f>SUM($D487:AA487)</f>
        <v>0</v>
      </c>
      <c r="AB496" s="4">
        <f>SUM($D487:AB487)</f>
        <v>0</v>
      </c>
      <c r="AC496" s="4">
        <f>SUM($D487:AC487)</f>
        <v>0</v>
      </c>
      <c r="AD496" s="4">
        <f>SUM($D487:AD487)</f>
        <v>0</v>
      </c>
      <c r="AE496" s="4">
        <f>SUM($D487:AE487)</f>
        <v>0</v>
      </c>
      <c r="AF496" s="4">
        <f>SUM($D487:AF487)</f>
        <v>0</v>
      </c>
      <c r="AG496" s="4">
        <f>SUM($D487:AG487)</f>
        <v>0</v>
      </c>
      <c r="AH496" s="4">
        <f>SUM($D487:AH487)</f>
        <v>0</v>
      </c>
      <c r="AI496" s="4">
        <f>SUM($D487:AI487)</f>
        <v>0</v>
      </c>
      <c r="AJ496" s="4">
        <f>SUM($D487:AJ487)</f>
        <v>0</v>
      </c>
      <c r="AK496" s="4">
        <f>SUM($D487:AK487)</f>
        <v>0</v>
      </c>
      <c r="AL496" s="4">
        <f>SUM($D487:AL487)</f>
        <v>0</v>
      </c>
      <c r="AM496" s="4">
        <f>SUM($D487:AM487)</f>
        <v>0</v>
      </c>
      <c r="AN496" s="4">
        <f>SUM($D487:AN487)</f>
        <v>0</v>
      </c>
      <c r="AO496" s="4">
        <f>SUM($D487:AO487)</f>
        <v>0</v>
      </c>
      <c r="AP496" s="4">
        <f>SUM($D487:AP487)</f>
        <v>0</v>
      </c>
    </row>
    <row r="497" spans="1:42" hidden="1" outlineLevel="2">
      <c r="A497" s="1">
        <v>5</v>
      </c>
      <c r="B497" s="1" t="s">
        <v>15</v>
      </c>
      <c r="C497" s="4"/>
      <c r="D497" s="4">
        <f>SUM($D488:D488)</f>
        <v>0</v>
      </c>
      <c r="E497" s="4">
        <f>SUM($D488:E488)</f>
        <v>0</v>
      </c>
      <c r="F497" s="4">
        <f>SUM($D488:F488)</f>
        <v>0</v>
      </c>
      <c r="G497" s="4">
        <f>SUM($D488:G488)</f>
        <v>0</v>
      </c>
      <c r="H497" s="4">
        <f>SUM($D488:H488)</f>
        <v>0</v>
      </c>
      <c r="I497" s="4">
        <f>SUM($D488:I488)</f>
        <v>0</v>
      </c>
      <c r="J497" s="4">
        <f>SUM($D488:J488)</f>
        <v>0</v>
      </c>
      <c r="K497" s="4">
        <f>SUM($D488:K488)</f>
        <v>0</v>
      </c>
      <c r="L497" s="4">
        <f>SUM($D488:L488)</f>
        <v>0</v>
      </c>
      <c r="M497" s="4">
        <f>SUM($D488:M488)</f>
        <v>0</v>
      </c>
      <c r="N497" s="4">
        <f>SUM($D488:N488)</f>
        <v>0</v>
      </c>
      <c r="O497" s="4">
        <f>SUM($D488:O488)</f>
        <v>0</v>
      </c>
      <c r="P497" s="4">
        <f>SUM($D488:P488)</f>
        <v>0</v>
      </c>
      <c r="Q497" s="4">
        <f>SUM($D488:Q488)</f>
        <v>0</v>
      </c>
      <c r="R497" s="4">
        <f>SUM($D488:R488)</f>
        <v>0</v>
      </c>
      <c r="S497" s="4">
        <f>SUM($D488:S488)</f>
        <v>0</v>
      </c>
      <c r="T497" s="4">
        <f>SUM($D488:T488)</f>
        <v>0</v>
      </c>
      <c r="U497" s="4">
        <f>SUM($D488:U488)</f>
        <v>0</v>
      </c>
      <c r="V497" s="4">
        <f>SUM($D488:V488)</f>
        <v>0</v>
      </c>
      <c r="W497" s="4">
        <f>SUM($D488:W488)</f>
        <v>0</v>
      </c>
      <c r="X497" s="4">
        <f>SUM($D488:X488)</f>
        <v>0</v>
      </c>
      <c r="Y497" s="4">
        <f>SUM($D488:Y488)</f>
        <v>0</v>
      </c>
      <c r="Z497" s="4">
        <f>SUM($D488:Z488)</f>
        <v>0</v>
      </c>
      <c r="AA497" s="4">
        <f>SUM($D488:AA488)</f>
        <v>0</v>
      </c>
      <c r="AB497" s="4">
        <f>SUM($D488:AB488)</f>
        <v>0</v>
      </c>
      <c r="AC497" s="4">
        <f>SUM($D488:AC488)</f>
        <v>0</v>
      </c>
      <c r="AD497" s="4">
        <f>SUM($D488:AD488)</f>
        <v>0</v>
      </c>
      <c r="AE497" s="4">
        <f>SUM($D488:AE488)</f>
        <v>0</v>
      </c>
      <c r="AF497" s="4">
        <f>SUM($D488:AF488)</f>
        <v>0</v>
      </c>
      <c r="AG497" s="4">
        <f>SUM($D488:AG488)</f>
        <v>0</v>
      </c>
      <c r="AH497" s="4">
        <f>SUM($D488:AH488)</f>
        <v>0</v>
      </c>
      <c r="AI497" s="4">
        <f>SUM($D488:AI488)</f>
        <v>0</v>
      </c>
      <c r="AJ497" s="4">
        <f>SUM($D488:AJ488)</f>
        <v>0</v>
      </c>
      <c r="AK497" s="4">
        <f>SUM($D488:AK488)</f>
        <v>0</v>
      </c>
      <c r="AL497" s="4">
        <f>SUM($D488:AL488)</f>
        <v>0</v>
      </c>
      <c r="AM497" s="4">
        <f>SUM($D488:AM488)</f>
        <v>0</v>
      </c>
      <c r="AN497" s="4">
        <f>SUM($D488:AN488)</f>
        <v>0</v>
      </c>
      <c r="AO497" s="4">
        <f>SUM($D488:AO488)</f>
        <v>0</v>
      </c>
      <c r="AP497" s="4">
        <f>SUM($D488:AP488)</f>
        <v>0</v>
      </c>
    </row>
    <row r="498" spans="1:42" hidden="1" outlineLevel="1" collapsed="1">
      <c r="C498" s="4"/>
      <c r="D498" s="4"/>
      <c r="E498" s="4"/>
      <c r="F498" s="4"/>
      <c r="G498" s="4"/>
      <c r="H498" s="4"/>
      <c r="I498" s="4"/>
      <c r="J498" s="4"/>
      <c r="K498" s="4"/>
      <c r="L498" s="4"/>
      <c r="M498" s="4"/>
      <c r="N498" s="4"/>
      <c r="O498" s="4"/>
      <c r="P498" s="4"/>
      <c r="Q498" s="4"/>
      <c r="R498" s="4"/>
      <c r="S498" s="4"/>
      <c r="T498" s="4"/>
      <c r="U498" s="4"/>
      <c r="V498" s="4"/>
      <c r="W498" s="4"/>
      <c r="X498" s="4"/>
      <c r="Y498" s="4"/>
      <c r="Z498" s="4"/>
      <c r="AA498" s="4"/>
      <c r="AB498" s="4"/>
      <c r="AC498" s="4"/>
      <c r="AD498" s="4"/>
      <c r="AE498" s="4"/>
      <c r="AF498" s="4"/>
      <c r="AG498" s="4"/>
      <c r="AH498" s="4"/>
      <c r="AI498" s="4"/>
      <c r="AJ498" s="4"/>
      <c r="AK498" s="4"/>
      <c r="AL498" s="4"/>
      <c r="AM498" s="4"/>
      <c r="AN498" s="4"/>
      <c r="AO498" s="4"/>
      <c r="AP498" s="4"/>
    </row>
    <row r="499" spans="1:42" hidden="1" outlineLevel="1">
      <c r="A499" s="18" t="s">
        <v>19</v>
      </c>
      <c r="B499" s="18"/>
      <c r="C499" s="17"/>
      <c r="D499" s="17"/>
      <c r="E499" s="17"/>
      <c r="F499" s="17"/>
      <c r="G499" s="17"/>
      <c r="H499" s="17"/>
      <c r="I499" s="17"/>
      <c r="J499" s="17"/>
      <c r="K499" s="17"/>
      <c r="L499" s="17"/>
      <c r="M499" s="17"/>
      <c r="N499" s="17"/>
      <c r="O499" s="17"/>
      <c r="P499" s="17"/>
      <c r="Q499" s="17"/>
      <c r="R499" s="17"/>
      <c r="S499" s="17"/>
      <c r="T499" s="17"/>
      <c r="U499" s="17"/>
      <c r="V499" s="17"/>
      <c r="W499" s="17"/>
      <c r="X499" s="17"/>
      <c r="Y499" s="17"/>
      <c r="Z499" s="17"/>
      <c r="AA499" s="17"/>
      <c r="AB499" s="17"/>
      <c r="AC499" s="17"/>
      <c r="AD499" s="17"/>
      <c r="AE499" s="17"/>
      <c r="AF499" s="17"/>
      <c r="AG499" s="17"/>
      <c r="AH499" s="17"/>
      <c r="AI499" s="17"/>
      <c r="AJ499" s="17"/>
      <c r="AK499" s="17"/>
      <c r="AL499" s="17"/>
      <c r="AM499" s="17"/>
      <c r="AN499" s="17"/>
      <c r="AO499" s="17"/>
      <c r="AP499" s="17"/>
    </row>
    <row r="500" spans="1:42" hidden="1" outlineLevel="1">
      <c r="A500" s="18" t="s">
        <v>12</v>
      </c>
      <c r="B500" s="18" t="s">
        <v>45</v>
      </c>
      <c r="C500" s="18" t="s">
        <v>58</v>
      </c>
      <c r="D500" s="17"/>
      <c r="E500" s="17"/>
      <c r="F500" s="17"/>
      <c r="G500" s="17"/>
      <c r="H500" s="17"/>
      <c r="I500" s="17"/>
      <c r="J500" s="17"/>
      <c r="K500" s="17"/>
      <c r="L500" s="17"/>
      <c r="M500" s="17"/>
      <c r="N500" s="17"/>
      <c r="O500" s="17"/>
      <c r="P500" s="17"/>
      <c r="Q500" s="17"/>
      <c r="R500" s="17"/>
      <c r="S500" s="17"/>
      <c r="T500" s="17"/>
      <c r="U500" s="17"/>
      <c r="V500" s="17"/>
      <c r="W500" s="17"/>
      <c r="X500" s="17"/>
      <c r="Y500" s="17"/>
      <c r="Z500" s="17"/>
      <c r="AA500" s="17"/>
      <c r="AB500" s="17"/>
      <c r="AC500" s="17"/>
      <c r="AD500" s="17"/>
      <c r="AE500" s="17"/>
      <c r="AF500" s="17"/>
      <c r="AG500" s="17"/>
      <c r="AH500" s="17"/>
      <c r="AI500" s="17"/>
      <c r="AJ500" s="17"/>
      <c r="AK500" s="17"/>
      <c r="AL500" s="17"/>
      <c r="AM500" s="17"/>
      <c r="AN500" s="17"/>
      <c r="AO500" s="17"/>
      <c r="AP500" s="17"/>
    </row>
    <row r="501" spans="1:42" hidden="1" outlineLevel="2">
      <c r="A501" s="11"/>
      <c r="B501" s="12"/>
      <c r="C501" s="11"/>
      <c r="D501" s="26">
        <f>D$84+D345</f>
        <v>2022</v>
      </c>
      <c r="E501" s="26">
        <f>D501+1</f>
        <v>2023</v>
      </c>
      <c r="F501" s="26">
        <f t="shared" ref="F501" si="885">E501+1</f>
        <v>2024</v>
      </c>
      <c r="G501" s="26">
        <f t="shared" ref="G501" si="886">F501+1</f>
        <v>2025</v>
      </c>
      <c r="H501" s="26">
        <f t="shared" ref="H501" si="887">G501+1</f>
        <v>2026</v>
      </c>
      <c r="I501" s="26">
        <f t="shared" ref="I501" si="888">H501+1</f>
        <v>2027</v>
      </c>
      <c r="J501" s="26">
        <f>I501+1</f>
        <v>2028</v>
      </c>
      <c r="K501" s="26">
        <f>J501+1</f>
        <v>2029</v>
      </c>
      <c r="L501" s="26">
        <f t="shared" ref="L501" si="889">K501+1</f>
        <v>2030</v>
      </c>
      <c r="M501" s="26">
        <f t="shared" ref="M501" si="890">L501+1</f>
        <v>2031</v>
      </c>
      <c r="N501" s="26">
        <f t="shared" ref="N501" si="891">M501+1</f>
        <v>2032</v>
      </c>
      <c r="O501" s="26">
        <f t="shared" ref="O501" si="892">N501+1</f>
        <v>2033</v>
      </c>
      <c r="P501" s="26">
        <f t="shared" ref="P501" si="893">O501+1</f>
        <v>2034</v>
      </c>
      <c r="Q501" s="26">
        <f t="shared" ref="Q501" si="894">P501+1</f>
        <v>2035</v>
      </c>
      <c r="R501" s="26">
        <f t="shared" ref="R501" si="895">Q501+1</f>
        <v>2036</v>
      </c>
      <c r="S501" s="26">
        <f t="shared" ref="S501" si="896">R501+1</f>
        <v>2037</v>
      </c>
      <c r="T501" s="26">
        <f t="shared" ref="T501" si="897">S501+1</f>
        <v>2038</v>
      </c>
      <c r="U501" s="26">
        <f t="shared" ref="U501" si="898">T501+1</f>
        <v>2039</v>
      </c>
      <c r="V501" s="26">
        <f t="shared" ref="V501" si="899">U501+1</f>
        <v>2040</v>
      </c>
      <c r="W501" s="26">
        <f t="shared" ref="W501" si="900">V501+1</f>
        <v>2041</v>
      </c>
      <c r="X501" s="26">
        <f t="shared" ref="X501" si="901">W501+1</f>
        <v>2042</v>
      </c>
      <c r="Y501" s="26">
        <f t="shared" ref="Y501" si="902">X501+1</f>
        <v>2043</v>
      </c>
      <c r="Z501" s="26">
        <f t="shared" ref="Z501" si="903">Y501+1</f>
        <v>2044</v>
      </c>
      <c r="AA501" s="26">
        <f t="shared" ref="AA501" si="904">Z501+1</f>
        <v>2045</v>
      </c>
      <c r="AB501" s="26">
        <f t="shared" ref="AB501" si="905">AA501+1</f>
        <v>2046</v>
      </c>
      <c r="AC501" s="26">
        <f t="shared" ref="AC501" si="906">AB501+1</f>
        <v>2047</v>
      </c>
      <c r="AD501" s="26">
        <f t="shared" ref="AD501" si="907">AC501+1</f>
        <v>2048</v>
      </c>
      <c r="AE501" s="26">
        <f t="shared" ref="AE501" si="908">AD501+1</f>
        <v>2049</v>
      </c>
      <c r="AF501" s="26">
        <f t="shared" ref="AF501" si="909">AE501+1</f>
        <v>2050</v>
      </c>
      <c r="AG501" s="26">
        <f t="shared" ref="AG501" si="910">AF501+1</f>
        <v>2051</v>
      </c>
      <c r="AH501" s="26">
        <f t="shared" ref="AH501" si="911">AG501+1</f>
        <v>2052</v>
      </c>
      <c r="AI501" s="26">
        <f t="shared" ref="AI501" si="912">AH501+1</f>
        <v>2053</v>
      </c>
      <c r="AJ501" s="26">
        <f t="shared" ref="AJ501" si="913">AI501+1</f>
        <v>2054</v>
      </c>
      <c r="AK501" s="26">
        <f t="shared" ref="AK501" si="914">AJ501+1</f>
        <v>2055</v>
      </c>
      <c r="AL501" s="26">
        <f t="shared" ref="AL501" si="915">AK501+1</f>
        <v>2056</v>
      </c>
      <c r="AM501" s="26">
        <f t="shared" ref="AM501" si="916">AL501+1</f>
        <v>2057</v>
      </c>
      <c r="AN501" s="26">
        <f t="shared" ref="AN501" si="917">AM501+1</f>
        <v>2058</v>
      </c>
      <c r="AO501" s="26">
        <f t="shared" ref="AO501" si="918">AN501+1</f>
        <v>2059</v>
      </c>
      <c r="AP501" s="26">
        <f t="shared" ref="AP501" si="919">AO501+1</f>
        <v>2060</v>
      </c>
    </row>
    <row r="502" spans="1:42" hidden="1" outlineLevel="2">
      <c r="A502" s="1">
        <v>1</v>
      </c>
      <c r="B502" s="1" t="s">
        <v>20</v>
      </c>
      <c r="C502" s="4">
        <f>SUM(D502:AP502)</f>
        <v>23786442.26500608</v>
      </c>
      <c r="D502" s="4">
        <f t="shared" ref="D502:AP502" si="920">D372+D397+D422+D447+D472</f>
        <v>0</v>
      </c>
      <c r="E502" s="4">
        <f t="shared" si="920"/>
        <v>22500000</v>
      </c>
      <c r="F502" s="4">
        <f t="shared" si="920"/>
        <v>0</v>
      </c>
      <c r="G502" s="4">
        <f t="shared" si="920"/>
        <v>0</v>
      </c>
      <c r="H502" s="4">
        <f t="shared" si="920"/>
        <v>0</v>
      </c>
      <c r="I502" s="4">
        <f t="shared" si="920"/>
        <v>0</v>
      </c>
      <c r="J502" s="4">
        <f t="shared" si="920"/>
        <v>1216800</v>
      </c>
      <c r="K502" s="4">
        <f t="shared" si="920"/>
        <v>0</v>
      </c>
      <c r="L502" s="4">
        <f t="shared" si="920"/>
        <v>0</v>
      </c>
      <c r="M502" s="4">
        <f t="shared" si="920"/>
        <v>0</v>
      </c>
      <c r="N502" s="4">
        <f t="shared" si="920"/>
        <v>0</v>
      </c>
      <c r="O502" s="4">
        <f t="shared" si="920"/>
        <v>65804.544000000009</v>
      </c>
      <c r="P502" s="4">
        <f t="shared" si="920"/>
        <v>0</v>
      </c>
      <c r="Q502" s="4">
        <f t="shared" si="920"/>
        <v>0</v>
      </c>
      <c r="R502" s="4">
        <f t="shared" si="920"/>
        <v>3837.7210060800007</v>
      </c>
      <c r="S502" s="4">
        <f t="shared" si="920"/>
        <v>0</v>
      </c>
      <c r="T502" s="4">
        <f t="shared" si="920"/>
        <v>0</v>
      </c>
      <c r="U502" s="4">
        <f t="shared" si="920"/>
        <v>0</v>
      </c>
      <c r="V502" s="4">
        <f t="shared" si="920"/>
        <v>0</v>
      </c>
      <c r="W502" s="4">
        <f t="shared" si="920"/>
        <v>0</v>
      </c>
      <c r="X502" s="4">
        <f t="shared" si="920"/>
        <v>0</v>
      </c>
      <c r="Y502" s="4">
        <f t="shared" si="920"/>
        <v>0</v>
      </c>
      <c r="Z502" s="4">
        <f t="shared" si="920"/>
        <v>0</v>
      </c>
      <c r="AA502" s="4">
        <f t="shared" si="920"/>
        <v>0</v>
      </c>
      <c r="AB502" s="4">
        <f t="shared" si="920"/>
        <v>0</v>
      </c>
      <c r="AC502" s="4">
        <f t="shared" si="920"/>
        <v>0</v>
      </c>
      <c r="AD502" s="4">
        <f t="shared" si="920"/>
        <v>0</v>
      </c>
      <c r="AE502" s="4">
        <f t="shared" si="920"/>
        <v>0</v>
      </c>
      <c r="AF502" s="4">
        <f t="shared" si="920"/>
        <v>0</v>
      </c>
      <c r="AG502" s="4">
        <f t="shared" si="920"/>
        <v>0</v>
      </c>
      <c r="AH502" s="4">
        <f t="shared" si="920"/>
        <v>0</v>
      </c>
      <c r="AI502" s="4">
        <f t="shared" si="920"/>
        <v>0</v>
      </c>
      <c r="AJ502" s="4">
        <f t="shared" si="920"/>
        <v>0</v>
      </c>
      <c r="AK502" s="4">
        <f t="shared" si="920"/>
        <v>0</v>
      </c>
      <c r="AL502" s="4">
        <f t="shared" si="920"/>
        <v>0</v>
      </c>
      <c r="AM502" s="4">
        <f t="shared" si="920"/>
        <v>0</v>
      </c>
      <c r="AN502" s="4">
        <f t="shared" si="920"/>
        <v>0</v>
      </c>
      <c r="AO502" s="4">
        <f t="shared" si="920"/>
        <v>0</v>
      </c>
      <c r="AP502" s="4">
        <f t="shared" si="920"/>
        <v>0</v>
      </c>
    </row>
    <row r="503" spans="1:42" hidden="1" outlineLevel="2">
      <c r="A503" s="1">
        <v>2</v>
      </c>
      <c r="B503" s="1" t="s">
        <v>21</v>
      </c>
      <c r="C503" s="4">
        <f>SUM(D503:AP503)</f>
        <v>23786442.26500608</v>
      </c>
      <c r="D503" s="4">
        <f t="shared" ref="D503:AP503" si="921">D373+D398+D423+D448+D473</f>
        <v>0</v>
      </c>
      <c r="E503" s="4">
        <f t="shared" si="921"/>
        <v>22500000</v>
      </c>
      <c r="F503" s="4">
        <f t="shared" si="921"/>
        <v>0</v>
      </c>
      <c r="G503" s="4">
        <f t="shared" si="921"/>
        <v>0</v>
      </c>
      <c r="H503" s="4">
        <f t="shared" si="921"/>
        <v>0</v>
      </c>
      <c r="I503" s="4">
        <f t="shared" si="921"/>
        <v>0</v>
      </c>
      <c r="J503" s="4">
        <f t="shared" si="921"/>
        <v>1216800</v>
      </c>
      <c r="K503" s="4">
        <f t="shared" si="921"/>
        <v>0</v>
      </c>
      <c r="L503" s="4">
        <f t="shared" si="921"/>
        <v>0</v>
      </c>
      <c r="M503" s="4">
        <f t="shared" si="921"/>
        <v>0</v>
      </c>
      <c r="N503" s="4">
        <f t="shared" si="921"/>
        <v>0</v>
      </c>
      <c r="O503" s="4">
        <f t="shared" si="921"/>
        <v>65804.544000000009</v>
      </c>
      <c r="P503" s="4">
        <f t="shared" si="921"/>
        <v>0</v>
      </c>
      <c r="Q503" s="4">
        <f t="shared" si="921"/>
        <v>0</v>
      </c>
      <c r="R503" s="4">
        <f t="shared" si="921"/>
        <v>3837.7210060800007</v>
      </c>
      <c r="S503" s="4">
        <f t="shared" si="921"/>
        <v>0</v>
      </c>
      <c r="T503" s="4">
        <f t="shared" si="921"/>
        <v>0</v>
      </c>
      <c r="U503" s="4">
        <f t="shared" si="921"/>
        <v>0</v>
      </c>
      <c r="V503" s="4">
        <f t="shared" si="921"/>
        <v>0</v>
      </c>
      <c r="W503" s="4">
        <f t="shared" si="921"/>
        <v>0</v>
      </c>
      <c r="X503" s="4">
        <f t="shared" si="921"/>
        <v>0</v>
      </c>
      <c r="Y503" s="4">
        <f t="shared" si="921"/>
        <v>0</v>
      </c>
      <c r="Z503" s="4">
        <f t="shared" si="921"/>
        <v>0</v>
      </c>
      <c r="AA503" s="4">
        <f t="shared" si="921"/>
        <v>0</v>
      </c>
      <c r="AB503" s="4">
        <f t="shared" si="921"/>
        <v>0</v>
      </c>
      <c r="AC503" s="4">
        <f t="shared" si="921"/>
        <v>0</v>
      </c>
      <c r="AD503" s="4">
        <f t="shared" si="921"/>
        <v>0</v>
      </c>
      <c r="AE503" s="4">
        <f t="shared" si="921"/>
        <v>0</v>
      </c>
      <c r="AF503" s="4">
        <f t="shared" si="921"/>
        <v>0</v>
      </c>
      <c r="AG503" s="4">
        <f t="shared" si="921"/>
        <v>0</v>
      </c>
      <c r="AH503" s="4">
        <f t="shared" si="921"/>
        <v>0</v>
      </c>
      <c r="AI503" s="4">
        <f t="shared" si="921"/>
        <v>0</v>
      </c>
      <c r="AJ503" s="4">
        <f t="shared" si="921"/>
        <v>0</v>
      </c>
      <c r="AK503" s="4">
        <f t="shared" si="921"/>
        <v>0</v>
      </c>
      <c r="AL503" s="4">
        <f t="shared" si="921"/>
        <v>0</v>
      </c>
      <c r="AM503" s="4">
        <f t="shared" si="921"/>
        <v>0</v>
      </c>
      <c r="AN503" s="4">
        <f t="shared" si="921"/>
        <v>0</v>
      </c>
      <c r="AO503" s="4">
        <f t="shared" si="921"/>
        <v>0</v>
      </c>
      <c r="AP503" s="4">
        <f t="shared" si="921"/>
        <v>0</v>
      </c>
    </row>
    <row r="504" spans="1:42" hidden="1" outlineLevel="2">
      <c r="A504" s="1">
        <v>3</v>
      </c>
      <c r="B504" s="1" t="s">
        <v>22</v>
      </c>
      <c r="C504" s="4">
        <f>SUM(D504:AP504)</f>
        <v>0</v>
      </c>
      <c r="D504" s="4">
        <f t="shared" ref="D504:AP504" si="922">D374+D399+D424+D449+D474</f>
        <v>0</v>
      </c>
      <c r="E504" s="4">
        <f t="shared" si="922"/>
        <v>0</v>
      </c>
      <c r="F504" s="4">
        <f t="shared" si="922"/>
        <v>0</v>
      </c>
      <c r="G504" s="4">
        <f t="shared" si="922"/>
        <v>0</v>
      </c>
      <c r="H504" s="4">
        <f t="shared" si="922"/>
        <v>0</v>
      </c>
      <c r="I504" s="4">
        <f t="shared" si="922"/>
        <v>0</v>
      </c>
      <c r="J504" s="4">
        <f t="shared" si="922"/>
        <v>0</v>
      </c>
      <c r="K504" s="4">
        <f t="shared" si="922"/>
        <v>0</v>
      </c>
      <c r="L504" s="4">
        <f t="shared" si="922"/>
        <v>0</v>
      </c>
      <c r="M504" s="4">
        <f t="shared" si="922"/>
        <v>0</v>
      </c>
      <c r="N504" s="4">
        <f t="shared" si="922"/>
        <v>0</v>
      </c>
      <c r="O504" s="4">
        <f t="shared" si="922"/>
        <v>0</v>
      </c>
      <c r="P504" s="4">
        <f t="shared" si="922"/>
        <v>0</v>
      </c>
      <c r="Q504" s="4">
        <f t="shared" si="922"/>
        <v>0</v>
      </c>
      <c r="R504" s="4">
        <f t="shared" si="922"/>
        <v>0</v>
      </c>
      <c r="S504" s="4">
        <f t="shared" si="922"/>
        <v>0</v>
      </c>
      <c r="T504" s="4">
        <f t="shared" si="922"/>
        <v>0</v>
      </c>
      <c r="U504" s="4">
        <f t="shared" si="922"/>
        <v>0</v>
      </c>
      <c r="V504" s="4">
        <f t="shared" si="922"/>
        <v>0</v>
      </c>
      <c r="W504" s="4">
        <f t="shared" si="922"/>
        <v>0</v>
      </c>
      <c r="X504" s="4">
        <f t="shared" si="922"/>
        <v>0</v>
      </c>
      <c r="Y504" s="4">
        <f t="shared" si="922"/>
        <v>0</v>
      </c>
      <c r="Z504" s="4">
        <f t="shared" si="922"/>
        <v>0</v>
      </c>
      <c r="AA504" s="4">
        <f t="shared" si="922"/>
        <v>0</v>
      </c>
      <c r="AB504" s="4">
        <f t="shared" si="922"/>
        <v>0</v>
      </c>
      <c r="AC504" s="4">
        <f t="shared" si="922"/>
        <v>0</v>
      </c>
      <c r="AD504" s="4">
        <f t="shared" si="922"/>
        <v>0</v>
      </c>
      <c r="AE504" s="4">
        <f t="shared" si="922"/>
        <v>0</v>
      </c>
      <c r="AF504" s="4">
        <f t="shared" si="922"/>
        <v>0</v>
      </c>
      <c r="AG504" s="4">
        <f t="shared" si="922"/>
        <v>0</v>
      </c>
      <c r="AH504" s="4">
        <f t="shared" si="922"/>
        <v>0</v>
      </c>
      <c r="AI504" s="4">
        <f t="shared" si="922"/>
        <v>0</v>
      </c>
      <c r="AJ504" s="4">
        <f t="shared" si="922"/>
        <v>0</v>
      </c>
      <c r="AK504" s="4">
        <f t="shared" si="922"/>
        <v>0</v>
      </c>
      <c r="AL504" s="4">
        <f t="shared" si="922"/>
        <v>0</v>
      </c>
      <c r="AM504" s="4">
        <f t="shared" si="922"/>
        <v>0</v>
      </c>
      <c r="AN504" s="4">
        <f t="shared" si="922"/>
        <v>0</v>
      </c>
      <c r="AO504" s="4">
        <f t="shared" si="922"/>
        <v>0</v>
      </c>
      <c r="AP504" s="4">
        <f t="shared" si="922"/>
        <v>0</v>
      </c>
    </row>
    <row r="505" spans="1:42" hidden="1" outlineLevel="2">
      <c r="A505" s="1">
        <v>4</v>
      </c>
      <c r="B505" s="1" t="s">
        <v>15</v>
      </c>
      <c r="C505" s="4">
        <f>SUM(D505:AP505)</f>
        <v>0</v>
      </c>
      <c r="D505" s="4">
        <f t="shared" ref="D505:AP505" si="923">D375+D400+D425+D450+D475</f>
        <v>0</v>
      </c>
      <c r="E505" s="4">
        <f t="shared" si="923"/>
        <v>0</v>
      </c>
      <c r="F505" s="4">
        <f t="shared" si="923"/>
        <v>0</v>
      </c>
      <c r="G505" s="4">
        <f t="shared" si="923"/>
        <v>0</v>
      </c>
      <c r="H505" s="4">
        <f t="shared" si="923"/>
        <v>0</v>
      </c>
      <c r="I505" s="4">
        <f t="shared" si="923"/>
        <v>0</v>
      </c>
      <c r="J505" s="4">
        <f t="shared" si="923"/>
        <v>0</v>
      </c>
      <c r="K505" s="4">
        <f t="shared" si="923"/>
        <v>0</v>
      </c>
      <c r="L505" s="4">
        <f t="shared" si="923"/>
        <v>0</v>
      </c>
      <c r="M505" s="4">
        <f t="shared" si="923"/>
        <v>0</v>
      </c>
      <c r="N505" s="4">
        <f t="shared" si="923"/>
        <v>0</v>
      </c>
      <c r="O505" s="4">
        <f t="shared" si="923"/>
        <v>0</v>
      </c>
      <c r="P505" s="4">
        <f t="shared" si="923"/>
        <v>0</v>
      </c>
      <c r="Q505" s="4">
        <f t="shared" si="923"/>
        <v>0</v>
      </c>
      <c r="R505" s="4">
        <f t="shared" si="923"/>
        <v>0</v>
      </c>
      <c r="S505" s="4">
        <f t="shared" si="923"/>
        <v>0</v>
      </c>
      <c r="T505" s="4">
        <f t="shared" si="923"/>
        <v>0</v>
      </c>
      <c r="U505" s="4">
        <f t="shared" si="923"/>
        <v>0</v>
      </c>
      <c r="V505" s="4">
        <f t="shared" si="923"/>
        <v>0</v>
      </c>
      <c r="W505" s="4">
        <f t="shared" si="923"/>
        <v>0</v>
      </c>
      <c r="X505" s="4">
        <f t="shared" si="923"/>
        <v>0</v>
      </c>
      <c r="Y505" s="4">
        <f t="shared" si="923"/>
        <v>0</v>
      </c>
      <c r="Z505" s="4">
        <f t="shared" si="923"/>
        <v>0</v>
      </c>
      <c r="AA505" s="4">
        <f t="shared" si="923"/>
        <v>0</v>
      </c>
      <c r="AB505" s="4">
        <f t="shared" si="923"/>
        <v>0</v>
      </c>
      <c r="AC505" s="4">
        <f t="shared" si="923"/>
        <v>0</v>
      </c>
      <c r="AD505" s="4">
        <f t="shared" si="923"/>
        <v>0</v>
      </c>
      <c r="AE505" s="4">
        <f t="shared" si="923"/>
        <v>0</v>
      </c>
      <c r="AF505" s="4">
        <f t="shared" si="923"/>
        <v>0</v>
      </c>
      <c r="AG505" s="4">
        <f t="shared" si="923"/>
        <v>0</v>
      </c>
      <c r="AH505" s="4">
        <f t="shared" si="923"/>
        <v>0</v>
      </c>
      <c r="AI505" s="4">
        <f t="shared" si="923"/>
        <v>0</v>
      </c>
      <c r="AJ505" s="4">
        <f t="shared" si="923"/>
        <v>0</v>
      </c>
      <c r="AK505" s="4">
        <f t="shared" si="923"/>
        <v>0</v>
      </c>
      <c r="AL505" s="4">
        <f t="shared" si="923"/>
        <v>0</v>
      </c>
      <c r="AM505" s="4">
        <f t="shared" si="923"/>
        <v>0</v>
      </c>
      <c r="AN505" s="4">
        <f t="shared" si="923"/>
        <v>0</v>
      </c>
      <c r="AO505" s="4">
        <f t="shared" si="923"/>
        <v>0</v>
      </c>
      <c r="AP505" s="4">
        <f t="shared" si="923"/>
        <v>0</v>
      </c>
    </row>
    <row r="506" spans="1:42" hidden="1" outlineLevel="2">
      <c r="A506" s="1">
        <v>5</v>
      </c>
      <c r="B506" s="1" t="s">
        <v>15</v>
      </c>
      <c r="C506" s="4">
        <f>SUM(D506:AP506)</f>
        <v>0</v>
      </c>
      <c r="D506" s="4">
        <f t="shared" ref="D506:AP506" si="924">D376+D401+D426+D451+D476</f>
        <v>0</v>
      </c>
      <c r="E506" s="4">
        <f t="shared" si="924"/>
        <v>0</v>
      </c>
      <c r="F506" s="4">
        <f t="shared" si="924"/>
        <v>0</v>
      </c>
      <c r="G506" s="4">
        <f t="shared" si="924"/>
        <v>0</v>
      </c>
      <c r="H506" s="4">
        <f t="shared" si="924"/>
        <v>0</v>
      </c>
      <c r="I506" s="4">
        <f t="shared" si="924"/>
        <v>0</v>
      </c>
      <c r="J506" s="4">
        <f t="shared" si="924"/>
        <v>0</v>
      </c>
      <c r="K506" s="4">
        <f t="shared" si="924"/>
        <v>0</v>
      </c>
      <c r="L506" s="4">
        <f t="shared" si="924"/>
        <v>0</v>
      </c>
      <c r="M506" s="4">
        <f t="shared" si="924"/>
        <v>0</v>
      </c>
      <c r="N506" s="4">
        <f t="shared" si="924"/>
        <v>0</v>
      </c>
      <c r="O506" s="4">
        <f t="shared" si="924"/>
        <v>0</v>
      </c>
      <c r="P506" s="4">
        <f t="shared" si="924"/>
        <v>0</v>
      </c>
      <c r="Q506" s="4">
        <f t="shared" si="924"/>
        <v>0</v>
      </c>
      <c r="R506" s="4">
        <f t="shared" si="924"/>
        <v>0</v>
      </c>
      <c r="S506" s="4">
        <f t="shared" si="924"/>
        <v>0</v>
      </c>
      <c r="T506" s="4">
        <f t="shared" si="924"/>
        <v>0</v>
      </c>
      <c r="U506" s="4">
        <f t="shared" si="924"/>
        <v>0</v>
      </c>
      <c r="V506" s="4">
        <f t="shared" si="924"/>
        <v>0</v>
      </c>
      <c r="W506" s="4">
        <f t="shared" si="924"/>
        <v>0</v>
      </c>
      <c r="X506" s="4">
        <f t="shared" si="924"/>
        <v>0</v>
      </c>
      <c r="Y506" s="4">
        <f t="shared" si="924"/>
        <v>0</v>
      </c>
      <c r="Z506" s="4">
        <f t="shared" si="924"/>
        <v>0</v>
      </c>
      <c r="AA506" s="4">
        <f t="shared" si="924"/>
        <v>0</v>
      </c>
      <c r="AB506" s="4">
        <f t="shared" si="924"/>
        <v>0</v>
      </c>
      <c r="AC506" s="4">
        <f t="shared" si="924"/>
        <v>0</v>
      </c>
      <c r="AD506" s="4">
        <f t="shared" si="924"/>
        <v>0</v>
      </c>
      <c r="AE506" s="4">
        <f t="shared" si="924"/>
        <v>0</v>
      </c>
      <c r="AF506" s="4">
        <f t="shared" si="924"/>
        <v>0</v>
      </c>
      <c r="AG506" s="4">
        <f t="shared" si="924"/>
        <v>0</v>
      </c>
      <c r="AH506" s="4">
        <f t="shared" si="924"/>
        <v>0</v>
      </c>
      <c r="AI506" s="4">
        <f t="shared" si="924"/>
        <v>0</v>
      </c>
      <c r="AJ506" s="4">
        <f t="shared" si="924"/>
        <v>0</v>
      </c>
      <c r="AK506" s="4">
        <f t="shared" si="924"/>
        <v>0</v>
      </c>
      <c r="AL506" s="4">
        <f t="shared" si="924"/>
        <v>0</v>
      </c>
      <c r="AM506" s="4">
        <f t="shared" si="924"/>
        <v>0</v>
      </c>
      <c r="AN506" s="4">
        <f t="shared" si="924"/>
        <v>0</v>
      </c>
      <c r="AO506" s="4">
        <f t="shared" si="924"/>
        <v>0</v>
      </c>
      <c r="AP506" s="4">
        <f t="shared" si="924"/>
        <v>0</v>
      </c>
    </row>
    <row r="507" spans="1:42" ht="15.5" hidden="1" outlineLevel="2" thickBot="1">
      <c r="A507" s="6" t="s">
        <v>0</v>
      </c>
      <c r="B507" s="6"/>
      <c r="C507" s="7">
        <f>SUM(C502:C506)</f>
        <v>47572884.530012161</v>
      </c>
      <c r="D507" s="7">
        <f t="shared" ref="D507:AP507" si="925">SUM(D502:D506)</f>
        <v>0</v>
      </c>
      <c r="E507" s="7">
        <f t="shared" si="925"/>
        <v>45000000</v>
      </c>
      <c r="F507" s="7">
        <f t="shared" si="925"/>
        <v>0</v>
      </c>
      <c r="G507" s="7">
        <f t="shared" si="925"/>
        <v>0</v>
      </c>
      <c r="H507" s="7">
        <f t="shared" si="925"/>
        <v>0</v>
      </c>
      <c r="I507" s="7">
        <f t="shared" si="925"/>
        <v>0</v>
      </c>
      <c r="J507" s="7">
        <f t="shared" si="925"/>
        <v>2433600</v>
      </c>
      <c r="K507" s="7">
        <f t="shared" si="925"/>
        <v>0</v>
      </c>
      <c r="L507" s="7">
        <f t="shared" si="925"/>
        <v>0</v>
      </c>
      <c r="M507" s="7">
        <f t="shared" si="925"/>
        <v>0</v>
      </c>
      <c r="N507" s="7">
        <f t="shared" si="925"/>
        <v>0</v>
      </c>
      <c r="O507" s="7">
        <f t="shared" si="925"/>
        <v>131609.08800000002</v>
      </c>
      <c r="P507" s="7">
        <f t="shared" si="925"/>
        <v>0</v>
      </c>
      <c r="Q507" s="7">
        <f t="shared" si="925"/>
        <v>0</v>
      </c>
      <c r="R507" s="7">
        <f t="shared" si="925"/>
        <v>7675.4420121600015</v>
      </c>
      <c r="S507" s="7">
        <f t="shared" si="925"/>
        <v>0</v>
      </c>
      <c r="T507" s="7">
        <f t="shared" si="925"/>
        <v>0</v>
      </c>
      <c r="U507" s="7">
        <f t="shared" si="925"/>
        <v>0</v>
      </c>
      <c r="V507" s="7">
        <f t="shared" si="925"/>
        <v>0</v>
      </c>
      <c r="W507" s="7">
        <f t="shared" si="925"/>
        <v>0</v>
      </c>
      <c r="X507" s="7">
        <f t="shared" si="925"/>
        <v>0</v>
      </c>
      <c r="Y507" s="7">
        <f t="shared" si="925"/>
        <v>0</v>
      </c>
      <c r="Z507" s="7">
        <f t="shared" si="925"/>
        <v>0</v>
      </c>
      <c r="AA507" s="7">
        <f t="shared" si="925"/>
        <v>0</v>
      </c>
      <c r="AB507" s="7">
        <f t="shared" si="925"/>
        <v>0</v>
      </c>
      <c r="AC507" s="7">
        <f t="shared" si="925"/>
        <v>0</v>
      </c>
      <c r="AD507" s="7">
        <f t="shared" si="925"/>
        <v>0</v>
      </c>
      <c r="AE507" s="7">
        <f t="shared" si="925"/>
        <v>0</v>
      </c>
      <c r="AF507" s="7">
        <f t="shared" si="925"/>
        <v>0</v>
      </c>
      <c r="AG507" s="7">
        <f t="shared" si="925"/>
        <v>0</v>
      </c>
      <c r="AH507" s="7">
        <f t="shared" si="925"/>
        <v>0</v>
      </c>
      <c r="AI507" s="7">
        <f t="shared" si="925"/>
        <v>0</v>
      </c>
      <c r="AJ507" s="7">
        <f t="shared" si="925"/>
        <v>0</v>
      </c>
      <c r="AK507" s="7">
        <f t="shared" si="925"/>
        <v>0</v>
      </c>
      <c r="AL507" s="7">
        <f t="shared" si="925"/>
        <v>0</v>
      </c>
      <c r="AM507" s="7">
        <f t="shared" si="925"/>
        <v>0</v>
      </c>
      <c r="AN507" s="7">
        <f t="shared" si="925"/>
        <v>0</v>
      </c>
      <c r="AO507" s="7">
        <f t="shared" si="925"/>
        <v>0</v>
      </c>
      <c r="AP507" s="7">
        <f t="shared" si="925"/>
        <v>0</v>
      </c>
    </row>
    <row r="508" spans="1:42" hidden="1" outlineLevel="1" collapsed="1"/>
    <row r="509" spans="1:42" hidden="1" outlineLevel="1">
      <c r="A509" s="18" t="s">
        <v>19</v>
      </c>
      <c r="B509" s="18"/>
      <c r="C509" s="17"/>
      <c r="D509" s="17"/>
      <c r="E509" s="17"/>
      <c r="F509" s="17"/>
      <c r="G509" s="17"/>
      <c r="H509" s="17"/>
      <c r="I509" s="17"/>
      <c r="J509" s="17"/>
      <c r="K509" s="17"/>
      <c r="L509" s="17"/>
      <c r="M509" s="17"/>
      <c r="N509" s="17"/>
      <c r="O509" s="17"/>
      <c r="P509" s="17"/>
      <c r="Q509" s="17"/>
      <c r="R509" s="17"/>
      <c r="S509" s="17"/>
      <c r="T509" s="17"/>
      <c r="U509" s="17"/>
      <c r="V509" s="17"/>
      <c r="W509" s="17"/>
      <c r="X509" s="17"/>
      <c r="Y509" s="17"/>
      <c r="Z509" s="17"/>
      <c r="AA509" s="17"/>
      <c r="AB509" s="17"/>
      <c r="AC509" s="17"/>
      <c r="AD509" s="17"/>
      <c r="AE509" s="17"/>
      <c r="AF509" s="17"/>
      <c r="AG509" s="17"/>
      <c r="AH509" s="17"/>
      <c r="AI509" s="17"/>
      <c r="AJ509" s="17"/>
      <c r="AK509" s="17"/>
      <c r="AL509" s="17"/>
      <c r="AM509" s="17"/>
      <c r="AN509" s="17"/>
      <c r="AO509" s="17"/>
      <c r="AP509" s="17"/>
    </row>
    <row r="510" spans="1:42" hidden="1" outlineLevel="1">
      <c r="A510" s="18" t="s">
        <v>12</v>
      </c>
      <c r="B510" s="18" t="s">
        <v>45</v>
      </c>
      <c r="C510" s="18" t="s">
        <v>61</v>
      </c>
      <c r="D510" s="17"/>
      <c r="E510" s="17"/>
      <c r="F510" s="17"/>
      <c r="G510" s="17"/>
      <c r="H510" s="17"/>
      <c r="I510" s="17"/>
      <c r="J510" s="17"/>
      <c r="K510" s="17"/>
      <c r="L510" s="17"/>
      <c r="M510" s="17"/>
      <c r="N510" s="17"/>
      <c r="O510" s="17"/>
      <c r="P510" s="17"/>
      <c r="Q510" s="17"/>
      <c r="R510" s="17"/>
      <c r="S510" s="17"/>
      <c r="T510" s="17"/>
      <c r="U510" s="17"/>
      <c r="V510" s="17"/>
      <c r="W510" s="17"/>
      <c r="X510" s="17"/>
      <c r="Y510" s="17"/>
      <c r="Z510" s="17"/>
      <c r="AA510" s="17"/>
      <c r="AB510" s="17"/>
      <c r="AC510" s="17"/>
      <c r="AD510" s="17"/>
      <c r="AE510" s="17"/>
      <c r="AF510" s="17"/>
      <c r="AG510" s="17"/>
      <c r="AH510" s="17"/>
      <c r="AI510" s="17"/>
      <c r="AJ510" s="17"/>
      <c r="AK510" s="17"/>
      <c r="AL510" s="17"/>
      <c r="AM510" s="17"/>
      <c r="AN510" s="17"/>
      <c r="AO510" s="17"/>
      <c r="AP510" s="17"/>
    </row>
    <row r="511" spans="1:42" hidden="1" outlineLevel="2">
      <c r="A511" s="11"/>
      <c r="B511" s="12"/>
      <c r="C511" s="11"/>
      <c r="D511" s="26">
        <f>D$84+D355</f>
        <v>2022</v>
      </c>
      <c r="E511" s="26">
        <f>D511+1</f>
        <v>2023</v>
      </c>
      <c r="F511" s="26">
        <f t="shared" ref="F511" si="926">E511+1</f>
        <v>2024</v>
      </c>
      <c r="G511" s="26">
        <f t="shared" ref="G511" si="927">F511+1</f>
        <v>2025</v>
      </c>
      <c r="H511" s="26">
        <f t="shared" ref="H511" si="928">G511+1</f>
        <v>2026</v>
      </c>
      <c r="I511" s="26">
        <f t="shared" ref="I511" si="929">H511+1</f>
        <v>2027</v>
      </c>
      <c r="J511" s="26">
        <f>I511+1</f>
        <v>2028</v>
      </c>
      <c r="K511" s="26">
        <f>J511+1</f>
        <v>2029</v>
      </c>
      <c r="L511" s="26">
        <f t="shared" ref="L511" si="930">K511+1</f>
        <v>2030</v>
      </c>
      <c r="M511" s="26">
        <f t="shared" ref="M511" si="931">L511+1</f>
        <v>2031</v>
      </c>
      <c r="N511" s="26">
        <f t="shared" ref="N511" si="932">M511+1</f>
        <v>2032</v>
      </c>
      <c r="O511" s="26">
        <f t="shared" ref="O511" si="933">N511+1</f>
        <v>2033</v>
      </c>
      <c r="P511" s="26">
        <f t="shared" ref="P511" si="934">O511+1</f>
        <v>2034</v>
      </c>
      <c r="Q511" s="26">
        <f t="shared" ref="Q511" si="935">P511+1</f>
        <v>2035</v>
      </c>
      <c r="R511" s="26">
        <f t="shared" ref="R511" si="936">Q511+1</f>
        <v>2036</v>
      </c>
      <c r="S511" s="26">
        <f t="shared" ref="S511" si="937">R511+1</f>
        <v>2037</v>
      </c>
      <c r="T511" s="26">
        <f t="shared" ref="T511" si="938">S511+1</f>
        <v>2038</v>
      </c>
      <c r="U511" s="26">
        <f t="shared" ref="U511" si="939">T511+1</f>
        <v>2039</v>
      </c>
      <c r="V511" s="26">
        <f t="shared" ref="V511" si="940">U511+1</f>
        <v>2040</v>
      </c>
      <c r="W511" s="26">
        <f t="shared" ref="W511" si="941">V511+1</f>
        <v>2041</v>
      </c>
      <c r="X511" s="26">
        <f t="shared" ref="X511" si="942">W511+1</f>
        <v>2042</v>
      </c>
      <c r="Y511" s="26">
        <f t="shared" ref="Y511" si="943">X511+1</f>
        <v>2043</v>
      </c>
      <c r="Z511" s="26">
        <f t="shared" ref="Z511" si="944">Y511+1</f>
        <v>2044</v>
      </c>
      <c r="AA511" s="26">
        <f t="shared" ref="AA511" si="945">Z511+1</f>
        <v>2045</v>
      </c>
      <c r="AB511" s="26">
        <f t="shared" ref="AB511" si="946">AA511+1</f>
        <v>2046</v>
      </c>
      <c r="AC511" s="26">
        <f t="shared" ref="AC511" si="947">AB511+1</f>
        <v>2047</v>
      </c>
      <c r="AD511" s="26">
        <f t="shared" ref="AD511" si="948">AC511+1</f>
        <v>2048</v>
      </c>
      <c r="AE511" s="26">
        <f t="shared" ref="AE511" si="949">AD511+1</f>
        <v>2049</v>
      </c>
      <c r="AF511" s="26">
        <f t="shared" ref="AF511" si="950">AE511+1</f>
        <v>2050</v>
      </c>
      <c r="AG511" s="26">
        <f t="shared" ref="AG511" si="951">AF511+1</f>
        <v>2051</v>
      </c>
      <c r="AH511" s="26">
        <f t="shared" ref="AH511" si="952">AG511+1</f>
        <v>2052</v>
      </c>
      <c r="AI511" s="26">
        <f t="shared" ref="AI511" si="953">AH511+1</f>
        <v>2053</v>
      </c>
      <c r="AJ511" s="26">
        <f t="shared" ref="AJ511" si="954">AI511+1</f>
        <v>2054</v>
      </c>
      <c r="AK511" s="26">
        <f t="shared" ref="AK511" si="955">AJ511+1</f>
        <v>2055</v>
      </c>
      <c r="AL511" s="26">
        <f t="shared" ref="AL511" si="956">AK511+1</f>
        <v>2056</v>
      </c>
      <c r="AM511" s="26">
        <f t="shared" ref="AM511" si="957">AL511+1</f>
        <v>2057</v>
      </c>
      <c r="AN511" s="26">
        <f t="shared" ref="AN511" si="958">AM511+1</f>
        <v>2058</v>
      </c>
      <c r="AO511" s="26">
        <f t="shared" ref="AO511" si="959">AN511+1</f>
        <v>2059</v>
      </c>
      <c r="AP511" s="26">
        <f t="shared" ref="AP511" si="960">AO511+1</f>
        <v>2060</v>
      </c>
    </row>
    <row r="512" spans="1:42" hidden="1" outlineLevel="2">
      <c r="A512" s="1">
        <v>1</v>
      </c>
      <c r="B512" s="1" t="s">
        <v>20</v>
      </c>
      <c r="C512" s="4">
        <f>SUM(D512:AP512)</f>
        <v>1946879.3528970117</v>
      </c>
      <c r="D512" s="4">
        <f t="shared" ref="D512:AP512" si="961">IF(D380=MAX($D380:$AP380),MAX($D380:$AP380)-IFERROR(SMALL($D380:$AP380,COUNTIF($D380:$AP380,0)+1),0),0)+IF(D405=MAX($D405:$AP405),MAX($D405:$AP405)-IFERROR(SMALL($D405:$AP405,COUNTIF($D405:$AP405,0)+1),0),0)+IF(D430=MAX($D430:$AP430),MAX($D430:$AP430)-IFERROR(SMALL($D430:$AP430,COUNTIF($D430:$AP430,0)+1),0),0)+IF(D455=MAX($D455:$AP455),MAX($D455:$AP455)-IFERROR(SMALL($D455:$AP455,COUNTIF($D455:$AP455,0)+1),0),0)</f>
        <v>0</v>
      </c>
      <c r="E512" s="4">
        <f t="shared" si="961"/>
        <v>0</v>
      </c>
      <c r="F512" s="4">
        <f t="shared" si="961"/>
        <v>0</v>
      </c>
      <c r="G512" s="4">
        <f t="shared" si="961"/>
        <v>1836000</v>
      </c>
      <c r="H512" s="4">
        <f t="shared" si="961"/>
        <v>0</v>
      </c>
      <c r="I512" s="4">
        <f t="shared" si="961"/>
        <v>0</v>
      </c>
      <c r="J512" s="4">
        <f t="shared" si="961"/>
        <v>0</v>
      </c>
      <c r="K512" s="4">
        <f t="shared" si="961"/>
        <v>0</v>
      </c>
      <c r="L512" s="4">
        <f t="shared" si="961"/>
        <v>99290.880000000121</v>
      </c>
      <c r="M512" s="4">
        <f t="shared" si="961"/>
        <v>0</v>
      </c>
      <c r="N512" s="4">
        <f t="shared" si="961"/>
        <v>0</v>
      </c>
      <c r="O512" s="4">
        <f t="shared" si="961"/>
        <v>0</v>
      </c>
      <c r="P512" s="4">
        <f t="shared" si="961"/>
        <v>0</v>
      </c>
      <c r="Q512" s="4">
        <f t="shared" si="961"/>
        <v>10949.876121599998</v>
      </c>
      <c r="R512" s="4">
        <f t="shared" si="961"/>
        <v>0</v>
      </c>
      <c r="S512" s="4">
        <f t="shared" si="961"/>
        <v>0</v>
      </c>
      <c r="T512" s="4">
        <f t="shared" si="961"/>
        <v>638.59677541171277</v>
      </c>
      <c r="U512" s="4">
        <f t="shared" si="961"/>
        <v>0</v>
      </c>
      <c r="V512" s="4">
        <f t="shared" si="961"/>
        <v>0</v>
      </c>
      <c r="W512" s="4">
        <f t="shared" si="961"/>
        <v>0</v>
      </c>
      <c r="X512" s="4">
        <f t="shared" si="961"/>
        <v>0</v>
      </c>
      <c r="Y512" s="4">
        <f t="shared" si="961"/>
        <v>0</v>
      </c>
      <c r="Z512" s="4">
        <f t="shared" si="961"/>
        <v>0</v>
      </c>
      <c r="AA512" s="4">
        <f t="shared" si="961"/>
        <v>0</v>
      </c>
      <c r="AB512" s="4">
        <f t="shared" si="961"/>
        <v>0</v>
      </c>
      <c r="AC512" s="4">
        <f t="shared" si="961"/>
        <v>0</v>
      </c>
      <c r="AD512" s="4">
        <f t="shared" si="961"/>
        <v>0</v>
      </c>
      <c r="AE512" s="4">
        <f t="shared" si="961"/>
        <v>0</v>
      </c>
      <c r="AF512" s="4">
        <f t="shared" si="961"/>
        <v>0</v>
      </c>
      <c r="AG512" s="4">
        <f t="shared" si="961"/>
        <v>0</v>
      </c>
      <c r="AH512" s="4">
        <f t="shared" si="961"/>
        <v>0</v>
      </c>
      <c r="AI512" s="4">
        <f t="shared" si="961"/>
        <v>0</v>
      </c>
      <c r="AJ512" s="4">
        <f t="shared" si="961"/>
        <v>0</v>
      </c>
      <c r="AK512" s="4">
        <f t="shared" si="961"/>
        <v>0</v>
      </c>
      <c r="AL512" s="4">
        <f t="shared" si="961"/>
        <v>0</v>
      </c>
      <c r="AM512" s="4">
        <f t="shared" si="961"/>
        <v>0</v>
      </c>
      <c r="AN512" s="4">
        <f t="shared" si="961"/>
        <v>0</v>
      </c>
      <c r="AO512" s="4">
        <f t="shared" si="961"/>
        <v>0</v>
      </c>
      <c r="AP512" s="4">
        <f t="shared" si="961"/>
        <v>0</v>
      </c>
    </row>
    <row r="513" spans="1:42" hidden="1" outlineLevel="2">
      <c r="A513" s="1">
        <v>2</v>
      </c>
      <c r="B513" s="1" t="s">
        <v>21</v>
      </c>
      <c r="C513" s="4">
        <f>SUM(D513:AP513)</f>
        <v>1946879.3528970117</v>
      </c>
      <c r="D513" s="4">
        <f t="shared" ref="D513:AP513" si="962">IF(D381=MAX($D381:$AP381),MAX($D381:$AP381)-IFERROR(SMALL($D381:$AP381,COUNTIF($D381:$AP381,0)+1),0),0)+IF(D406=MAX($D406:$AP406),MAX($D406:$AP406)-IFERROR(SMALL($D406:$AP406,COUNTIF($D406:$AP406,0)+1),0),0)+IF(D431=MAX($D431:$AP431),MAX($D431:$AP431)-IFERROR(SMALL($D431:$AP431,COUNTIF($D431:$AP431,0)+1),0),0)+IF(D456=MAX($D456:$AP456),MAX($D456:$AP456)-IFERROR(SMALL($D456:$AP456,COUNTIF($D456:$AP456,0)+1),0),0)</f>
        <v>0</v>
      </c>
      <c r="E513" s="4">
        <f t="shared" si="962"/>
        <v>0</v>
      </c>
      <c r="F513" s="4">
        <f t="shared" si="962"/>
        <v>0</v>
      </c>
      <c r="G513" s="4">
        <f t="shared" si="962"/>
        <v>1836000</v>
      </c>
      <c r="H513" s="4">
        <f t="shared" si="962"/>
        <v>0</v>
      </c>
      <c r="I513" s="4">
        <f t="shared" si="962"/>
        <v>0</v>
      </c>
      <c r="J513" s="4">
        <f t="shared" si="962"/>
        <v>0</v>
      </c>
      <c r="K513" s="4">
        <f t="shared" si="962"/>
        <v>0</v>
      </c>
      <c r="L513" s="4">
        <f t="shared" si="962"/>
        <v>99290.880000000121</v>
      </c>
      <c r="M513" s="4">
        <f t="shared" si="962"/>
        <v>0</v>
      </c>
      <c r="N513" s="4">
        <f t="shared" si="962"/>
        <v>0</v>
      </c>
      <c r="O513" s="4">
        <f t="shared" si="962"/>
        <v>0</v>
      </c>
      <c r="P513" s="4">
        <f t="shared" si="962"/>
        <v>0</v>
      </c>
      <c r="Q513" s="4">
        <f t="shared" si="962"/>
        <v>10949.876121599998</v>
      </c>
      <c r="R513" s="4">
        <f t="shared" si="962"/>
        <v>0</v>
      </c>
      <c r="S513" s="4">
        <f t="shared" si="962"/>
        <v>0</v>
      </c>
      <c r="T513" s="4">
        <f t="shared" si="962"/>
        <v>638.59677541171277</v>
      </c>
      <c r="U513" s="4">
        <f t="shared" si="962"/>
        <v>0</v>
      </c>
      <c r="V513" s="4">
        <f t="shared" si="962"/>
        <v>0</v>
      </c>
      <c r="W513" s="4">
        <f t="shared" si="962"/>
        <v>0</v>
      </c>
      <c r="X513" s="4">
        <f t="shared" si="962"/>
        <v>0</v>
      </c>
      <c r="Y513" s="4">
        <f t="shared" si="962"/>
        <v>0</v>
      </c>
      <c r="Z513" s="4">
        <f t="shared" si="962"/>
        <v>0</v>
      </c>
      <c r="AA513" s="4">
        <f t="shared" si="962"/>
        <v>0</v>
      </c>
      <c r="AB513" s="4">
        <f t="shared" si="962"/>
        <v>0</v>
      </c>
      <c r="AC513" s="4">
        <f t="shared" si="962"/>
        <v>0</v>
      </c>
      <c r="AD513" s="4">
        <f t="shared" si="962"/>
        <v>0</v>
      </c>
      <c r="AE513" s="4">
        <f t="shared" si="962"/>
        <v>0</v>
      </c>
      <c r="AF513" s="4">
        <f t="shared" si="962"/>
        <v>0</v>
      </c>
      <c r="AG513" s="4">
        <f t="shared" si="962"/>
        <v>0</v>
      </c>
      <c r="AH513" s="4">
        <f t="shared" si="962"/>
        <v>0</v>
      </c>
      <c r="AI513" s="4">
        <f t="shared" si="962"/>
        <v>0</v>
      </c>
      <c r="AJ513" s="4">
        <f t="shared" si="962"/>
        <v>0</v>
      </c>
      <c r="AK513" s="4">
        <f t="shared" si="962"/>
        <v>0</v>
      </c>
      <c r="AL513" s="4">
        <f t="shared" si="962"/>
        <v>0</v>
      </c>
      <c r="AM513" s="4">
        <f t="shared" si="962"/>
        <v>0</v>
      </c>
      <c r="AN513" s="4">
        <f t="shared" si="962"/>
        <v>0</v>
      </c>
      <c r="AO513" s="4">
        <f t="shared" si="962"/>
        <v>0</v>
      </c>
      <c r="AP513" s="4">
        <f t="shared" si="962"/>
        <v>0</v>
      </c>
    </row>
    <row r="514" spans="1:42" hidden="1" outlineLevel="2">
      <c r="A514" s="1">
        <v>3</v>
      </c>
      <c r="B514" s="1" t="s">
        <v>22</v>
      </c>
      <c r="C514" s="4">
        <f>SUM(D514:AP514)</f>
        <v>0</v>
      </c>
      <c r="D514" s="4">
        <f t="shared" ref="D514:AP514" si="963">IF(D382=MAX($D382:$AP382),MAX($D382:$AP382)-IFERROR(SMALL($D382:$AP382,COUNTIF($D382:$AP382,0)+1),0),0)+IF(D407=MAX($D407:$AP407),MAX($D407:$AP407)-IFERROR(SMALL($D407:$AP407,COUNTIF($D407:$AP407,0)+1),0),0)+IF(D432=MAX($D432:$AP432),MAX($D432:$AP432)-IFERROR(SMALL($D432:$AP432,COUNTIF($D432:$AP432,0)+1),0),0)+IF(D457=MAX($D457:$AP457),MAX($D457:$AP457)-IFERROR(SMALL($D457:$AP457,COUNTIF($D457:$AP457,0)+1),0),0)</f>
        <v>0</v>
      </c>
      <c r="E514" s="4">
        <f t="shared" si="963"/>
        <v>0</v>
      </c>
      <c r="F514" s="4">
        <f t="shared" si="963"/>
        <v>0</v>
      </c>
      <c r="G514" s="4">
        <f t="shared" si="963"/>
        <v>0</v>
      </c>
      <c r="H514" s="4">
        <f t="shared" si="963"/>
        <v>0</v>
      </c>
      <c r="I514" s="4">
        <f t="shared" si="963"/>
        <v>0</v>
      </c>
      <c r="J514" s="4">
        <f t="shared" si="963"/>
        <v>0</v>
      </c>
      <c r="K514" s="4">
        <f t="shared" si="963"/>
        <v>0</v>
      </c>
      <c r="L514" s="4">
        <f t="shared" si="963"/>
        <v>0</v>
      </c>
      <c r="M514" s="4">
        <f t="shared" si="963"/>
        <v>0</v>
      </c>
      <c r="N514" s="4">
        <f t="shared" si="963"/>
        <v>0</v>
      </c>
      <c r="O514" s="4">
        <f t="shared" si="963"/>
        <v>0</v>
      </c>
      <c r="P514" s="4">
        <f t="shared" si="963"/>
        <v>0</v>
      </c>
      <c r="Q514" s="4">
        <f t="shared" si="963"/>
        <v>0</v>
      </c>
      <c r="R514" s="4">
        <f t="shared" si="963"/>
        <v>0</v>
      </c>
      <c r="S514" s="4">
        <f t="shared" si="963"/>
        <v>0</v>
      </c>
      <c r="T514" s="4">
        <f t="shared" si="963"/>
        <v>0</v>
      </c>
      <c r="U514" s="4">
        <f t="shared" si="963"/>
        <v>0</v>
      </c>
      <c r="V514" s="4">
        <f t="shared" si="963"/>
        <v>0</v>
      </c>
      <c r="W514" s="4">
        <f t="shared" si="963"/>
        <v>0</v>
      </c>
      <c r="X514" s="4">
        <f t="shared" si="963"/>
        <v>0</v>
      </c>
      <c r="Y514" s="4">
        <f t="shared" si="963"/>
        <v>0</v>
      </c>
      <c r="Z514" s="4">
        <f t="shared" si="963"/>
        <v>0</v>
      </c>
      <c r="AA514" s="4">
        <f t="shared" si="963"/>
        <v>0</v>
      </c>
      <c r="AB514" s="4">
        <f t="shared" si="963"/>
        <v>0</v>
      </c>
      <c r="AC514" s="4">
        <f t="shared" si="963"/>
        <v>0</v>
      </c>
      <c r="AD514" s="4">
        <f t="shared" si="963"/>
        <v>0</v>
      </c>
      <c r="AE514" s="4">
        <f t="shared" si="963"/>
        <v>0</v>
      </c>
      <c r="AF514" s="4">
        <f t="shared" si="963"/>
        <v>0</v>
      </c>
      <c r="AG514" s="4">
        <f t="shared" si="963"/>
        <v>0</v>
      </c>
      <c r="AH514" s="4">
        <f t="shared" si="963"/>
        <v>0</v>
      </c>
      <c r="AI514" s="4">
        <f t="shared" si="963"/>
        <v>0</v>
      </c>
      <c r="AJ514" s="4">
        <f t="shared" si="963"/>
        <v>0</v>
      </c>
      <c r="AK514" s="4">
        <f t="shared" si="963"/>
        <v>0</v>
      </c>
      <c r="AL514" s="4">
        <f t="shared" si="963"/>
        <v>0</v>
      </c>
      <c r="AM514" s="4">
        <f t="shared" si="963"/>
        <v>0</v>
      </c>
      <c r="AN514" s="4">
        <f t="shared" si="963"/>
        <v>0</v>
      </c>
      <c r="AO514" s="4">
        <f t="shared" si="963"/>
        <v>0</v>
      </c>
      <c r="AP514" s="4">
        <f t="shared" si="963"/>
        <v>0</v>
      </c>
    </row>
    <row r="515" spans="1:42" hidden="1" outlineLevel="2">
      <c r="A515" s="1">
        <v>4</v>
      </c>
      <c r="B515" s="1" t="s">
        <v>15</v>
      </c>
      <c r="C515" s="4">
        <f>SUM(D515:AP515)</f>
        <v>0</v>
      </c>
      <c r="D515" s="4">
        <f t="shared" ref="D515:AP515" si="964">IF(D383=MAX($D383:$AP383),MAX($D383:$AP383)-IFERROR(SMALL($D383:$AP383,COUNTIF($D383:$AP383,0)+1),0),0)+IF(D408=MAX($D408:$AP408),MAX($D408:$AP408)-IFERROR(SMALL($D408:$AP408,COUNTIF($D408:$AP408,0)+1),0),0)+IF(D433=MAX($D433:$AP433),MAX($D433:$AP433)-IFERROR(SMALL($D433:$AP433,COUNTIF($D433:$AP433,0)+1),0),0)+IF(D458=MAX($D458:$AP458),MAX($D458:$AP458)-IFERROR(SMALL($D458:$AP458,COUNTIF($D458:$AP458,0)+1),0),0)</f>
        <v>0</v>
      </c>
      <c r="E515" s="4">
        <f t="shared" si="964"/>
        <v>0</v>
      </c>
      <c r="F515" s="4">
        <f t="shared" si="964"/>
        <v>0</v>
      </c>
      <c r="G515" s="4">
        <f t="shared" si="964"/>
        <v>0</v>
      </c>
      <c r="H515" s="4">
        <f t="shared" si="964"/>
        <v>0</v>
      </c>
      <c r="I515" s="4">
        <f t="shared" si="964"/>
        <v>0</v>
      </c>
      <c r="J515" s="4">
        <f t="shared" si="964"/>
        <v>0</v>
      </c>
      <c r="K515" s="4">
        <f t="shared" si="964"/>
        <v>0</v>
      </c>
      <c r="L515" s="4">
        <f t="shared" si="964"/>
        <v>0</v>
      </c>
      <c r="M515" s="4">
        <f t="shared" si="964"/>
        <v>0</v>
      </c>
      <c r="N515" s="4">
        <f t="shared" si="964"/>
        <v>0</v>
      </c>
      <c r="O515" s="4">
        <f t="shared" si="964"/>
        <v>0</v>
      </c>
      <c r="P515" s="4">
        <f t="shared" si="964"/>
        <v>0</v>
      </c>
      <c r="Q515" s="4">
        <f t="shared" si="964"/>
        <v>0</v>
      </c>
      <c r="R515" s="4">
        <f t="shared" si="964"/>
        <v>0</v>
      </c>
      <c r="S515" s="4">
        <f t="shared" si="964"/>
        <v>0</v>
      </c>
      <c r="T515" s="4">
        <f t="shared" si="964"/>
        <v>0</v>
      </c>
      <c r="U515" s="4">
        <f t="shared" si="964"/>
        <v>0</v>
      </c>
      <c r="V515" s="4">
        <f t="shared" si="964"/>
        <v>0</v>
      </c>
      <c r="W515" s="4">
        <f t="shared" si="964"/>
        <v>0</v>
      </c>
      <c r="X515" s="4">
        <f t="shared" si="964"/>
        <v>0</v>
      </c>
      <c r="Y515" s="4">
        <f t="shared" si="964"/>
        <v>0</v>
      </c>
      <c r="Z515" s="4">
        <f t="shared" si="964"/>
        <v>0</v>
      </c>
      <c r="AA515" s="4">
        <f t="shared" si="964"/>
        <v>0</v>
      </c>
      <c r="AB515" s="4">
        <f t="shared" si="964"/>
        <v>0</v>
      </c>
      <c r="AC515" s="4">
        <f t="shared" si="964"/>
        <v>0</v>
      </c>
      <c r="AD515" s="4">
        <f t="shared" si="964"/>
        <v>0</v>
      </c>
      <c r="AE515" s="4">
        <f t="shared" si="964"/>
        <v>0</v>
      </c>
      <c r="AF515" s="4">
        <f t="shared" si="964"/>
        <v>0</v>
      </c>
      <c r="AG515" s="4">
        <f t="shared" si="964"/>
        <v>0</v>
      </c>
      <c r="AH515" s="4">
        <f t="shared" si="964"/>
        <v>0</v>
      </c>
      <c r="AI515" s="4">
        <f t="shared" si="964"/>
        <v>0</v>
      </c>
      <c r="AJ515" s="4">
        <f t="shared" si="964"/>
        <v>0</v>
      </c>
      <c r="AK515" s="4">
        <f t="shared" si="964"/>
        <v>0</v>
      </c>
      <c r="AL515" s="4">
        <f t="shared" si="964"/>
        <v>0</v>
      </c>
      <c r="AM515" s="4">
        <f t="shared" si="964"/>
        <v>0</v>
      </c>
      <c r="AN515" s="4">
        <f t="shared" si="964"/>
        <v>0</v>
      </c>
      <c r="AO515" s="4">
        <f t="shared" si="964"/>
        <v>0</v>
      </c>
      <c r="AP515" s="4">
        <f t="shared" si="964"/>
        <v>0</v>
      </c>
    </row>
    <row r="516" spans="1:42" hidden="1" outlineLevel="2">
      <c r="A516" s="1">
        <v>5</v>
      </c>
      <c r="B516" s="1" t="s">
        <v>15</v>
      </c>
      <c r="C516" s="4">
        <f>SUM(D516:AP516)</f>
        <v>0</v>
      </c>
      <c r="D516" s="4">
        <f t="shared" ref="D516:AP516" si="965">IF(D384=MAX($D384:$AP384),MAX($D384:$AP384)-IFERROR(SMALL($D384:$AP384,COUNTIF($D384:$AP384,0)+1),0),0)+IF(D409=MAX($D409:$AP409),MAX($D409:$AP409)-IFERROR(SMALL($D409:$AP409,COUNTIF($D409:$AP409,0)+1),0),0)+IF(D434=MAX($D434:$AP434),MAX($D434:$AP434)-IFERROR(SMALL($D434:$AP434,COUNTIF($D434:$AP434,0)+1),0),0)+IF(D459=MAX($D459:$AP459),MAX($D459:$AP459)-IFERROR(SMALL($D459:$AP459,COUNTIF($D459:$AP459,0)+1),0),0)</f>
        <v>0</v>
      </c>
      <c r="E516" s="4">
        <f t="shared" si="965"/>
        <v>0</v>
      </c>
      <c r="F516" s="4">
        <f t="shared" si="965"/>
        <v>0</v>
      </c>
      <c r="G516" s="4">
        <f t="shared" si="965"/>
        <v>0</v>
      </c>
      <c r="H516" s="4">
        <f t="shared" si="965"/>
        <v>0</v>
      </c>
      <c r="I516" s="4">
        <f t="shared" si="965"/>
        <v>0</v>
      </c>
      <c r="J516" s="4">
        <f t="shared" si="965"/>
        <v>0</v>
      </c>
      <c r="K516" s="4">
        <f t="shared" si="965"/>
        <v>0</v>
      </c>
      <c r="L516" s="4">
        <f t="shared" si="965"/>
        <v>0</v>
      </c>
      <c r="M516" s="4">
        <f t="shared" si="965"/>
        <v>0</v>
      </c>
      <c r="N516" s="4">
        <f t="shared" si="965"/>
        <v>0</v>
      </c>
      <c r="O516" s="4">
        <f t="shared" si="965"/>
        <v>0</v>
      </c>
      <c r="P516" s="4">
        <f t="shared" si="965"/>
        <v>0</v>
      </c>
      <c r="Q516" s="4">
        <f t="shared" si="965"/>
        <v>0</v>
      </c>
      <c r="R516" s="4">
        <f t="shared" si="965"/>
        <v>0</v>
      </c>
      <c r="S516" s="4">
        <f t="shared" si="965"/>
        <v>0</v>
      </c>
      <c r="T516" s="4">
        <f t="shared" si="965"/>
        <v>0</v>
      </c>
      <c r="U516" s="4">
        <f t="shared" si="965"/>
        <v>0</v>
      </c>
      <c r="V516" s="4">
        <f t="shared" si="965"/>
        <v>0</v>
      </c>
      <c r="W516" s="4">
        <f t="shared" si="965"/>
        <v>0</v>
      </c>
      <c r="X516" s="4">
        <f t="shared" si="965"/>
        <v>0</v>
      </c>
      <c r="Y516" s="4">
        <f t="shared" si="965"/>
        <v>0</v>
      </c>
      <c r="Z516" s="4">
        <f t="shared" si="965"/>
        <v>0</v>
      </c>
      <c r="AA516" s="4">
        <f t="shared" si="965"/>
        <v>0</v>
      </c>
      <c r="AB516" s="4">
        <f t="shared" si="965"/>
        <v>0</v>
      </c>
      <c r="AC516" s="4">
        <f t="shared" si="965"/>
        <v>0</v>
      </c>
      <c r="AD516" s="4">
        <f t="shared" si="965"/>
        <v>0</v>
      </c>
      <c r="AE516" s="4">
        <f t="shared" si="965"/>
        <v>0</v>
      </c>
      <c r="AF516" s="4">
        <f t="shared" si="965"/>
        <v>0</v>
      </c>
      <c r="AG516" s="4">
        <f t="shared" si="965"/>
        <v>0</v>
      </c>
      <c r="AH516" s="4">
        <f t="shared" si="965"/>
        <v>0</v>
      </c>
      <c r="AI516" s="4">
        <f t="shared" si="965"/>
        <v>0</v>
      </c>
      <c r="AJ516" s="4">
        <f t="shared" si="965"/>
        <v>0</v>
      </c>
      <c r="AK516" s="4">
        <f t="shared" si="965"/>
        <v>0</v>
      </c>
      <c r="AL516" s="4">
        <f t="shared" si="965"/>
        <v>0</v>
      </c>
      <c r="AM516" s="4">
        <f t="shared" si="965"/>
        <v>0</v>
      </c>
      <c r="AN516" s="4">
        <f t="shared" si="965"/>
        <v>0</v>
      </c>
      <c r="AO516" s="4">
        <f t="shared" si="965"/>
        <v>0</v>
      </c>
      <c r="AP516" s="4">
        <f t="shared" si="965"/>
        <v>0</v>
      </c>
    </row>
    <row r="517" spans="1:42" ht="15.5" hidden="1" outlineLevel="2" thickBot="1">
      <c r="A517" s="6" t="s">
        <v>0</v>
      </c>
      <c r="B517" s="6"/>
      <c r="C517" s="7">
        <f>SUM(C512:C516)</f>
        <v>3893758.7057940233</v>
      </c>
      <c r="D517" s="7">
        <f t="shared" ref="D517:AP517" si="966">SUM(D512:D516)</f>
        <v>0</v>
      </c>
      <c r="E517" s="7">
        <f t="shared" si="966"/>
        <v>0</v>
      </c>
      <c r="F517" s="7">
        <f t="shared" si="966"/>
        <v>0</v>
      </c>
      <c r="G517" s="7">
        <f t="shared" si="966"/>
        <v>3672000</v>
      </c>
      <c r="H517" s="7">
        <f t="shared" si="966"/>
        <v>0</v>
      </c>
      <c r="I517" s="7">
        <f t="shared" si="966"/>
        <v>0</v>
      </c>
      <c r="J517" s="7">
        <f t="shared" si="966"/>
        <v>0</v>
      </c>
      <c r="K517" s="7">
        <f t="shared" si="966"/>
        <v>0</v>
      </c>
      <c r="L517" s="7">
        <f t="shared" si="966"/>
        <v>198581.76000000024</v>
      </c>
      <c r="M517" s="7">
        <f t="shared" si="966"/>
        <v>0</v>
      </c>
      <c r="N517" s="7">
        <f t="shared" si="966"/>
        <v>0</v>
      </c>
      <c r="O517" s="7">
        <f t="shared" si="966"/>
        <v>0</v>
      </c>
      <c r="P517" s="7">
        <f t="shared" si="966"/>
        <v>0</v>
      </c>
      <c r="Q517" s="7">
        <f t="shared" si="966"/>
        <v>21899.752243199997</v>
      </c>
      <c r="R517" s="7">
        <f t="shared" si="966"/>
        <v>0</v>
      </c>
      <c r="S517" s="7">
        <f t="shared" si="966"/>
        <v>0</v>
      </c>
      <c r="T517" s="7">
        <f t="shared" si="966"/>
        <v>1277.1935508234255</v>
      </c>
      <c r="U517" s="7">
        <f t="shared" si="966"/>
        <v>0</v>
      </c>
      <c r="V517" s="7">
        <f t="shared" si="966"/>
        <v>0</v>
      </c>
      <c r="W517" s="7">
        <f t="shared" si="966"/>
        <v>0</v>
      </c>
      <c r="X517" s="7">
        <f t="shared" si="966"/>
        <v>0</v>
      </c>
      <c r="Y517" s="7">
        <f t="shared" si="966"/>
        <v>0</v>
      </c>
      <c r="Z517" s="7">
        <f t="shared" si="966"/>
        <v>0</v>
      </c>
      <c r="AA517" s="7">
        <f t="shared" si="966"/>
        <v>0</v>
      </c>
      <c r="AB517" s="7">
        <f t="shared" si="966"/>
        <v>0</v>
      </c>
      <c r="AC517" s="7">
        <f t="shared" si="966"/>
        <v>0</v>
      </c>
      <c r="AD517" s="7">
        <f t="shared" si="966"/>
        <v>0</v>
      </c>
      <c r="AE517" s="7">
        <f t="shared" si="966"/>
        <v>0</v>
      </c>
      <c r="AF517" s="7">
        <f t="shared" si="966"/>
        <v>0</v>
      </c>
      <c r="AG517" s="7">
        <f t="shared" si="966"/>
        <v>0</v>
      </c>
      <c r="AH517" s="7">
        <f t="shared" si="966"/>
        <v>0</v>
      </c>
      <c r="AI517" s="7">
        <f t="shared" si="966"/>
        <v>0</v>
      </c>
      <c r="AJ517" s="7">
        <f t="shared" si="966"/>
        <v>0</v>
      </c>
      <c r="AK517" s="7">
        <f t="shared" si="966"/>
        <v>0</v>
      </c>
      <c r="AL517" s="7">
        <f t="shared" si="966"/>
        <v>0</v>
      </c>
      <c r="AM517" s="7">
        <f t="shared" si="966"/>
        <v>0</v>
      </c>
      <c r="AN517" s="7">
        <f t="shared" si="966"/>
        <v>0</v>
      </c>
      <c r="AO517" s="7">
        <f t="shared" si="966"/>
        <v>0</v>
      </c>
      <c r="AP517" s="7">
        <f t="shared" si="966"/>
        <v>0</v>
      </c>
    </row>
    <row r="518" spans="1:42" hidden="1" outlineLevel="1" collapsed="1"/>
    <row r="519" spans="1:42" hidden="1" outlineLevel="1">
      <c r="A519" s="18" t="s">
        <v>19</v>
      </c>
      <c r="B519" s="18"/>
      <c r="C519" s="17"/>
      <c r="D519" s="17"/>
      <c r="E519" s="17"/>
      <c r="F519" s="17"/>
      <c r="G519" s="17"/>
      <c r="H519" s="17"/>
      <c r="I519" s="17"/>
      <c r="J519" s="17"/>
      <c r="K519" s="17"/>
      <c r="L519" s="17"/>
      <c r="M519" s="17"/>
      <c r="N519" s="17"/>
      <c r="O519" s="17"/>
      <c r="P519" s="17"/>
      <c r="Q519" s="17"/>
      <c r="R519" s="17"/>
      <c r="S519" s="17"/>
      <c r="T519" s="17"/>
      <c r="U519" s="17"/>
      <c r="V519" s="17"/>
      <c r="W519" s="17"/>
      <c r="X519" s="17"/>
      <c r="Y519" s="17"/>
      <c r="Z519" s="17"/>
      <c r="AA519" s="17"/>
      <c r="AB519" s="17"/>
      <c r="AC519" s="17"/>
      <c r="AD519" s="17"/>
      <c r="AE519" s="17"/>
      <c r="AF519" s="17"/>
      <c r="AG519" s="17"/>
      <c r="AH519" s="17"/>
      <c r="AI519" s="17"/>
      <c r="AJ519" s="17"/>
      <c r="AK519" s="17"/>
      <c r="AL519" s="17"/>
      <c r="AM519" s="17"/>
      <c r="AN519" s="17"/>
      <c r="AO519" s="17"/>
      <c r="AP519" s="17"/>
    </row>
    <row r="520" spans="1:42" hidden="1" outlineLevel="1">
      <c r="A520" s="18" t="s">
        <v>12</v>
      </c>
      <c r="B520" s="18" t="s">
        <v>45</v>
      </c>
      <c r="C520" s="18" t="s">
        <v>63</v>
      </c>
      <c r="D520" s="17"/>
      <c r="E520" s="17"/>
      <c r="F520" s="17"/>
      <c r="G520" s="17"/>
      <c r="H520" s="17"/>
      <c r="I520" s="17"/>
      <c r="J520" s="17"/>
      <c r="K520" s="17"/>
      <c r="L520" s="17"/>
      <c r="M520" s="17"/>
      <c r="N520" s="17"/>
      <c r="O520" s="17"/>
      <c r="P520" s="17"/>
      <c r="Q520" s="17"/>
      <c r="R520" s="17"/>
      <c r="S520" s="17"/>
      <c r="T520" s="17"/>
      <c r="U520" s="17"/>
      <c r="V520" s="17"/>
      <c r="W520" s="17"/>
      <c r="X520" s="17"/>
      <c r="Y520" s="17"/>
      <c r="Z520" s="17"/>
      <c r="AA520" s="17"/>
      <c r="AB520" s="17"/>
      <c r="AC520" s="17"/>
      <c r="AD520" s="17"/>
      <c r="AE520" s="17"/>
      <c r="AF520" s="17"/>
      <c r="AG520" s="17"/>
      <c r="AH520" s="17"/>
      <c r="AI520" s="17"/>
      <c r="AJ520" s="17"/>
      <c r="AK520" s="17"/>
      <c r="AL520" s="17"/>
      <c r="AM520" s="17"/>
      <c r="AN520" s="17"/>
      <c r="AO520" s="17"/>
      <c r="AP520" s="17"/>
    </row>
    <row r="521" spans="1:42" hidden="1" outlineLevel="2">
      <c r="A521" s="11"/>
      <c r="B521" s="12"/>
      <c r="C521" s="11"/>
      <c r="D521" s="26">
        <f>D$84+D370</f>
        <v>2022</v>
      </c>
      <c r="E521" s="26">
        <f>D521+1</f>
        <v>2023</v>
      </c>
      <c r="F521" s="26">
        <f t="shared" ref="F521" si="967">E521+1</f>
        <v>2024</v>
      </c>
      <c r="G521" s="26">
        <f t="shared" ref="G521" si="968">F521+1</f>
        <v>2025</v>
      </c>
      <c r="H521" s="26">
        <f t="shared" ref="H521" si="969">G521+1</f>
        <v>2026</v>
      </c>
      <c r="I521" s="26">
        <f t="shared" ref="I521" si="970">H521+1</f>
        <v>2027</v>
      </c>
      <c r="J521" s="26">
        <f>I521+1</f>
        <v>2028</v>
      </c>
      <c r="K521" s="26">
        <f>J521+1</f>
        <v>2029</v>
      </c>
      <c r="L521" s="26">
        <f t="shared" ref="L521" si="971">K521+1</f>
        <v>2030</v>
      </c>
      <c r="M521" s="26">
        <f t="shared" ref="M521" si="972">L521+1</f>
        <v>2031</v>
      </c>
      <c r="N521" s="26">
        <f t="shared" ref="N521" si="973">M521+1</f>
        <v>2032</v>
      </c>
      <c r="O521" s="26">
        <f t="shared" ref="O521" si="974">N521+1</f>
        <v>2033</v>
      </c>
      <c r="P521" s="26">
        <f t="shared" ref="P521" si="975">O521+1</f>
        <v>2034</v>
      </c>
      <c r="Q521" s="26">
        <f t="shared" ref="Q521" si="976">P521+1</f>
        <v>2035</v>
      </c>
      <c r="R521" s="26">
        <f t="shared" ref="R521" si="977">Q521+1</f>
        <v>2036</v>
      </c>
      <c r="S521" s="26">
        <f t="shared" ref="S521" si="978">R521+1</f>
        <v>2037</v>
      </c>
      <c r="T521" s="26">
        <f t="shared" ref="T521" si="979">S521+1</f>
        <v>2038</v>
      </c>
      <c r="U521" s="26">
        <f t="shared" ref="U521" si="980">T521+1</f>
        <v>2039</v>
      </c>
      <c r="V521" s="26">
        <f t="shared" ref="V521" si="981">U521+1</f>
        <v>2040</v>
      </c>
      <c r="W521" s="26">
        <f t="shared" ref="W521" si="982">V521+1</f>
        <v>2041</v>
      </c>
      <c r="X521" s="26">
        <f t="shared" ref="X521" si="983">W521+1</f>
        <v>2042</v>
      </c>
      <c r="Y521" s="26">
        <f t="shared" ref="Y521" si="984">X521+1</f>
        <v>2043</v>
      </c>
      <c r="Z521" s="26">
        <f t="shared" ref="Z521" si="985">Y521+1</f>
        <v>2044</v>
      </c>
      <c r="AA521" s="26">
        <f t="shared" ref="AA521" si="986">Z521+1</f>
        <v>2045</v>
      </c>
      <c r="AB521" s="26">
        <f t="shared" ref="AB521" si="987">AA521+1</f>
        <v>2046</v>
      </c>
      <c r="AC521" s="26">
        <f t="shared" ref="AC521" si="988">AB521+1</f>
        <v>2047</v>
      </c>
      <c r="AD521" s="26">
        <f t="shared" ref="AD521" si="989">AC521+1</f>
        <v>2048</v>
      </c>
      <c r="AE521" s="26">
        <f t="shared" ref="AE521" si="990">AD521+1</f>
        <v>2049</v>
      </c>
      <c r="AF521" s="26">
        <f t="shared" ref="AF521" si="991">AE521+1</f>
        <v>2050</v>
      </c>
      <c r="AG521" s="26">
        <f t="shared" ref="AG521" si="992">AF521+1</f>
        <v>2051</v>
      </c>
      <c r="AH521" s="26">
        <f t="shared" ref="AH521" si="993">AG521+1</f>
        <v>2052</v>
      </c>
      <c r="AI521" s="26">
        <f t="shared" ref="AI521" si="994">AH521+1</f>
        <v>2053</v>
      </c>
      <c r="AJ521" s="26">
        <f t="shared" ref="AJ521" si="995">AI521+1</f>
        <v>2054</v>
      </c>
      <c r="AK521" s="26">
        <f t="shared" ref="AK521" si="996">AJ521+1</f>
        <v>2055</v>
      </c>
      <c r="AL521" s="26">
        <f t="shared" ref="AL521" si="997">AK521+1</f>
        <v>2056</v>
      </c>
      <c r="AM521" s="26">
        <f t="shared" ref="AM521" si="998">AL521+1</f>
        <v>2057</v>
      </c>
      <c r="AN521" s="26">
        <f t="shared" ref="AN521" si="999">AM521+1</f>
        <v>2058</v>
      </c>
      <c r="AO521" s="26">
        <f t="shared" ref="AO521" si="1000">AN521+1</f>
        <v>2059</v>
      </c>
      <c r="AP521" s="26">
        <f t="shared" ref="AP521" si="1001">AO521+1</f>
        <v>2060</v>
      </c>
    </row>
    <row r="522" spans="1:42" hidden="1" outlineLevel="2">
      <c r="A522" s="1">
        <v>1</v>
      </c>
      <c r="B522" s="1" t="s">
        <v>20</v>
      </c>
      <c r="C522" s="4"/>
      <c r="D522" s="4">
        <f>SUM($D512:D512)</f>
        <v>0</v>
      </c>
      <c r="E522" s="4">
        <f>SUM($D512:E512)</f>
        <v>0</v>
      </c>
      <c r="F522" s="4">
        <f>SUM($D512:F512)</f>
        <v>0</v>
      </c>
      <c r="G522" s="4">
        <f>SUM($D512:G512)</f>
        <v>1836000</v>
      </c>
      <c r="H522" s="4">
        <f>SUM($D512:H512)</f>
        <v>1836000</v>
      </c>
      <c r="I522" s="4">
        <f>SUM($D512:I512)</f>
        <v>1836000</v>
      </c>
      <c r="J522" s="4">
        <f>SUM($D512:J512)</f>
        <v>1836000</v>
      </c>
      <c r="K522" s="4">
        <f>SUM($D512:K512)</f>
        <v>1836000</v>
      </c>
      <c r="L522" s="4">
        <f>SUM($D512:L512)</f>
        <v>1935290.8800000001</v>
      </c>
      <c r="M522" s="4">
        <f>SUM($D512:M512)</f>
        <v>1935290.8800000001</v>
      </c>
      <c r="N522" s="4">
        <f>SUM($D512:N512)</f>
        <v>1935290.8800000001</v>
      </c>
      <c r="O522" s="4">
        <f>SUM($D512:O512)</f>
        <v>1935290.8800000001</v>
      </c>
      <c r="P522" s="4">
        <f>SUM($D512:P512)</f>
        <v>1935290.8800000001</v>
      </c>
      <c r="Q522" s="4">
        <f>SUM($D512:Q512)</f>
        <v>1946240.7561216</v>
      </c>
      <c r="R522" s="4">
        <f>SUM($D512:R512)</f>
        <v>1946240.7561216</v>
      </c>
      <c r="S522" s="4">
        <f>SUM($D512:S512)</f>
        <v>1946240.7561216</v>
      </c>
      <c r="T522" s="4">
        <f>SUM($D512:T512)</f>
        <v>1946879.3528970117</v>
      </c>
      <c r="U522" s="4">
        <f>SUM($D512:U512)</f>
        <v>1946879.3528970117</v>
      </c>
      <c r="V522" s="4">
        <f>SUM($D512:V512)</f>
        <v>1946879.3528970117</v>
      </c>
      <c r="W522" s="4">
        <f>SUM($D512:W512)</f>
        <v>1946879.3528970117</v>
      </c>
      <c r="X522" s="4">
        <f>SUM($D512:X512)</f>
        <v>1946879.3528970117</v>
      </c>
      <c r="Y522" s="4">
        <f>SUM($D512:Y512)</f>
        <v>1946879.3528970117</v>
      </c>
      <c r="Z522" s="4">
        <f>SUM($D512:Z512)</f>
        <v>1946879.3528970117</v>
      </c>
      <c r="AA522" s="4">
        <f>SUM($D512:AA512)</f>
        <v>1946879.3528970117</v>
      </c>
      <c r="AB522" s="4">
        <f>SUM($D512:AB512)</f>
        <v>1946879.3528970117</v>
      </c>
      <c r="AC522" s="4">
        <f>SUM($D512:AC512)</f>
        <v>1946879.3528970117</v>
      </c>
      <c r="AD522" s="4">
        <f>SUM($D512:AD512)</f>
        <v>1946879.3528970117</v>
      </c>
      <c r="AE522" s="4">
        <f>SUM($D512:AE512)</f>
        <v>1946879.3528970117</v>
      </c>
      <c r="AF522" s="4">
        <f>SUM($D512:AF512)</f>
        <v>1946879.3528970117</v>
      </c>
      <c r="AG522" s="4">
        <f>SUM($D512:AG512)</f>
        <v>1946879.3528970117</v>
      </c>
      <c r="AH522" s="4">
        <f>SUM($D512:AH512)</f>
        <v>1946879.3528970117</v>
      </c>
      <c r="AI522" s="4">
        <f>SUM($D512:AI512)</f>
        <v>1946879.3528970117</v>
      </c>
      <c r="AJ522" s="4">
        <f>SUM($D512:AJ512)</f>
        <v>1946879.3528970117</v>
      </c>
      <c r="AK522" s="4">
        <f>SUM($D512:AK512)</f>
        <v>1946879.3528970117</v>
      </c>
      <c r="AL522" s="4">
        <f>SUM($D512:AL512)</f>
        <v>1946879.3528970117</v>
      </c>
      <c r="AM522" s="4">
        <f>SUM($D512:AM512)</f>
        <v>1946879.3528970117</v>
      </c>
      <c r="AN522" s="4">
        <f>SUM($D512:AN512)</f>
        <v>1946879.3528970117</v>
      </c>
      <c r="AO522" s="4">
        <f>SUM($D512:AO512)</f>
        <v>1946879.3528970117</v>
      </c>
      <c r="AP522" s="4">
        <f>SUM($D512:AP512)</f>
        <v>1946879.3528970117</v>
      </c>
    </row>
    <row r="523" spans="1:42" hidden="1" outlineLevel="2">
      <c r="A523" s="1">
        <v>2</v>
      </c>
      <c r="B523" s="1" t="s">
        <v>21</v>
      </c>
      <c r="C523" s="4"/>
      <c r="D523" s="4">
        <f>SUM($D513:D513)</f>
        <v>0</v>
      </c>
      <c r="E523" s="4">
        <f>SUM($D513:E513)</f>
        <v>0</v>
      </c>
      <c r="F523" s="4">
        <f>SUM($D513:F513)</f>
        <v>0</v>
      </c>
      <c r="G523" s="4">
        <f>SUM($D513:G513)</f>
        <v>1836000</v>
      </c>
      <c r="H523" s="4">
        <f>SUM($D513:H513)</f>
        <v>1836000</v>
      </c>
      <c r="I523" s="4">
        <f>SUM($D513:I513)</f>
        <v>1836000</v>
      </c>
      <c r="J523" s="4">
        <f>SUM($D513:J513)</f>
        <v>1836000</v>
      </c>
      <c r="K523" s="4">
        <f>SUM($D513:K513)</f>
        <v>1836000</v>
      </c>
      <c r="L523" s="4">
        <f>SUM($D513:L513)</f>
        <v>1935290.8800000001</v>
      </c>
      <c r="M523" s="4">
        <f>SUM($D513:M513)</f>
        <v>1935290.8800000001</v>
      </c>
      <c r="N523" s="4">
        <f>SUM($D513:N513)</f>
        <v>1935290.8800000001</v>
      </c>
      <c r="O523" s="4">
        <f>SUM($D513:O513)</f>
        <v>1935290.8800000001</v>
      </c>
      <c r="P523" s="4">
        <f>SUM($D513:P513)</f>
        <v>1935290.8800000001</v>
      </c>
      <c r="Q523" s="4">
        <f>SUM($D513:Q513)</f>
        <v>1946240.7561216</v>
      </c>
      <c r="R523" s="4">
        <f>SUM($D513:R513)</f>
        <v>1946240.7561216</v>
      </c>
      <c r="S523" s="4">
        <f>SUM($D513:S513)</f>
        <v>1946240.7561216</v>
      </c>
      <c r="T523" s="4">
        <f>SUM($D513:T513)</f>
        <v>1946879.3528970117</v>
      </c>
      <c r="U523" s="4">
        <f>SUM($D513:U513)</f>
        <v>1946879.3528970117</v>
      </c>
      <c r="V523" s="4">
        <f>SUM($D513:V513)</f>
        <v>1946879.3528970117</v>
      </c>
      <c r="W523" s="4">
        <f>SUM($D513:W513)</f>
        <v>1946879.3528970117</v>
      </c>
      <c r="X523" s="4">
        <f>SUM($D513:X513)</f>
        <v>1946879.3528970117</v>
      </c>
      <c r="Y523" s="4">
        <f>SUM($D513:Y513)</f>
        <v>1946879.3528970117</v>
      </c>
      <c r="Z523" s="4">
        <f>SUM($D513:Z513)</f>
        <v>1946879.3528970117</v>
      </c>
      <c r="AA523" s="4">
        <f>SUM($D513:AA513)</f>
        <v>1946879.3528970117</v>
      </c>
      <c r="AB523" s="4">
        <f>SUM($D513:AB513)</f>
        <v>1946879.3528970117</v>
      </c>
      <c r="AC523" s="4">
        <f>SUM($D513:AC513)</f>
        <v>1946879.3528970117</v>
      </c>
      <c r="AD523" s="4">
        <f>SUM($D513:AD513)</f>
        <v>1946879.3528970117</v>
      </c>
      <c r="AE523" s="4">
        <f>SUM($D513:AE513)</f>
        <v>1946879.3528970117</v>
      </c>
      <c r="AF523" s="4">
        <f>SUM($D513:AF513)</f>
        <v>1946879.3528970117</v>
      </c>
      <c r="AG523" s="4">
        <f>SUM($D513:AG513)</f>
        <v>1946879.3528970117</v>
      </c>
      <c r="AH523" s="4">
        <f>SUM($D513:AH513)</f>
        <v>1946879.3528970117</v>
      </c>
      <c r="AI523" s="4">
        <f>SUM($D513:AI513)</f>
        <v>1946879.3528970117</v>
      </c>
      <c r="AJ523" s="4">
        <f>SUM($D513:AJ513)</f>
        <v>1946879.3528970117</v>
      </c>
      <c r="AK523" s="4">
        <f>SUM($D513:AK513)</f>
        <v>1946879.3528970117</v>
      </c>
      <c r="AL523" s="4">
        <f>SUM($D513:AL513)</f>
        <v>1946879.3528970117</v>
      </c>
      <c r="AM523" s="4">
        <f>SUM($D513:AM513)</f>
        <v>1946879.3528970117</v>
      </c>
      <c r="AN523" s="4">
        <f>SUM($D513:AN513)</f>
        <v>1946879.3528970117</v>
      </c>
      <c r="AO523" s="4">
        <f>SUM($D513:AO513)</f>
        <v>1946879.3528970117</v>
      </c>
      <c r="AP523" s="4">
        <f>SUM($D513:AP513)</f>
        <v>1946879.3528970117</v>
      </c>
    </row>
    <row r="524" spans="1:42" hidden="1" outlineLevel="2">
      <c r="A524" s="1">
        <v>3</v>
      </c>
      <c r="B524" s="1" t="s">
        <v>22</v>
      </c>
      <c r="C524" s="4"/>
      <c r="D524" s="4">
        <f>SUM($D514:D514)</f>
        <v>0</v>
      </c>
      <c r="E524" s="4">
        <f>SUM($D514:E514)</f>
        <v>0</v>
      </c>
      <c r="F524" s="4">
        <f>SUM($D514:F514)</f>
        <v>0</v>
      </c>
      <c r="G524" s="4">
        <f>SUM($D514:G514)</f>
        <v>0</v>
      </c>
      <c r="H524" s="4">
        <f>SUM($D514:H514)</f>
        <v>0</v>
      </c>
      <c r="I524" s="4">
        <f>SUM($D514:I514)</f>
        <v>0</v>
      </c>
      <c r="J524" s="4">
        <f>SUM($D514:J514)</f>
        <v>0</v>
      </c>
      <c r="K524" s="4">
        <f>SUM($D514:K514)</f>
        <v>0</v>
      </c>
      <c r="L524" s="4">
        <f>SUM($D514:L514)</f>
        <v>0</v>
      </c>
      <c r="M524" s="4">
        <f>SUM($D514:M514)</f>
        <v>0</v>
      </c>
      <c r="N524" s="4">
        <f>SUM($D514:N514)</f>
        <v>0</v>
      </c>
      <c r="O524" s="4">
        <f>SUM($D514:O514)</f>
        <v>0</v>
      </c>
      <c r="P524" s="4">
        <f>SUM($D514:P514)</f>
        <v>0</v>
      </c>
      <c r="Q524" s="4">
        <f>SUM($D514:Q514)</f>
        <v>0</v>
      </c>
      <c r="R524" s="4">
        <f>SUM($D514:R514)</f>
        <v>0</v>
      </c>
      <c r="S524" s="4">
        <f>SUM($D514:S514)</f>
        <v>0</v>
      </c>
      <c r="T524" s="4">
        <f>SUM($D514:T514)</f>
        <v>0</v>
      </c>
      <c r="U524" s="4">
        <f>SUM($D514:U514)</f>
        <v>0</v>
      </c>
      <c r="V524" s="4">
        <f>SUM($D514:V514)</f>
        <v>0</v>
      </c>
      <c r="W524" s="4">
        <f>SUM($D514:W514)</f>
        <v>0</v>
      </c>
      <c r="X524" s="4">
        <f>SUM($D514:X514)</f>
        <v>0</v>
      </c>
      <c r="Y524" s="4">
        <f>SUM($D514:Y514)</f>
        <v>0</v>
      </c>
      <c r="Z524" s="4">
        <f>SUM($D514:Z514)</f>
        <v>0</v>
      </c>
      <c r="AA524" s="4">
        <f>SUM($D514:AA514)</f>
        <v>0</v>
      </c>
      <c r="AB524" s="4">
        <f>SUM($D514:AB514)</f>
        <v>0</v>
      </c>
      <c r="AC524" s="4">
        <f>SUM($D514:AC514)</f>
        <v>0</v>
      </c>
      <c r="AD524" s="4">
        <f>SUM($D514:AD514)</f>
        <v>0</v>
      </c>
      <c r="AE524" s="4">
        <f>SUM($D514:AE514)</f>
        <v>0</v>
      </c>
      <c r="AF524" s="4">
        <f>SUM($D514:AF514)</f>
        <v>0</v>
      </c>
      <c r="AG524" s="4">
        <f>SUM($D514:AG514)</f>
        <v>0</v>
      </c>
      <c r="AH524" s="4">
        <f>SUM($D514:AH514)</f>
        <v>0</v>
      </c>
      <c r="AI524" s="4">
        <f>SUM($D514:AI514)</f>
        <v>0</v>
      </c>
      <c r="AJ524" s="4">
        <f>SUM($D514:AJ514)</f>
        <v>0</v>
      </c>
      <c r="AK524" s="4">
        <f>SUM($D514:AK514)</f>
        <v>0</v>
      </c>
      <c r="AL524" s="4">
        <f>SUM($D514:AL514)</f>
        <v>0</v>
      </c>
      <c r="AM524" s="4">
        <f>SUM($D514:AM514)</f>
        <v>0</v>
      </c>
      <c r="AN524" s="4">
        <f>SUM($D514:AN514)</f>
        <v>0</v>
      </c>
      <c r="AO524" s="4">
        <f>SUM($D514:AO514)</f>
        <v>0</v>
      </c>
      <c r="AP524" s="4">
        <f>SUM($D514:AP514)</f>
        <v>0</v>
      </c>
    </row>
    <row r="525" spans="1:42" hidden="1" outlineLevel="2">
      <c r="A525" s="1">
        <v>4</v>
      </c>
      <c r="B525" s="1" t="s">
        <v>15</v>
      </c>
      <c r="C525" s="4"/>
      <c r="D525" s="4">
        <f>SUM($D515:D515)</f>
        <v>0</v>
      </c>
      <c r="E525" s="4">
        <f>SUM($D515:E515)</f>
        <v>0</v>
      </c>
      <c r="F525" s="4">
        <f>SUM($D515:F515)</f>
        <v>0</v>
      </c>
      <c r="G525" s="4">
        <f>SUM($D515:G515)</f>
        <v>0</v>
      </c>
      <c r="H525" s="4">
        <f>SUM($D515:H515)</f>
        <v>0</v>
      </c>
      <c r="I525" s="4">
        <f>SUM($D515:I515)</f>
        <v>0</v>
      </c>
      <c r="J525" s="4">
        <f>SUM($D515:J515)</f>
        <v>0</v>
      </c>
      <c r="K525" s="4">
        <f>SUM($D515:K515)</f>
        <v>0</v>
      </c>
      <c r="L525" s="4">
        <f>SUM($D515:L515)</f>
        <v>0</v>
      </c>
      <c r="M525" s="4">
        <f>SUM($D515:M515)</f>
        <v>0</v>
      </c>
      <c r="N525" s="4">
        <f>SUM($D515:N515)</f>
        <v>0</v>
      </c>
      <c r="O525" s="4">
        <f>SUM($D515:O515)</f>
        <v>0</v>
      </c>
      <c r="P525" s="4">
        <f>SUM($D515:P515)</f>
        <v>0</v>
      </c>
      <c r="Q525" s="4">
        <f>SUM($D515:Q515)</f>
        <v>0</v>
      </c>
      <c r="R525" s="4">
        <f>SUM($D515:R515)</f>
        <v>0</v>
      </c>
      <c r="S525" s="4">
        <f>SUM($D515:S515)</f>
        <v>0</v>
      </c>
      <c r="T525" s="4">
        <f>SUM($D515:T515)</f>
        <v>0</v>
      </c>
      <c r="U525" s="4">
        <f>SUM($D515:U515)</f>
        <v>0</v>
      </c>
      <c r="V525" s="4">
        <f>SUM($D515:V515)</f>
        <v>0</v>
      </c>
      <c r="W525" s="4">
        <f>SUM($D515:W515)</f>
        <v>0</v>
      </c>
      <c r="X525" s="4">
        <f>SUM($D515:X515)</f>
        <v>0</v>
      </c>
      <c r="Y525" s="4">
        <f>SUM($D515:Y515)</f>
        <v>0</v>
      </c>
      <c r="Z525" s="4">
        <f>SUM($D515:Z515)</f>
        <v>0</v>
      </c>
      <c r="AA525" s="4">
        <f>SUM($D515:AA515)</f>
        <v>0</v>
      </c>
      <c r="AB525" s="4">
        <f>SUM($D515:AB515)</f>
        <v>0</v>
      </c>
      <c r="AC525" s="4">
        <f>SUM($D515:AC515)</f>
        <v>0</v>
      </c>
      <c r="AD525" s="4">
        <f>SUM($D515:AD515)</f>
        <v>0</v>
      </c>
      <c r="AE525" s="4">
        <f>SUM($D515:AE515)</f>
        <v>0</v>
      </c>
      <c r="AF525" s="4">
        <f>SUM($D515:AF515)</f>
        <v>0</v>
      </c>
      <c r="AG525" s="4">
        <f>SUM($D515:AG515)</f>
        <v>0</v>
      </c>
      <c r="AH525" s="4">
        <f>SUM($D515:AH515)</f>
        <v>0</v>
      </c>
      <c r="AI525" s="4">
        <f>SUM($D515:AI515)</f>
        <v>0</v>
      </c>
      <c r="AJ525" s="4">
        <f>SUM($D515:AJ515)</f>
        <v>0</v>
      </c>
      <c r="AK525" s="4">
        <f>SUM($D515:AK515)</f>
        <v>0</v>
      </c>
      <c r="AL525" s="4">
        <f>SUM($D515:AL515)</f>
        <v>0</v>
      </c>
      <c r="AM525" s="4">
        <f>SUM($D515:AM515)</f>
        <v>0</v>
      </c>
      <c r="AN525" s="4">
        <f>SUM($D515:AN515)</f>
        <v>0</v>
      </c>
      <c r="AO525" s="4">
        <f>SUM($D515:AO515)</f>
        <v>0</v>
      </c>
      <c r="AP525" s="4">
        <f>SUM($D515:AP515)</f>
        <v>0</v>
      </c>
    </row>
    <row r="526" spans="1:42" hidden="1" outlineLevel="2">
      <c r="A526" s="1">
        <v>5</v>
      </c>
      <c r="B526" s="1" t="s">
        <v>15</v>
      </c>
      <c r="C526" s="4"/>
      <c r="D526" s="4">
        <f>SUM($D516:D516)</f>
        <v>0</v>
      </c>
      <c r="E526" s="4">
        <f>SUM($D516:E516)</f>
        <v>0</v>
      </c>
      <c r="F526" s="4">
        <f>SUM($D516:F516)</f>
        <v>0</v>
      </c>
      <c r="G526" s="4">
        <f>SUM($D516:G516)</f>
        <v>0</v>
      </c>
      <c r="H526" s="4">
        <f>SUM($D516:H516)</f>
        <v>0</v>
      </c>
      <c r="I526" s="4">
        <f>SUM($D516:I516)</f>
        <v>0</v>
      </c>
      <c r="J526" s="4">
        <f>SUM($D516:J516)</f>
        <v>0</v>
      </c>
      <c r="K526" s="4">
        <f>SUM($D516:K516)</f>
        <v>0</v>
      </c>
      <c r="L526" s="4">
        <f>SUM($D516:L516)</f>
        <v>0</v>
      </c>
      <c r="M526" s="4">
        <f>SUM($D516:M516)</f>
        <v>0</v>
      </c>
      <c r="N526" s="4">
        <f>SUM($D516:N516)</f>
        <v>0</v>
      </c>
      <c r="O526" s="4">
        <f>SUM($D516:O516)</f>
        <v>0</v>
      </c>
      <c r="P526" s="4">
        <f>SUM($D516:P516)</f>
        <v>0</v>
      </c>
      <c r="Q526" s="4">
        <f>SUM($D516:Q516)</f>
        <v>0</v>
      </c>
      <c r="R526" s="4">
        <f>SUM($D516:R516)</f>
        <v>0</v>
      </c>
      <c r="S526" s="4">
        <f>SUM($D516:S516)</f>
        <v>0</v>
      </c>
      <c r="T526" s="4">
        <f>SUM($D516:T516)</f>
        <v>0</v>
      </c>
      <c r="U526" s="4">
        <f>SUM($D516:U516)</f>
        <v>0</v>
      </c>
      <c r="V526" s="4">
        <f>SUM($D516:V516)</f>
        <v>0</v>
      </c>
      <c r="W526" s="4">
        <f>SUM($D516:W516)</f>
        <v>0</v>
      </c>
      <c r="X526" s="4">
        <f>SUM($D516:X516)</f>
        <v>0</v>
      </c>
      <c r="Y526" s="4">
        <f>SUM($D516:Y516)</f>
        <v>0</v>
      </c>
      <c r="Z526" s="4">
        <f>SUM($D516:Z516)</f>
        <v>0</v>
      </c>
      <c r="AA526" s="4">
        <f>SUM($D516:AA516)</f>
        <v>0</v>
      </c>
      <c r="AB526" s="4">
        <f>SUM($D516:AB516)</f>
        <v>0</v>
      </c>
      <c r="AC526" s="4">
        <f>SUM($D516:AC516)</f>
        <v>0</v>
      </c>
      <c r="AD526" s="4">
        <f>SUM($D516:AD516)</f>
        <v>0</v>
      </c>
      <c r="AE526" s="4">
        <f>SUM($D516:AE516)</f>
        <v>0</v>
      </c>
      <c r="AF526" s="4">
        <f>SUM($D516:AF516)</f>
        <v>0</v>
      </c>
      <c r="AG526" s="4">
        <f>SUM($D516:AG516)</f>
        <v>0</v>
      </c>
      <c r="AH526" s="4">
        <f>SUM($D516:AH516)</f>
        <v>0</v>
      </c>
      <c r="AI526" s="4">
        <f>SUM($D516:AI516)</f>
        <v>0</v>
      </c>
      <c r="AJ526" s="4">
        <f>SUM($D516:AJ516)</f>
        <v>0</v>
      </c>
      <c r="AK526" s="4">
        <f>SUM($D516:AK516)</f>
        <v>0</v>
      </c>
      <c r="AL526" s="4">
        <f>SUM($D516:AL516)</f>
        <v>0</v>
      </c>
      <c r="AM526" s="4">
        <f>SUM($D516:AM516)</f>
        <v>0</v>
      </c>
      <c r="AN526" s="4">
        <f>SUM($D516:AN516)</f>
        <v>0</v>
      </c>
      <c r="AO526" s="4">
        <f>SUM($D516:AO516)</f>
        <v>0</v>
      </c>
      <c r="AP526" s="4">
        <f>SUM($D516:AP516)</f>
        <v>0</v>
      </c>
    </row>
    <row r="527" spans="1:42" ht="15.5" hidden="1" outlineLevel="2" thickBot="1">
      <c r="A527" s="6" t="s">
        <v>0</v>
      </c>
      <c r="B527" s="6"/>
      <c r="C527" s="7"/>
      <c r="D527" s="7">
        <f t="shared" ref="D527:AP527" si="1002">SUM(D522:D526)</f>
        <v>0</v>
      </c>
      <c r="E527" s="7">
        <f t="shared" si="1002"/>
        <v>0</v>
      </c>
      <c r="F527" s="7">
        <f t="shared" si="1002"/>
        <v>0</v>
      </c>
      <c r="G527" s="7">
        <f t="shared" si="1002"/>
        <v>3672000</v>
      </c>
      <c r="H527" s="7">
        <f t="shared" si="1002"/>
        <v>3672000</v>
      </c>
      <c r="I527" s="7">
        <f t="shared" si="1002"/>
        <v>3672000</v>
      </c>
      <c r="J527" s="7">
        <f t="shared" si="1002"/>
        <v>3672000</v>
      </c>
      <c r="K527" s="7">
        <f t="shared" si="1002"/>
        <v>3672000</v>
      </c>
      <c r="L527" s="7">
        <f t="shared" si="1002"/>
        <v>3870581.7600000002</v>
      </c>
      <c r="M527" s="7">
        <f t="shared" si="1002"/>
        <v>3870581.7600000002</v>
      </c>
      <c r="N527" s="7">
        <f t="shared" si="1002"/>
        <v>3870581.7600000002</v>
      </c>
      <c r="O527" s="7">
        <f t="shared" si="1002"/>
        <v>3870581.7600000002</v>
      </c>
      <c r="P527" s="7">
        <f t="shared" si="1002"/>
        <v>3870581.7600000002</v>
      </c>
      <c r="Q527" s="7">
        <f t="shared" si="1002"/>
        <v>3892481.5122432001</v>
      </c>
      <c r="R527" s="7">
        <f t="shared" si="1002"/>
        <v>3892481.5122432001</v>
      </c>
      <c r="S527" s="7">
        <f t="shared" si="1002"/>
        <v>3892481.5122432001</v>
      </c>
      <c r="T527" s="7">
        <f t="shared" si="1002"/>
        <v>3893758.7057940233</v>
      </c>
      <c r="U527" s="7">
        <f t="shared" si="1002"/>
        <v>3893758.7057940233</v>
      </c>
      <c r="V527" s="7">
        <f t="shared" si="1002"/>
        <v>3893758.7057940233</v>
      </c>
      <c r="W527" s="7">
        <f t="shared" si="1002"/>
        <v>3893758.7057940233</v>
      </c>
      <c r="X527" s="7">
        <f t="shared" si="1002"/>
        <v>3893758.7057940233</v>
      </c>
      <c r="Y527" s="7">
        <f t="shared" si="1002"/>
        <v>3893758.7057940233</v>
      </c>
      <c r="Z527" s="7">
        <f t="shared" si="1002"/>
        <v>3893758.7057940233</v>
      </c>
      <c r="AA527" s="7">
        <f t="shared" si="1002"/>
        <v>3893758.7057940233</v>
      </c>
      <c r="AB527" s="7">
        <f t="shared" si="1002"/>
        <v>3893758.7057940233</v>
      </c>
      <c r="AC527" s="7">
        <f t="shared" si="1002"/>
        <v>3893758.7057940233</v>
      </c>
      <c r="AD527" s="7">
        <f t="shared" si="1002"/>
        <v>3893758.7057940233</v>
      </c>
      <c r="AE527" s="7">
        <f t="shared" si="1002"/>
        <v>3893758.7057940233</v>
      </c>
      <c r="AF527" s="7">
        <f t="shared" si="1002"/>
        <v>3893758.7057940233</v>
      </c>
      <c r="AG527" s="7">
        <f t="shared" si="1002"/>
        <v>3893758.7057940233</v>
      </c>
      <c r="AH527" s="7">
        <f t="shared" si="1002"/>
        <v>3893758.7057940233</v>
      </c>
      <c r="AI527" s="7">
        <f t="shared" si="1002"/>
        <v>3893758.7057940233</v>
      </c>
      <c r="AJ527" s="7">
        <f t="shared" si="1002"/>
        <v>3893758.7057940233</v>
      </c>
      <c r="AK527" s="7">
        <f t="shared" si="1002"/>
        <v>3893758.7057940233</v>
      </c>
      <c r="AL527" s="7">
        <f t="shared" si="1002"/>
        <v>3893758.7057940233</v>
      </c>
      <c r="AM527" s="7">
        <f t="shared" si="1002"/>
        <v>3893758.7057940233</v>
      </c>
      <c r="AN527" s="7">
        <f t="shared" si="1002"/>
        <v>3893758.7057940233</v>
      </c>
      <c r="AO527" s="7">
        <f t="shared" si="1002"/>
        <v>3893758.7057940233</v>
      </c>
      <c r="AP527" s="7">
        <f t="shared" si="1002"/>
        <v>3893758.7057940233</v>
      </c>
    </row>
    <row r="528" spans="1:42" hidden="1" outlineLevel="1" collapsed="1"/>
    <row r="529" spans="1:42" hidden="1" outlineLevel="1">
      <c r="A529" s="18" t="s">
        <v>19</v>
      </c>
      <c r="B529" s="18"/>
      <c r="C529" s="17"/>
      <c r="D529" s="17"/>
      <c r="E529" s="17"/>
      <c r="F529" s="17"/>
      <c r="G529" s="17"/>
      <c r="H529" s="17"/>
      <c r="I529" s="17"/>
      <c r="J529" s="17"/>
      <c r="K529" s="17"/>
      <c r="L529" s="17"/>
      <c r="M529" s="17"/>
      <c r="N529" s="17"/>
      <c r="O529" s="17"/>
      <c r="P529" s="17"/>
      <c r="Q529" s="17"/>
      <c r="R529" s="17"/>
      <c r="S529" s="17"/>
      <c r="T529" s="17"/>
      <c r="U529" s="17"/>
      <c r="V529" s="17"/>
      <c r="W529" s="17"/>
      <c r="X529" s="17"/>
      <c r="Y529" s="17"/>
      <c r="Z529" s="17"/>
      <c r="AA529" s="17"/>
      <c r="AB529" s="17"/>
      <c r="AC529" s="17"/>
      <c r="AD529" s="17"/>
      <c r="AE529" s="17"/>
      <c r="AF529" s="17"/>
      <c r="AG529" s="17"/>
      <c r="AH529" s="17"/>
      <c r="AI529" s="17"/>
      <c r="AJ529" s="17"/>
      <c r="AK529" s="17"/>
      <c r="AL529" s="17"/>
      <c r="AM529" s="17"/>
      <c r="AN529" s="17"/>
      <c r="AO529" s="17"/>
      <c r="AP529" s="17"/>
    </row>
    <row r="530" spans="1:42" hidden="1" outlineLevel="1">
      <c r="A530" s="18" t="s">
        <v>12</v>
      </c>
      <c r="B530" s="18" t="s">
        <v>45</v>
      </c>
      <c r="C530" s="18" t="s">
        <v>64</v>
      </c>
      <c r="D530" s="17"/>
      <c r="E530" s="17"/>
      <c r="F530" s="17"/>
      <c r="G530" s="17"/>
      <c r="H530" s="17"/>
      <c r="I530" s="17"/>
      <c r="J530" s="17"/>
      <c r="K530" s="17"/>
      <c r="L530" s="17"/>
      <c r="M530" s="17"/>
      <c r="N530" s="17"/>
      <c r="O530" s="17"/>
      <c r="P530" s="17"/>
      <c r="Q530" s="17"/>
      <c r="R530" s="17"/>
      <c r="S530" s="17"/>
      <c r="T530" s="17"/>
      <c r="U530" s="17"/>
      <c r="V530" s="17"/>
      <c r="W530" s="17"/>
      <c r="X530" s="17"/>
      <c r="Y530" s="17"/>
      <c r="Z530" s="17"/>
      <c r="AA530" s="17"/>
      <c r="AB530" s="17"/>
      <c r="AC530" s="17"/>
      <c r="AD530" s="17"/>
      <c r="AE530" s="17"/>
      <c r="AF530" s="17"/>
      <c r="AG530" s="17"/>
      <c r="AH530" s="17"/>
      <c r="AI530" s="17"/>
      <c r="AJ530" s="17"/>
      <c r="AK530" s="17"/>
      <c r="AL530" s="17"/>
      <c r="AM530" s="17"/>
      <c r="AN530" s="17"/>
      <c r="AO530" s="17"/>
      <c r="AP530" s="17"/>
    </row>
    <row r="531" spans="1:42" hidden="1" outlineLevel="2">
      <c r="A531" s="11"/>
      <c r="B531" s="12"/>
      <c r="C531" s="11"/>
      <c r="D531" s="26">
        <f>D$84+D380</f>
        <v>2022</v>
      </c>
      <c r="E531" s="26">
        <f>D531+1</f>
        <v>2023</v>
      </c>
      <c r="F531" s="26">
        <f t="shared" ref="F531" si="1003">E531+1</f>
        <v>2024</v>
      </c>
      <c r="G531" s="26">
        <f t="shared" ref="G531" si="1004">F531+1</f>
        <v>2025</v>
      </c>
      <c r="H531" s="26">
        <f t="shared" ref="H531" si="1005">G531+1</f>
        <v>2026</v>
      </c>
      <c r="I531" s="26">
        <f t="shared" ref="I531" si="1006">H531+1</f>
        <v>2027</v>
      </c>
      <c r="J531" s="26">
        <f>I531+1</f>
        <v>2028</v>
      </c>
      <c r="K531" s="26">
        <f>J531+1</f>
        <v>2029</v>
      </c>
      <c r="L531" s="26">
        <f t="shared" ref="L531" si="1007">K531+1</f>
        <v>2030</v>
      </c>
      <c r="M531" s="26">
        <f t="shared" ref="M531" si="1008">L531+1</f>
        <v>2031</v>
      </c>
      <c r="N531" s="26">
        <f t="shared" ref="N531" si="1009">M531+1</f>
        <v>2032</v>
      </c>
      <c r="O531" s="26">
        <f t="shared" ref="O531" si="1010">N531+1</f>
        <v>2033</v>
      </c>
      <c r="P531" s="26">
        <f t="shared" ref="P531" si="1011">O531+1</f>
        <v>2034</v>
      </c>
      <c r="Q531" s="26">
        <f t="shared" ref="Q531" si="1012">P531+1</f>
        <v>2035</v>
      </c>
      <c r="R531" s="26">
        <f t="shared" ref="R531" si="1013">Q531+1</f>
        <v>2036</v>
      </c>
      <c r="S531" s="26">
        <f t="shared" ref="S531" si="1014">R531+1</f>
        <v>2037</v>
      </c>
      <c r="T531" s="26">
        <f t="shared" ref="T531" si="1015">S531+1</f>
        <v>2038</v>
      </c>
      <c r="U531" s="26">
        <f t="shared" ref="U531" si="1016">T531+1</f>
        <v>2039</v>
      </c>
      <c r="V531" s="26">
        <f t="shared" ref="V531" si="1017">U531+1</f>
        <v>2040</v>
      </c>
      <c r="W531" s="26">
        <f t="shared" ref="W531" si="1018">V531+1</f>
        <v>2041</v>
      </c>
      <c r="X531" s="26">
        <f t="shared" ref="X531" si="1019">W531+1</f>
        <v>2042</v>
      </c>
      <c r="Y531" s="26">
        <f t="shared" ref="Y531" si="1020">X531+1</f>
        <v>2043</v>
      </c>
      <c r="Z531" s="26">
        <f t="shared" ref="Z531" si="1021">Y531+1</f>
        <v>2044</v>
      </c>
      <c r="AA531" s="26">
        <f t="shared" ref="AA531" si="1022">Z531+1</f>
        <v>2045</v>
      </c>
      <c r="AB531" s="26">
        <f t="shared" ref="AB531" si="1023">AA531+1</f>
        <v>2046</v>
      </c>
      <c r="AC531" s="26">
        <f t="shared" ref="AC531" si="1024">AB531+1</f>
        <v>2047</v>
      </c>
      <c r="AD531" s="26">
        <f t="shared" ref="AD531" si="1025">AC531+1</f>
        <v>2048</v>
      </c>
      <c r="AE531" s="26">
        <f t="shared" ref="AE531" si="1026">AD531+1</f>
        <v>2049</v>
      </c>
      <c r="AF531" s="26">
        <f t="shared" ref="AF531" si="1027">AE531+1</f>
        <v>2050</v>
      </c>
      <c r="AG531" s="26">
        <f t="shared" ref="AG531" si="1028">AF531+1</f>
        <v>2051</v>
      </c>
      <c r="AH531" s="26">
        <f t="shared" ref="AH531" si="1029">AG531+1</f>
        <v>2052</v>
      </c>
      <c r="AI531" s="26">
        <f t="shared" ref="AI531" si="1030">AH531+1</f>
        <v>2053</v>
      </c>
      <c r="AJ531" s="26">
        <f t="shared" ref="AJ531" si="1031">AI531+1</f>
        <v>2054</v>
      </c>
      <c r="AK531" s="26">
        <f t="shared" ref="AK531" si="1032">AJ531+1</f>
        <v>2055</v>
      </c>
      <c r="AL531" s="26">
        <f t="shared" ref="AL531" si="1033">AK531+1</f>
        <v>2056</v>
      </c>
      <c r="AM531" s="26">
        <f t="shared" ref="AM531" si="1034">AL531+1</f>
        <v>2057</v>
      </c>
      <c r="AN531" s="26">
        <f t="shared" ref="AN531" si="1035">AM531+1</f>
        <v>2058</v>
      </c>
      <c r="AO531" s="26">
        <f t="shared" ref="AO531" si="1036">AN531+1</f>
        <v>2059</v>
      </c>
      <c r="AP531" s="26">
        <f t="shared" ref="AP531" si="1037">AO531+1</f>
        <v>2060</v>
      </c>
    </row>
    <row r="532" spans="1:42" hidden="1" outlineLevel="2">
      <c r="A532" s="1">
        <v>1</v>
      </c>
      <c r="B532" s="1" t="s">
        <v>20</v>
      </c>
      <c r="C532" s="4">
        <f>SUM(D532:AP532)</f>
        <v>25733321.617903091</v>
      </c>
      <c r="D532" s="4">
        <f t="shared" ref="D532:AP532" si="1038">IF(AND(D380&gt;0,E380=0),(D380-D388),0)+IF(AND(D405&gt;0,E405=0),(D405-D413),0)+IF(AND(D430&gt;0,E430=0),(D430-D438),0)+IF(AND(D455&gt;0,E455=0),(D455-D463),0)+D472</f>
        <v>0</v>
      </c>
      <c r="E532" s="4">
        <f t="shared" si="1038"/>
        <v>0</v>
      </c>
      <c r="F532" s="4">
        <f t="shared" si="1038"/>
        <v>0</v>
      </c>
      <c r="G532" s="4">
        <f t="shared" si="1038"/>
        <v>24336000</v>
      </c>
      <c r="H532" s="4">
        <f t="shared" si="1038"/>
        <v>0</v>
      </c>
      <c r="I532" s="4">
        <f t="shared" ref="I532:J536" si="1039">IF(AND(I380&gt;0,J380=0),(I380-I388),0)+IF(AND(I405&gt;0,J405=0),(I405-I413),0)+IF(AND(I430&gt;0,J430=0),(I430-I438),0)+IF(AND(I455&gt;0,J455=0),(I455-I463),0)+I472</f>
        <v>0</v>
      </c>
      <c r="J532" s="4">
        <f t="shared" si="1039"/>
        <v>0</v>
      </c>
      <c r="K532" s="4">
        <f t="shared" si="1038"/>
        <v>0</v>
      </c>
      <c r="L532" s="4">
        <f t="shared" si="1038"/>
        <v>1316090.8800000001</v>
      </c>
      <c r="M532" s="4">
        <f t="shared" si="1038"/>
        <v>0</v>
      </c>
      <c r="N532" s="4">
        <f t="shared" si="1038"/>
        <v>0</v>
      </c>
      <c r="O532" s="4">
        <f t="shared" si="1038"/>
        <v>0</v>
      </c>
      <c r="P532" s="4">
        <f t="shared" si="1038"/>
        <v>0</v>
      </c>
      <c r="Q532" s="4">
        <f t="shared" si="1038"/>
        <v>76754.420121600007</v>
      </c>
      <c r="R532" s="4">
        <f t="shared" si="1038"/>
        <v>0</v>
      </c>
      <c r="S532" s="4">
        <f t="shared" si="1038"/>
        <v>0</v>
      </c>
      <c r="T532" s="4">
        <f t="shared" si="1038"/>
        <v>4476.3177814917135</v>
      </c>
      <c r="U532" s="4">
        <f t="shared" si="1038"/>
        <v>0</v>
      </c>
      <c r="V532" s="4">
        <f t="shared" si="1038"/>
        <v>0</v>
      </c>
      <c r="W532" s="4">
        <f t="shared" si="1038"/>
        <v>0</v>
      </c>
      <c r="X532" s="4">
        <f t="shared" si="1038"/>
        <v>0</v>
      </c>
      <c r="Y532" s="4">
        <f t="shared" si="1038"/>
        <v>0</v>
      </c>
      <c r="Z532" s="4">
        <f t="shared" si="1038"/>
        <v>0</v>
      </c>
      <c r="AA532" s="4">
        <f t="shared" si="1038"/>
        <v>0</v>
      </c>
      <c r="AB532" s="4">
        <f t="shared" si="1038"/>
        <v>0</v>
      </c>
      <c r="AC532" s="4">
        <f t="shared" si="1038"/>
        <v>0</v>
      </c>
      <c r="AD532" s="4">
        <f t="shared" si="1038"/>
        <v>0</v>
      </c>
      <c r="AE532" s="4">
        <f t="shared" si="1038"/>
        <v>0</v>
      </c>
      <c r="AF532" s="4">
        <f t="shared" si="1038"/>
        <v>0</v>
      </c>
      <c r="AG532" s="4">
        <f t="shared" si="1038"/>
        <v>0</v>
      </c>
      <c r="AH532" s="4">
        <f t="shared" si="1038"/>
        <v>0</v>
      </c>
      <c r="AI532" s="4">
        <f t="shared" si="1038"/>
        <v>0</v>
      </c>
      <c r="AJ532" s="4">
        <f t="shared" si="1038"/>
        <v>0</v>
      </c>
      <c r="AK532" s="4">
        <f t="shared" si="1038"/>
        <v>0</v>
      </c>
      <c r="AL532" s="4">
        <f t="shared" si="1038"/>
        <v>0</v>
      </c>
      <c r="AM532" s="4">
        <f t="shared" si="1038"/>
        <v>0</v>
      </c>
      <c r="AN532" s="4">
        <f t="shared" si="1038"/>
        <v>0</v>
      </c>
      <c r="AO532" s="4">
        <f t="shared" si="1038"/>
        <v>0</v>
      </c>
      <c r="AP532" s="4">
        <f t="shared" si="1038"/>
        <v>0</v>
      </c>
    </row>
    <row r="533" spans="1:42" hidden="1" outlineLevel="2">
      <c r="A533" s="1">
        <v>2</v>
      </c>
      <c r="B533" s="1" t="s">
        <v>21</v>
      </c>
      <c r="C533" s="4">
        <f>SUM(D533:AP533)</f>
        <v>23159989.456112783</v>
      </c>
      <c r="D533" s="4">
        <f t="shared" ref="D533:AP533" si="1040">IF(AND(D381&gt;0,E381=0),(D381-D389),0)+IF(AND(D406&gt;0,E406=0),(D406-D414),0)+IF(AND(D431&gt;0,E431=0),(D431-D439),0)+IF(AND(D456&gt;0,E456=0),(D456-D464),0)+D473</f>
        <v>0</v>
      </c>
      <c r="E533" s="4">
        <f t="shared" si="1040"/>
        <v>0</v>
      </c>
      <c r="F533" s="4">
        <f t="shared" si="1040"/>
        <v>0</v>
      </c>
      <c r="G533" s="4">
        <f t="shared" si="1040"/>
        <v>21902400</v>
      </c>
      <c r="H533" s="4">
        <f t="shared" si="1040"/>
        <v>0</v>
      </c>
      <c r="I533" s="4">
        <f t="shared" si="1039"/>
        <v>0</v>
      </c>
      <c r="J533" s="4">
        <f t="shared" si="1039"/>
        <v>0</v>
      </c>
      <c r="K533" s="4">
        <f t="shared" si="1040"/>
        <v>0</v>
      </c>
      <c r="L533" s="4">
        <f t="shared" si="1040"/>
        <v>1184481.7920000001</v>
      </c>
      <c r="M533" s="4">
        <f t="shared" si="1040"/>
        <v>0</v>
      </c>
      <c r="N533" s="4">
        <f t="shared" si="1040"/>
        <v>0</v>
      </c>
      <c r="O533" s="4">
        <f t="shared" si="1040"/>
        <v>0</v>
      </c>
      <c r="P533" s="4">
        <f t="shared" si="1040"/>
        <v>0</v>
      </c>
      <c r="Q533" s="4">
        <f t="shared" si="1040"/>
        <v>69078.97810944001</v>
      </c>
      <c r="R533" s="4">
        <f t="shared" si="1040"/>
        <v>0</v>
      </c>
      <c r="S533" s="4">
        <f t="shared" si="1040"/>
        <v>0</v>
      </c>
      <c r="T533" s="4">
        <f t="shared" si="1040"/>
        <v>4028.6860033425419</v>
      </c>
      <c r="U533" s="4">
        <f t="shared" si="1040"/>
        <v>0</v>
      </c>
      <c r="V533" s="4">
        <f t="shared" si="1040"/>
        <v>0</v>
      </c>
      <c r="W533" s="4">
        <f t="shared" si="1040"/>
        <v>0</v>
      </c>
      <c r="X533" s="4">
        <f t="shared" si="1040"/>
        <v>0</v>
      </c>
      <c r="Y533" s="4">
        <f t="shared" si="1040"/>
        <v>0</v>
      </c>
      <c r="Z533" s="4">
        <f t="shared" si="1040"/>
        <v>0</v>
      </c>
      <c r="AA533" s="4">
        <f t="shared" si="1040"/>
        <v>0</v>
      </c>
      <c r="AB533" s="4">
        <f t="shared" si="1040"/>
        <v>0</v>
      </c>
      <c r="AC533" s="4">
        <f t="shared" si="1040"/>
        <v>0</v>
      </c>
      <c r="AD533" s="4">
        <f t="shared" si="1040"/>
        <v>0</v>
      </c>
      <c r="AE533" s="4">
        <f t="shared" si="1040"/>
        <v>0</v>
      </c>
      <c r="AF533" s="4">
        <f t="shared" si="1040"/>
        <v>0</v>
      </c>
      <c r="AG533" s="4">
        <f t="shared" si="1040"/>
        <v>0</v>
      </c>
      <c r="AH533" s="4">
        <f t="shared" si="1040"/>
        <v>0</v>
      </c>
      <c r="AI533" s="4">
        <f t="shared" si="1040"/>
        <v>0</v>
      </c>
      <c r="AJ533" s="4">
        <f t="shared" si="1040"/>
        <v>0</v>
      </c>
      <c r="AK533" s="4">
        <f t="shared" si="1040"/>
        <v>0</v>
      </c>
      <c r="AL533" s="4">
        <f t="shared" si="1040"/>
        <v>0</v>
      </c>
      <c r="AM533" s="4">
        <f t="shared" si="1040"/>
        <v>0</v>
      </c>
      <c r="AN533" s="4">
        <f t="shared" si="1040"/>
        <v>0</v>
      </c>
      <c r="AO533" s="4">
        <f t="shared" si="1040"/>
        <v>0</v>
      </c>
      <c r="AP533" s="4">
        <f t="shared" si="1040"/>
        <v>0</v>
      </c>
    </row>
    <row r="534" spans="1:42" hidden="1" outlineLevel="2">
      <c r="A534" s="1">
        <v>3</v>
      </c>
      <c r="B534" s="1" t="s">
        <v>22</v>
      </c>
      <c r="C534" s="4">
        <f>SUM(D534:AP534)</f>
        <v>0</v>
      </c>
      <c r="D534" s="4">
        <f t="shared" ref="D534:AP534" si="1041">IF(AND(D382&gt;0,E382=0),(D382-D390),0)+IF(AND(D407&gt;0,E407=0),(D407-D415),0)+IF(AND(D432&gt;0,E432=0),(D432-D440),0)+IF(AND(D457&gt;0,E457=0),(D457-D465),0)+D474</f>
        <v>0</v>
      </c>
      <c r="E534" s="4">
        <f t="shared" si="1041"/>
        <v>0</v>
      </c>
      <c r="F534" s="4">
        <f t="shared" si="1041"/>
        <v>0</v>
      </c>
      <c r="G534" s="4">
        <f t="shared" si="1041"/>
        <v>0</v>
      </c>
      <c r="H534" s="4">
        <f t="shared" si="1041"/>
        <v>0</v>
      </c>
      <c r="I534" s="4">
        <f t="shared" si="1039"/>
        <v>0</v>
      </c>
      <c r="J534" s="4">
        <f t="shared" si="1039"/>
        <v>0</v>
      </c>
      <c r="K534" s="4">
        <f t="shared" si="1041"/>
        <v>0</v>
      </c>
      <c r="L534" s="4">
        <f t="shared" si="1041"/>
        <v>0</v>
      </c>
      <c r="M534" s="4">
        <f t="shared" si="1041"/>
        <v>0</v>
      </c>
      <c r="N534" s="4">
        <f t="shared" si="1041"/>
        <v>0</v>
      </c>
      <c r="O534" s="4">
        <f t="shared" si="1041"/>
        <v>0</v>
      </c>
      <c r="P534" s="4">
        <f t="shared" si="1041"/>
        <v>0</v>
      </c>
      <c r="Q534" s="4">
        <f t="shared" si="1041"/>
        <v>0</v>
      </c>
      <c r="R534" s="4">
        <f t="shared" si="1041"/>
        <v>0</v>
      </c>
      <c r="S534" s="4">
        <f t="shared" si="1041"/>
        <v>0</v>
      </c>
      <c r="T534" s="4">
        <f t="shared" si="1041"/>
        <v>0</v>
      </c>
      <c r="U534" s="4">
        <f t="shared" si="1041"/>
        <v>0</v>
      </c>
      <c r="V534" s="4">
        <f t="shared" si="1041"/>
        <v>0</v>
      </c>
      <c r="W534" s="4">
        <f t="shared" si="1041"/>
        <v>0</v>
      </c>
      <c r="X534" s="4">
        <f t="shared" si="1041"/>
        <v>0</v>
      </c>
      <c r="Y534" s="4">
        <f t="shared" si="1041"/>
        <v>0</v>
      </c>
      <c r="Z534" s="4">
        <f t="shared" si="1041"/>
        <v>0</v>
      </c>
      <c r="AA534" s="4">
        <f t="shared" si="1041"/>
        <v>0</v>
      </c>
      <c r="AB534" s="4">
        <f t="shared" si="1041"/>
        <v>0</v>
      </c>
      <c r="AC534" s="4">
        <f t="shared" si="1041"/>
        <v>0</v>
      </c>
      <c r="AD534" s="4">
        <f t="shared" si="1041"/>
        <v>0</v>
      </c>
      <c r="AE534" s="4">
        <f t="shared" si="1041"/>
        <v>0</v>
      </c>
      <c r="AF534" s="4">
        <f t="shared" si="1041"/>
        <v>0</v>
      </c>
      <c r="AG534" s="4">
        <f t="shared" si="1041"/>
        <v>0</v>
      </c>
      <c r="AH534" s="4">
        <f t="shared" si="1041"/>
        <v>0</v>
      </c>
      <c r="AI534" s="4">
        <f t="shared" si="1041"/>
        <v>0</v>
      </c>
      <c r="AJ534" s="4">
        <f t="shared" si="1041"/>
        <v>0</v>
      </c>
      <c r="AK534" s="4">
        <f t="shared" si="1041"/>
        <v>0</v>
      </c>
      <c r="AL534" s="4">
        <f t="shared" si="1041"/>
        <v>0</v>
      </c>
      <c r="AM534" s="4">
        <f t="shared" si="1041"/>
        <v>0</v>
      </c>
      <c r="AN534" s="4">
        <f t="shared" si="1041"/>
        <v>0</v>
      </c>
      <c r="AO534" s="4">
        <f t="shared" si="1041"/>
        <v>0</v>
      </c>
      <c r="AP534" s="4">
        <f t="shared" si="1041"/>
        <v>0</v>
      </c>
    </row>
    <row r="535" spans="1:42" hidden="1" outlineLevel="2">
      <c r="A535" s="1">
        <v>4</v>
      </c>
      <c r="B535" s="1" t="s">
        <v>15</v>
      </c>
      <c r="C535" s="4">
        <f>SUM(D535:AP535)</f>
        <v>0</v>
      </c>
      <c r="D535" s="4">
        <f t="shared" ref="D535:AP535" si="1042">IF(AND(D383&gt;0,E383=0),(D383-D391),0)+IF(AND(D408&gt;0,E408=0),(D408-D416),0)+IF(AND(D433&gt;0,E433=0),(D433-D441),0)+IF(AND(D458&gt;0,E458=0),(D458-D466),0)+D475</f>
        <v>0</v>
      </c>
      <c r="E535" s="4">
        <f t="shared" si="1042"/>
        <v>0</v>
      </c>
      <c r="F535" s="4">
        <f t="shared" si="1042"/>
        <v>0</v>
      </c>
      <c r="G535" s="4">
        <f t="shared" si="1042"/>
        <v>0</v>
      </c>
      <c r="H535" s="4">
        <f t="shared" si="1042"/>
        <v>0</v>
      </c>
      <c r="I535" s="4">
        <f t="shared" si="1039"/>
        <v>0</v>
      </c>
      <c r="J535" s="4">
        <f t="shared" si="1039"/>
        <v>0</v>
      </c>
      <c r="K535" s="4">
        <f t="shared" si="1042"/>
        <v>0</v>
      </c>
      <c r="L535" s="4">
        <f t="shared" si="1042"/>
        <v>0</v>
      </c>
      <c r="M535" s="4">
        <f t="shared" si="1042"/>
        <v>0</v>
      </c>
      <c r="N535" s="4">
        <f t="shared" si="1042"/>
        <v>0</v>
      </c>
      <c r="O535" s="4">
        <f t="shared" si="1042"/>
        <v>0</v>
      </c>
      <c r="P535" s="4">
        <f t="shared" si="1042"/>
        <v>0</v>
      </c>
      <c r="Q535" s="4">
        <f t="shared" si="1042"/>
        <v>0</v>
      </c>
      <c r="R535" s="4">
        <f t="shared" si="1042"/>
        <v>0</v>
      </c>
      <c r="S535" s="4">
        <f t="shared" si="1042"/>
        <v>0</v>
      </c>
      <c r="T535" s="4">
        <f t="shared" si="1042"/>
        <v>0</v>
      </c>
      <c r="U535" s="4">
        <f t="shared" si="1042"/>
        <v>0</v>
      </c>
      <c r="V535" s="4">
        <f t="shared" si="1042"/>
        <v>0</v>
      </c>
      <c r="W535" s="4">
        <f t="shared" si="1042"/>
        <v>0</v>
      </c>
      <c r="X535" s="4">
        <f t="shared" si="1042"/>
        <v>0</v>
      </c>
      <c r="Y535" s="4">
        <f t="shared" si="1042"/>
        <v>0</v>
      </c>
      <c r="Z535" s="4">
        <f t="shared" si="1042"/>
        <v>0</v>
      </c>
      <c r="AA535" s="4">
        <f t="shared" si="1042"/>
        <v>0</v>
      </c>
      <c r="AB535" s="4">
        <f t="shared" si="1042"/>
        <v>0</v>
      </c>
      <c r="AC535" s="4">
        <f t="shared" si="1042"/>
        <v>0</v>
      </c>
      <c r="AD535" s="4">
        <f t="shared" si="1042"/>
        <v>0</v>
      </c>
      <c r="AE535" s="4">
        <f t="shared" si="1042"/>
        <v>0</v>
      </c>
      <c r="AF535" s="4">
        <f t="shared" si="1042"/>
        <v>0</v>
      </c>
      <c r="AG535" s="4">
        <f t="shared" si="1042"/>
        <v>0</v>
      </c>
      <c r="AH535" s="4">
        <f t="shared" si="1042"/>
        <v>0</v>
      </c>
      <c r="AI535" s="4">
        <f t="shared" si="1042"/>
        <v>0</v>
      </c>
      <c r="AJ535" s="4">
        <f t="shared" si="1042"/>
        <v>0</v>
      </c>
      <c r="AK535" s="4">
        <f t="shared" si="1042"/>
        <v>0</v>
      </c>
      <c r="AL535" s="4">
        <f t="shared" si="1042"/>
        <v>0</v>
      </c>
      <c r="AM535" s="4">
        <f t="shared" si="1042"/>
        <v>0</v>
      </c>
      <c r="AN535" s="4">
        <f t="shared" si="1042"/>
        <v>0</v>
      </c>
      <c r="AO535" s="4">
        <f t="shared" si="1042"/>
        <v>0</v>
      </c>
      <c r="AP535" s="4">
        <f t="shared" si="1042"/>
        <v>0</v>
      </c>
    </row>
    <row r="536" spans="1:42" hidden="1" outlineLevel="2">
      <c r="A536" s="1">
        <v>5</v>
      </c>
      <c r="B536" s="1" t="s">
        <v>15</v>
      </c>
      <c r="C536" s="4">
        <f>SUM(D536:AP536)</f>
        <v>0</v>
      </c>
      <c r="D536" s="4">
        <f t="shared" ref="D536:AP536" si="1043">IF(AND(D384&gt;0,E384=0),(D384-D392),0)+IF(AND(D409&gt;0,E409=0),(D409-D417),0)+IF(AND(D434&gt;0,E434=0),(D434-D442),0)+IF(AND(D459&gt;0,E459=0),(D459-D467),0)+D476</f>
        <v>0</v>
      </c>
      <c r="E536" s="4">
        <f t="shared" si="1043"/>
        <v>0</v>
      </c>
      <c r="F536" s="4">
        <f t="shared" si="1043"/>
        <v>0</v>
      </c>
      <c r="G536" s="4">
        <f t="shared" si="1043"/>
        <v>0</v>
      </c>
      <c r="H536" s="4">
        <f t="shared" si="1043"/>
        <v>0</v>
      </c>
      <c r="I536" s="4">
        <f t="shared" si="1039"/>
        <v>0</v>
      </c>
      <c r="J536" s="4">
        <f t="shared" si="1039"/>
        <v>0</v>
      </c>
      <c r="K536" s="4">
        <f t="shared" si="1043"/>
        <v>0</v>
      </c>
      <c r="L536" s="4">
        <f t="shared" si="1043"/>
        <v>0</v>
      </c>
      <c r="M536" s="4">
        <f t="shared" si="1043"/>
        <v>0</v>
      </c>
      <c r="N536" s="4">
        <f t="shared" si="1043"/>
        <v>0</v>
      </c>
      <c r="O536" s="4">
        <f t="shared" si="1043"/>
        <v>0</v>
      </c>
      <c r="P536" s="4">
        <f t="shared" si="1043"/>
        <v>0</v>
      </c>
      <c r="Q536" s="4">
        <f t="shared" si="1043"/>
        <v>0</v>
      </c>
      <c r="R536" s="4">
        <f t="shared" si="1043"/>
        <v>0</v>
      </c>
      <c r="S536" s="4">
        <f t="shared" si="1043"/>
        <v>0</v>
      </c>
      <c r="T536" s="4">
        <f t="shared" si="1043"/>
        <v>0</v>
      </c>
      <c r="U536" s="4">
        <f t="shared" si="1043"/>
        <v>0</v>
      </c>
      <c r="V536" s="4">
        <f t="shared" si="1043"/>
        <v>0</v>
      </c>
      <c r="W536" s="4">
        <f t="shared" si="1043"/>
        <v>0</v>
      </c>
      <c r="X536" s="4">
        <f t="shared" si="1043"/>
        <v>0</v>
      </c>
      <c r="Y536" s="4">
        <f t="shared" si="1043"/>
        <v>0</v>
      </c>
      <c r="Z536" s="4">
        <f t="shared" si="1043"/>
        <v>0</v>
      </c>
      <c r="AA536" s="4">
        <f t="shared" si="1043"/>
        <v>0</v>
      </c>
      <c r="AB536" s="4">
        <f t="shared" si="1043"/>
        <v>0</v>
      </c>
      <c r="AC536" s="4">
        <f t="shared" si="1043"/>
        <v>0</v>
      </c>
      <c r="AD536" s="4">
        <f t="shared" si="1043"/>
        <v>0</v>
      </c>
      <c r="AE536" s="4">
        <f t="shared" si="1043"/>
        <v>0</v>
      </c>
      <c r="AF536" s="4">
        <f t="shared" si="1043"/>
        <v>0</v>
      </c>
      <c r="AG536" s="4">
        <f t="shared" si="1043"/>
        <v>0</v>
      </c>
      <c r="AH536" s="4">
        <f t="shared" si="1043"/>
        <v>0</v>
      </c>
      <c r="AI536" s="4">
        <f t="shared" si="1043"/>
        <v>0</v>
      </c>
      <c r="AJ536" s="4">
        <f t="shared" si="1043"/>
        <v>0</v>
      </c>
      <c r="AK536" s="4">
        <f t="shared" si="1043"/>
        <v>0</v>
      </c>
      <c r="AL536" s="4">
        <f t="shared" si="1043"/>
        <v>0</v>
      </c>
      <c r="AM536" s="4">
        <f t="shared" si="1043"/>
        <v>0</v>
      </c>
      <c r="AN536" s="4">
        <f t="shared" si="1043"/>
        <v>0</v>
      </c>
      <c r="AO536" s="4">
        <f t="shared" si="1043"/>
        <v>0</v>
      </c>
      <c r="AP536" s="4">
        <f t="shared" si="1043"/>
        <v>0</v>
      </c>
    </row>
    <row r="537" spans="1:42" ht="15.5" hidden="1" outlineLevel="2" thickBot="1">
      <c r="A537" s="6" t="s">
        <v>0</v>
      </c>
      <c r="B537" s="6"/>
      <c r="C537" s="7">
        <f>SUM(C532:C536)</f>
        <v>48893311.074015871</v>
      </c>
      <c r="D537" s="7">
        <f t="shared" ref="D537:AP537" si="1044">SUM(D532:D536)</f>
        <v>0</v>
      </c>
      <c r="E537" s="7">
        <f t="shared" si="1044"/>
        <v>0</v>
      </c>
      <c r="F537" s="7">
        <f t="shared" si="1044"/>
        <v>0</v>
      </c>
      <c r="G537" s="7">
        <f t="shared" si="1044"/>
        <v>46238400</v>
      </c>
      <c r="H537" s="7">
        <f t="shared" si="1044"/>
        <v>0</v>
      </c>
      <c r="I537" s="7">
        <f t="shared" si="1044"/>
        <v>0</v>
      </c>
      <c r="J537" s="7">
        <f t="shared" si="1044"/>
        <v>0</v>
      </c>
      <c r="K537" s="7">
        <f t="shared" si="1044"/>
        <v>0</v>
      </c>
      <c r="L537" s="7">
        <f t="shared" si="1044"/>
        <v>2500572.6720000003</v>
      </c>
      <c r="M537" s="7">
        <f t="shared" si="1044"/>
        <v>0</v>
      </c>
      <c r="N537" s="7">
        <f t="shared" si="1044"/>
        <v>0</v>
      </c>
      <c r="O537" s="7">
        <f t="shared" si="1044"/>
        <v>0</v>
      </c>
      <c r="P537" s="7">
        <f t="shared" si="1044"/>
        <v>0</v>
      </c>
      <c r="Q537" s="7">
        <f t="shared" si="1044"/>
        <v>145833.39823104002</v>
      </c>
      <c r="R537" s="7">
        <f t="shared" si="1044"/>
        <v>0</v>
      </c>
      <c r="S537" s="7">
        <f t="shared" si="1044"/>
        <v>0</v>
      </c>
      <c r="T537" s="7">
        <f t="shared" si="1044"/>
        <v>8505.0037848342545</v>
      </c>
      <c r="U537" s="7">
        <f t="shared" si="1044"/>
        <v>0</v>
      </c>
      <c r="V537" s="7">
        <f t="shared" si="1044"/>
        <v>0</v>
      </c>
      <c r="W537" s="7">
        <f t="shared" si="1044"/>
        <v>0</v>
      </c>
      <c r="X537" s="7">
        <f t="shared" si="1044"/>
        <v>0</v>
      </c>
      <c r="Y537" s="7">
        <f t="shared" si="1044"/>
        <v>0</v>
      </c>
      <c r="Z537" s="7">
        <f t="shared" si="1044"/>
        <v>0</v>
      </c>
      <c r="AA537" s="7">
        <f t="shared" si="1044"/>
        <v>0</v>
      </c>
      <c r="AB537" s="7">
        <f t="shared" si="1044"/>
        <v>0</v>
      </c>
      <c r="AC537" s="7">
        <f t="shared" si="1044"/>
        <v>0</v>
      </c>
      <c r="AD537" s="7">
        <f t="shared" si="1044"/>
        <v>0</v>
      </c>
      <c r="AE537" s="7">
        <f t="shared" si="1044"/>
        <v>0</v>
      </c>
      <c r="AF537" s="7">
        <f t="shared" si="1044"/>
        <v>0</v>
      </c>
      <c r="AG537" s="7">
        <f t="shared" si="1044"/>
        <v>0</v>
      </c>
      <c r="AH537" s="7">
        <f t="shared" si="1044"/>
        <v>0</v>
      </c>
      <c r="AI537" s="7">
        <f t="shared" si="1044"/>
        <v>0</v>
      </c>
      <c r="AJ537" s="7">
        <f t="shared" si="1044"/>
        <v>0</v>
      </c>
      <c r="AK537" s="7">
        <f t="shared" si="1044"/>
        <v>0</v>
      </c>
      <c r="AL537" s="7">
        <f t="shared" si="1044"/>
        <v>0</v>
      </c>
      <c r="AM537" s="7">
        <f t="shared" si="1044"/>
        <v>0</v>
      </c>
      <c r="AN537" s="7">
        <f t="shared" si="1044"/>
        <v>0</v>
      </c>
      <c r="AO537" s="7">
        <f t="shared" si="1044"/>
        <v>0</v>
      </c>
      <c r="AP537" s="7">
        <f t="shared" si="1044"/>
        <v>0</v>
      </c>
    </row>
    <row r="538" spans="1:42" hidden="1" outlineLevel="1" collapsed="1"/>
    <row r="539" spans="1:42" hidden="1" outlineLevel="1">
      <c r="A539" s="18" t="s">
        <v>19</v>
      </c>
      <c r="B539" s="18"/>
      <c r="C539" s="17"/>
      <c r="D539" s="17"/>
      <c r="E539" s="17"/>
      <c r="F539" s="17"/>
      <c r="G539" s="17"/>
      <c r="H539" s="17"/>
      <c r="I539" s="17"/>
      <c r="J539" s="17"/>
      <c r="K539" s="17"/>
      <c r="L539" s="17"/>
      <c r="M539" s="17"/>
      <c r="N539" s="17"/>
      <c r="O539" s="17"/>
      <c r="P539" s="17"/>
      <c r="Q539" s="17"/>
      <c r="R539" s="17"/>
      <c r="S539" s="17"/>
      <c r="T539" s="17"/>
      <c r="U539" s="17"/>
      <c r="V539" s="17"/>
      <c r="W539" s="17"/>
      <c r="X539" s="17"/>
      <c r="Y539" s="17"/>
      <c r="Z539" s="17"/>
      <c r="AA539" s="17"/>
      <c r="AB539" s="17"/>
      <c r="AC539" s="17"/>
      <c r="AD539" s="17"/>
      <c r="AE539" s="17"/>
      <c r="AF539" s="17"/>
      <c r="AG539" s="17"/>
      <c r="AH539" s="17"/>
      <c r="AI539" s="17"/>
      <c r="AJ539" s="17"/>
      <c r="AK539" s="17"/>
      <c r="AL539" s="17"/>
      <c r="AM539" s="17"/>
      <c r="AN539" s="17"/>
      <c r="AO539" s="17"/>
      <c r="AP539" s="17"/>
    </row>
    <row r="540" spans="1:42" hidden="1" outlineLevel="1">
      <c r="A540" s="18" t="s">
        <v>12</v>
      </c>
      <c r="B540" s="18" t="s">
        <v>45</v>
      </c>
      <c r="C540" s="18" t="s">
        <v>64</v>
      </c>
      <c r="D540" s="17"/>
      <c r="E540" s="17"/>
      <c r="F540" s="17"/>
      <c r="G540" s="17"/>
      <c r="H540" s="17"/>
      <c r="I540" s="17"/>
      <c r="J540" s="17"/>
      <c r="K540" s="17"/>
      <c r="L540" s="17"/>
      <c r="M540" s="17"/>
      <c r="N540" s="17"/>
      <c r="O540" s="17"/>
      <c r="P540" s="17"/>
      <c r="Q540" s="17"/>
      <c r="R540" s="17"/>
      <c r="S540" s="17"/>
      <c r="T540" s="17"/>
      <c r="U540" s="17"/>
      <c r="V540" s="17"/>
      <c r="W540" s="17"/>
      <c r="X540" s="17"/>
      <c r="Y540" s="17"/>
      <c r="Z540" s="17"/>
      <c r="AA540" s="17"/>
      <c r="AB540" s="17"/>
      <c r="AC540" s="17"/>
      <c r="AD540" s="17"/>
      <c r="AE540" s="17"/>
      <c r="AF540" s="17"/>
      <c r="AG540" s="17"/>
      <c r="AH540" s="17"/>
      <c r="AI540" s="17"/>
      <c r="AJ540" s="17"/>
      <c r="AK540" s="17"/>
      <c r="AL540" s="17"/>
      <c r="AM540" s="17"/>
      <c r="AN540" s="17"/>
      <c r="AO540" s="17"/>
      <c r="AP540" s="17"/>
    </row>
    <row r="541" spans="1:42" hidden="1" outlineLevel="2">
      <c r="A541" s="11"/>
      <c r="B541" s="12"/>
      <c r="C541" s="11"/>
      <c r="D541" s="26">
        <f>D$84+D390</f>
        <v>2022</v>
      </c>
      <c r="E541" s="26">
        <f>D541+1</f>
        <v>2023</v>
      </c>
      <c r="F541" s="26">
        <f t="shared" ref="F541" si="1045">E541+1</f>
        <v>2024</v>
      </c>
      <c r="G541" s="26">
        <f t="shared" ref="G541" si="1046">F541+1</f>
        <v>2025</v>
      </c>
      <c r="H541" s="26">
        <f t="shared" ref="H541" si="1047">G541+1</f>
        <v>2026</v>
      </c>
      <c r="I541" s="26">
        <f t="shared" ref="I541" si="1048">H541+1</f>
        <v>2027</v>
      </c>
      <c r="J541" s="26">
        <f>I541+1</f>
        <v>2028</v>
      </c>
      <c r="K541" s="26">
        <f>J541+1</f>
        <v>2029</v>
      </c>
      <c r="L541" s="26">
        <f t="shared" ref="L541" si="1049">K541+1</f>
        <v>2030</v>
      </c>
      <c r="M541" s="26">
        <f t="shared" ref="M541" si="1050">L541+1</f>
        <v>2031</v>
      </c>
      <c r="N541" s="26">
        <f t="shared" ref="N541" si="1051">M541+1</f>
        <v>2032</v>
      </c>
      <c r="O541" s="26">
        <f t="shared" ref="O541" si="1052">N541+1</f>
        <v>2033</v>
      </c>
      <c r="P541" s="26">
        <f t="shared" ref="P541" si="1053">O541+1</f>
        <v>2034</v>
      </c>
      <c r="Q541" s="26">
        <f t="shared" ref="Q541" si="1054">P541+1</f>
        <v>2035</v>
      </c>
      <c r="R541" s="26">
        <f t="shared" ref="R541" si="1055">Q541+1</f>
        <v>2036</v>
      </c>
      <c r="S541" s="26">
        <f t="shared" ref="S541" si="1056">R541+1</f>
        <v>2037</v>
      </c>
      <c r="T541" s="26">
        <f t="shared" ref="T541" si="1057">S541+1</f>
        <v>2038</v>
      </c>
      <c r="U541" s="26">
        <f t="shared" ref="U541" si="1058">T541+1</f>
        <v>2039</v>
      </c>
      <c r="V541" s="26">
        <f t="shared" ref="V541" si="1059">U541+1</f>
        <v>2040</v>
      </c>
      <c r="W541" s="26">
        <f t="shared" ref="W541" si="1060">V541+1</f>
        <v>2041</v>
      </c>
      <c r="X541" s="26">
        <f t="shared" ref="X541" si="1061">W541+1</f>
        <v>2042</v>
      </c>
      <c r="Y541" s="26">
        <f t="shared" ref="Y541" si="1062">X541+1</f>
        <v>2043</v>
      </c>
      <c r="Z541" s="26">
        <f t="shared" ref="Z541" si="1063">Y541+1</f>
        <v>2044</v>
      </c>
      <c r="AA541" s="26">
        <f t="shared" ref="AA541" si="1064">Z541+1</f>
        <v>2045</v>
      </c>
      <c r="AB541" s="26">
        <f t="shared" ref="AB541" si="1065">AA541+1</f>
        <v>2046</v>
      </c>
      <c r="AC541" s="26">
        <f t="shared" ref="AC541" si="1066">AB541+1</f>
        <v>2047</v>
      </c>
      <c r="AD541" s="26">
        <f t="shared" ref="AD541" si="1067">AC541+1</f>
        <v>2048</v>
      </c>
      <c r="AE541" s="26">
        <f t="shared" ref="AE541" si="1068">AD541+1</f>
        <v>2049</v>
      </c>
      <c r="AF541" s="26">
        <f t="shared" ref="AF541" si="1069">AE541+1</f>
        <v>2050</v>
      </c>
      <c r="AG541" s="26">
        <f t="shared" ref="AG541" si="1070">AF541+1</f>
        <v>2051</v>
      </c>
      <c r="AH541" s="26">
        <f t="shared" ref="AH541" si="1071">AG541+1</f>
        <v>2052</v>
      </c>
      <c r="AI541" s="26">
        <f t="shared" ref="AI541" si="1072">AH541+1</f>
        <v>2053</v>
      </c>
      <c r="AJ541" s="26">
        <f t="shared" ref="AJ541" si="1073">AI541+1</f>
        <v>2054</v>
      </c>
      <c r="AK541" s="26">
        <f t="shared" ref="AK541" si="1074">AJ541+1</f>
        <v>2055</v>
      </c>
      <c r="AL541" s="26">
        <f t="shared" ref="AL541" si="1075">AK541+1</f>
        <v>2056</v>
      </c>
      <c r="AM541" s="26">
        <f t="shared" ref="AM541" si="1076">AL541+1</f>
        <v>2057</v>
      </c>
      <c r="AN541" s="26">
        <f t="shared" ref="AN541" si="1077">AM541+1</f>
        <v>2058</v>
      </c>
      <c r="AO541" s="26">
        <f t="shared" ref="AO541" si="1078">AN541+1</f>
        <v>2059</v>
      </c>
      <c r="AP541" s="26">
        <f t="shared" ref="AP541" si="1079">AO541+1</f>
        <v>2060</v>
      </c>
    </row>
    <row r="542" spans="1:42" hidden="1" outlineLevel="2">
      <c r="A542" s="1">
        <v>1</v>
      </c>
      <c r="B542" s="1" t="s">
        <v>20</v>
      </c>
      <c r="C542" s="4"/>
      <c r="D542" s="4">
        <f>SUM($D532:D532)</f>
        <v>0</v>
      </c>
      <c r="E542" s="4">
        <f>SUM($D532:E532)</f>
        <v>0</v>
      </c>
      <c r="F542" s="4">
        <f>SUM($D532:F532)</f>
        <v>0</v>
      </c>
      <c r="G542" s="4">
        <f>SUM($D532:G532)</f>
        <v>24336000</v>
      </c>
      <c r="H542" s="4">
        <f>SUM($D532:H532)</f>
        <v>24336000</v>
      </c>
      <c r="I542" s="4">
        <f>SUM($D532:I532)</f>
        <v>24336000</v>
      </c>
      <c r="J542" s="4">
        <f>SUM($D532:J532)</f>
        <v>24336000</v>
      </c>
      <c r="K542" s="4">
        <f>SUM($D532:K532)</f>
        <v>24336000</v>
      </c>
      <c r="L542" s="4">
        <f>SUM($D532:L532)</f>
        <v>25652090.879999999</v>
      </c>
      <c r="M542" s="4">
        <f>SUM($D532:M532)</f>
        <v>25652090.879999999</v>
      </c>
      <c r="N542" s="4">
        <f>SUM($D532:N532)</f>
        <v>25652090.879999999</v>
      </c>
      <c r="O542" s="4">
        <f>SUM($D532:O532)</f>
        <v>25652090.879999999</v>
      </c>
      <c r="P542" s="4">
        <f>SUM($D532:P532)</f>
        <v>25652090.879999999</v>
      </c>
      <c r="Q542" s="4">
        <f>SUM($D532:Q532)</f>
        <v>25728845.300121598</v>
      </c>
      <c r="R542" s="4">
        <f>SUM($D532:R532)</f>
        <v>25728845.300121598</v>
      </c>
      <c r="S542" s="4">
        <f>SUM($D532:S532)</f>
        <v>25728845.300121598</v>
      </c>
      <c r="T542" s="4">
        <f>SUM($D532:T532)</f>
        <v>25733321.617903091</v>
      </c>
      <c r="U542" s="4">
        <f>SUM($D532:U532)</f>
        <v>25733321.617903091</v>
      </c>
      <c r="V542" s="4">
        <f>SUM($D532:V532)</f>
        <v>25733321.617903091</v>
      </c>
      <c r="W542" s="4">
        <f>SUM($D532:W532)</f>
        <v>25733321.617903091</v>
      </c>
      <c r="X542" s="4">
        <f>SUM($D532:X532)</f>
        <v>25733321.617903091</v>
      </c>
      <c r="Y542" s="4">
        <f>SUM($D532:Y532)</f>
        <v>25733321.617903091</v>
      </c>
      <c r="Z542" s="4">
        <f>SUM($D532:Z532)</f>
        <v>25733321.617903091</v>
      </c>
      <c r="AA542" s="4">
        <f>SUM($D532:AA532)</f>
        <v>25733321.617903091</v>
      </c>
      <c r="AB542" s="4">
        <f>SUM($D532:AB532)</f>
        <v>25733321.617903091</v>
      </c>
      <c r="AC542" s="4">
        <f>SUM($D532:AC532)</f>
        <v>25733321.617903091</v>
      </c>
      <c r="AD542" s="4">
        <f>SUM($D532:AD532)</f>
        <v>25733321.617903091</v>
      </c>
      <c r="AE542" s="4">
        <f>SUM($D532:AE532)</f>
        <v>25733321.617903091</v>
      </c>
      <c r="AF542" s="4">
        <f>SUM($D532:AF532)</f>
        <v>25733321.617903091</v>
      </c>
      <c r="AG542" s="4">
        <f>SUM($D532:AG532)</f>
        <v>25733321.617903091</v>
      </c>
      <c r="AH542" s="4">
        <f>SUM($D532:AH532)</f>
        <v>25733321.617903091</v>
      </c>
      <c r="AI542" s="4">
        <f>SUM($D532:AI532)</f>
        <v>25733321.617903091</v>
      </c>
      <c r="AJ542" s="4">
        <f>SUM($D532:AJ532)</f>
        <v>25733321.617903091</v>
      </c>
      <c r="AK542" s="4">
        <f>SUM($D532:AK532)</f>
        <v>25733321.617903091</v>
      </c>
      <c r="AL542" s="4">
        <f>SUM($D532:AL532)</f>
        <v>25733321.617903091</v>
      </c>
      <c r="AM542" s="4">
        <f>SUM($D532:AM532)</f>
        <v>25733321.617903091</v>
      </c>
      <c r="AN542" s="4">
        <f>SUM($D532:AN532)</f>
        <v>25733321.617903091</v>
      </c>
      <c r="AO542" s="4">
        <f>SUM($D532:AO532)</f>
        <v>25733321.617903091</v>
      </c>
      <c r="AP542" s="4">
        <f>SUM($D532:AP532)</f>
        <v>25733321.617903091</v>
      </c>
    </row>
    <row r="543" spans="1:42" hidden="1" outlineLevel="2">
      <c r="A543" s="1">
        <v>2</v>
      </c>
      <c r="B543" s="1" t="s">
        <v>21</v>
      </c>
      <c r="C543" s="4"/>
      <c r="D543" s="4">
        <f>SUM($D533:D533)</f>
        <v>0</v>
      </c>
      <c r="E543" s="4">
        <f>SUM($D533:E533)</f>
        <v>0</v>
      </c>
      <c r="F543" s="4">
        <f>SUM($D533:F533)</f>
        <v>0</v>
      </c>
      <c r="G543" s="4">
        <f>SUM($D533:G533)</f>
        <v>21902400</v>
      </c>
      <c r="H543" s="4">
        <f>SUM($D533:H533)</f>
        <v>21902400</v>
      </c>
      <c r="I543" s="4">
        <f>SUM($D533:I533)</f>
        <v>21902400</v>
      </c>
      <c r="J543" s="4">
        <f>SUM($D533:J533)</f>
        <v>21902400</v>
      </c>
      <c r="K543" s="4">
        <f>SUM($D533:K533)</f>
        <v>21902400</v>
      </c>
      <c r="L543" s="4">
        <f>SUM($D533:L533)</f>
        <v>23086881.791999999</v>
      </c>
      <c r="M543" s="4">
        <f>SUM($D533:M533)</f>
        <v>23086881.791999999</v>
      </c>
      <c r="N543" s="4">
        <f>SUM($D533:N533)</f>
        <v>23086881.791999999</v>
      </c>
      <c r="O543" s="4">
        <f>SUM($D533:O533)</f>
        <v>23086881.791999999</v>
      </c>
      <c r="P543" s="4">
        <f>SUM($D533:P533)</f>
        <v>23086881.791999999</v>
      </c>
      <c r="Q543" s="4">
        <f>SUM($D533:Q533)</f>
        <v>23155960.770109441</v>
      </c>
      <c r="R543" s="4">
        <f>SUM($D533:R533)</f>
        <v>23155960.770109441</v>
      </c>
      <c r="S543" s="4">
        <f>SUM($D533:S533)</f>
        <v>23155960.770109441</v>
      </c>
      <c r="T543" s="4">
        <f>SUM($D533:T533)</f>
        <v>23159989.456112783</v>
      </c>
      <c r="U543" s="4">
        <f>SUM($D533:U533)</f>
        <v>23159989.456112783</v>
      </c>
      <c r="V543" s="4">
        <f>SUM($D533:V533)</f>
        <v>23159989.456112783</v>
      </c>
      <c r="W543" s="4">
        <f>SUM($D533:W533)</f>
        <v>23159989.456112783</v>
      </c>
      <c r="X543" s="4">
        <f>SUM($D533:X533)</f>
        <v>23159989.456112783</v>
      </c>
      <c r="Y543" s="4">
        <f>SUM($D533:Y533)</f>
        <v>23159989.456112783</v>
      </c>
      <c r="Z543" s="4">
        <f>SUM($D533:Z533)</f>
        <v>23159989.456112783</v>
      </c>
      <c r="AA543" s="4">
        <f>SUM($D533:AA533)</f>
        <v>23159989.456112783</v>
      </c>
      <c r="AB543" s="4">
        <f>SUM($D533:AB533)</f>
        <v>23159989.456112783</v>
      </c>
      <c r="AC543" s="4">
        <f>SUM($D533:AC533)</f>
        <v>23159989.456112783</v>
      </c>
      <c r="AD543" s="4">
        <f>SUM($D533:AD533)</f>
        <v>23159989.456112783</v>
      </c>
      <c r="AE543" s="4">
        <f>SUM($D533:AE533)</f>
        <v>23159989.456112783</v>
      </c>
      <c r="AF543" s="4">
        <f>SUM($D533:AF533)</f>
        <v>23159989.456112783</v>
      </c>
      <c r="AG543" s="4">
        <f>SUM($D533:AG533)</f>
        <v>23159989.456112783</v>
      </c>
      <c r="AH543" s="4">
        <f>SUM($D533:AH533)</f>
        <v>23159989.456112783</v>
      </c>
      <c r="AI543" s="4">
        <f>SUM($D533:AI533)</f>
        <v>23159989.456112783</v>
      </c>
      <c r="AJ543" s="4">
        <f>SUM($D533:AJ533)</f>
        <v>23159989.456112783</v>
      </c>
      <c r="AK543" s="4">
        <f>SUM($D533:AK533)</f>
        <v>23159989.456112783</v>
      </c>
      <c r="AL543" s="4">
        <f>SUM($D533:AL533)</f>
        <v>23159989.456112783</v>
      </c>
      <c r="AM543" s="4">
        <f>SUM($D533:AM533)</f>
        <v>23159989.456112783</v>
      </c>
      <c r="AN543" s="4">
        <f>SUM($D533:AN533)</f>
        <v>23159989.456112783</v>
      </c>
      <c r="AO543" s="4">
        <f>SUM($D533:AO533)</f>
        <v>23159989.456112783</v>
      </c>
      <c r="AP543" s="4">
        <f>SUM($D533:AP533)</f>
        <v>23159989.456112783</v>
      </c>
    </row>
    <row r="544" spans="1:42" hidden="1" outlineLevel="2">
      <c r="A544" s="1">
        <v>3</v>
      </c>
      <c r="B544" s="1" t="s">
        <v>22</v>
      </c>
      <c r="C544" s="4"/>
      <c r="D544" s="4">
        <f>SUM($D534:D534)</f>
        <v>0</v>
      </c>
      <c r="E544" s="4">
        <f>SUM($D534:E534)</f>
        <v>0</v>
      </c>
      <c r="F544" s="4">
        <f>SUM($D534:F534)</f>
        <v>0</v>
      </c>
      <c r="G544" s="4">
        <f>SUM($D534:G534)</f>
        <v>0</v>
      </c>
      <c r="H544" s="4">
        <f>SUM($D534:H534)</f>
        <v>0</v>
      </c>
      <c r="I544" s="4">
        <f>SUM($D534:I534)</f>
        <v>0</v>
      </c>
      <c r="J544" s="4">
        <f>SUM($D534:J534)</f>
        <v>0</v>
      </c>
      <c r="K544" s="4">
        <f>SUM($D534:K534)</f>
        <v>0</v>
      </c>
      <c r="L544" s="4">
        <f>SUM($D534:L534)</f>
        <v>0</v>
      </c>
      <c r="M544" s="4">
        <f>SUM($D534:M534)</f>
        <v>0</v>
      </c>
      <c r="N544" s="4">
        <f>SUM($D534:N534)</f>
        <v>0</v>
      </c>
      <c r="O544" s="4">
        <f>SUM($D534:O534)</f>
        <v>0</v>
      </c>
      <c r="P544" s="4">
        <f>SUM($D534:P534)</f>
        <v>0</v>
      </c>
      <c r="Q544" s="4">
        <f>SUM($D534:Q534)</f>
        <v>0</v>
      </c>
      <c r="R544" s="4">
        <f>SUM($D534:R534)</f>
        <v>0</v>
      </c>
      <c r="S544" s="4">
        <f>SUM($D534:S534)</f>
        <v>0</v>
      </c>
      <c r="T544" s="4">
        <f>SUM($D534:T534)</f>
        <v>0</v>
      </c>
      <c r="U544" s="4">
        <f>SUM($D534:U534)</f>
        <v>0</v>
      </c>
      <c r="V544" s="4">
        <f>SUM($D534:V534)</f>
        <v>0</v>
      </c>
      <c r="W544" s="4">
        <f>SUM($D534:W534)</f>
        <v>0</v>
      </c>
      <c r="X544" s="4">
        <f>SUM($D534:X534)</f>
        <v>0</v>
      </c>
      <c r="Y544" s="4">
        <f>SUM($D534:Y534)</f>
        <v>0</v>
      </c>
      <c r="Z544" s="4">
        <f>SUM($D534:Z534)</f>
        <v>0</v>
      </c>
      <c r="AA544" s="4">
        <f>SUM($D534:AA534)</f>
        <v>0</v>
      </c>
      <c r="AB544" s="4">
        <f>SUM($D534:AB534)</f>
        <v>0</v>
      </c>
      <c r="AC544" s="4">
        <f>SUM($D534:AC534)</f>
        <v>0</v>
      </c>
      <c r="AD544" s="4">
        <f>SUM($D534:AD534)</f>
        <v>0</v>
      </c>
      <c r="AE544" s="4">
        <f>SUM($D534:AE534)</f>
        <v>0</v>
      </c>
      <c r="AF544" s="4">
        <f>SUM($D534:AF534)</f>
        <v>0</v>
      </c>
      <c r="AG544" s="4">
        <f>SUM($D534:AG534)</f>
        <v>0</v>
      </c>
      <c r="AH544" s="4">
        <f>SUM($D534:AH534)</f>
        <v>0</v>
      </c>
      <c r="AI544" s="4">
        <f>SUM($D534:AI534)</f>
        <v>0</v>
      </c>
      <c r="AJ544" s="4">
        <f>SUM($D534:AJ534)</f>
        <v>0</v>
      </c>
      <c r="AK544" s="4">
        <f>SUM($D534:AK534)</f>
        <v>0</v>
      </c>
      <c r="AL544" s="4">
        <f>SUM($D534:AL534)</f>
        <v>0</v>
      </c>
      <c r="AM544" s="4">
        <f>SUM($D534:AM534)</f>
        <v>0</v>
      </c>
      <c r="AN544" s="4">
        <f>SUM($D534:AN534)</f>
        <v>0</v>
      </c>
      <c r="AO544" s="4">
        <f>SUM($D534:AO534)</f>
        <v>0</v>
      </c>
      <c r="AP544" s="4">
        <f>SUM($D534:AP534)</f>
        <v>0</v>
      </c>
    </row>
    <row r="545" spans="1:47" hidden="1" outlineLevel="2">
      <c r="A545" s="1">
        <v>4</v>
      </c>
      <c r="B545" s="1" t="s">
        <v>15</v>
      </c>
      <c r="C545" s="4"/>
      <c r="D545" s="4">
        <f>SUM($D535:D535)</f>
        <v>0</v>
      </c>
      <c r="E545" s="4">
        <f>SUM($D535:E535)</f>
        <v>0</v>
      </c>
      <c r="F545" s="4">
        <f>SUM($D535:F535)</f>
        <v>0</v>
      </c>
      <c r="G545" s="4">
        <f>SUM($D535:G535)</f>
        <v>0</v>
      </c>
      <c r="H545" s="4">
        <f>SUM($D535:H535)</f>
        <v>0</v>
      </c>
      <c r="I545" s="4">
        <f>SUM($D535:I535)</f>
        <v>0</v>
      </c>
      <c r="J545" s="4">
        <f>SUM($D535:J535)</f>
        <v>0</v>
      </c>
      <c r="K545" s="4">
        <f>SUM($D535:K535)</f>
        <v>0</v>
      </c>
      <c r="L545" s="4">
        <f>SUM($D535:L535)</f>
        <v>0</v>
      </c>
      <c r="M545" s="4">
        <f>SUM($D535:M535)</f>
        <v>0</v>
      </c>
      <c r="N545" s="4">
        <f>SUM($D535:N535)</f>
        <v>0</v>
      </c>
      <c r="O545" s="4">
        <f>SUM($D535:O535)</f>
        <v>0</v>
      </c>
      <c r="P545" s="4">
        <f>SUM($D535:P535)</f>
        <v>0</v>
      </c>
      <c r="Q545" s="4">
        <f>SUM($D535:Q535)</f>
        <v>0</v>
      </c>
      <c r="R545" s="4">
        <f>SUM($D535:R535)</f>
        <v>0</v>
      </c>
      <c r="S545" s="4">
        <f>SUM($D535:S535)</f>
        <v>0</v>
      </c>
      <c r="T545" s="4">
        <f>SUM($D535:T535)</f>
        <v>0</v>
      </c>
      <c r="U545" s="4">
        <f>SUM($D535:U535)</f>
        <v>0</v>
      </c>
      <c r="V545" s="4">
        <f>SUM($D535:V535)</f>
        <v>0</v>
      </c>
      <c r="W545" s="4">
        <f>SUM($D535:W535)</f>
        <v>0</v>
      </c>
      <c r="X545" s="4">
        <f>SUM($D535:X535)</f>
        <v>0</v>
      </c>
      <c r="Y545" s="4">
        <f>SUM($D535:Y535)</f>
        <v>0</v>
      </c>
      <c r="Z545" s="4">
        <f>SUM($D535:Z535)</f>
        <v>0</v>
      </c>
      <c r="AA545" s="4">
        <f>SUM($D535:AA535)</f>
        <v>0</v>
      </c>
      <c r="AB545" s="4">
        <f>SUM($D535:AB535)</f>
        <v>0</v>
      </c>
      <c r="AC545" s="4">
        <f>SUM($D535:AC535)</f>
        <v>0</v>
      </c>
      <c r="AD545" s="4">
        <f>SUM($D535:AD535)</f>
        <v>0</v>
      </c>
      <c r="AE545" s="4">
        <f>SUM($D535:AE535)</f>
        <v>0</v>
      </c>
      <c r="AF545" s="4">
        <f>SUM($D535:AF535)</f>
        <v>0</v>
      </c>
      <c r="AG545" s="4">
        <f>SUM($D535:AG535)</f>
        <v>0</v>
      </c>
      <c r="AH545" s="4">
        <f>SUM($D535:AH535)</f>
        <v>0</v>
      </c>
      <c r="AI545" s="4">
        <f>SUM($D535:AI535)</f>
        <v>0</v>
      </c>
      <c r="AJ545" s="4">
        <f>SUM($D535:AJ535)</f>
        <v>0</v>
      </c>
      <c r="AK545" s="4">
        <f>SUM($D535:AK535)</f>
        <v>0</v>
      </c>
      <c r="AL545" s="4">
        <f>SUM($D535:AL535)</f>
        <v>0</v>
      </c>
      <c r="AM545" s="4">
        <f>SUM($D535:AM535)</f>
        <v>0</v>
      </c>
      <c r="AN545" s="4">
        <f>SUM($D535:AN535)</f>
        <v>0</v>
      </c>
      <c r="AO545" s="4">
        <f>SUM($D535:AO535)</f>
        <v>0</v>
      </c>
      <c r="AP545" s="4">
        <f>SUM($D535:AP535)</f>
        <v>0</v>
      </c>
    </row>
    <row r="546" spans="1:47" hidden="1" outlineLevel="2">
      <c r="A546" s="1">
        <v>5</v>
      </c>
      <c r="B546" s="1" t="s">
        <v>15</v>
      </c>
      <c r="C546" s="4"/>
      <c r="D546" s="4">
        <f>SUM($D536:D536)</f>
        <v>0</v>
      </c>
      <c r="E546" s="4">
        <f>SUM($D536:E536)</f>
        <v>0</v>
      </c>
      <c r="F546" s="4">
        <f>SUM($D536:F536)</f>
        <v>0</v>
      </c>
      <c r="G546" s="4">
        <f>SUM($D536:G536)</f>
        <v>0</v>
      </c>
      <c r="H546" s="4">
        <f>SUM($D536:H536)</f>
        <v>0</v>
      </c>
      <c r="I546" s="4">
        <f>SUM($D536:I536)</f>
        <v>0</v>
      </c>
      <c r="J546" s="4">
        <f>SUM($D536:J536)</f>
        <v>0</v>
      </c>
      <c r="K546" s="4">
        <f>SUM($D536:K536)</f>
        <v>0</v>
      </c>
      <c r="L546" s="4">
        <f>SUM($D536:L536)</f>
        <v>0</v>
      </c>
      <c r="M546" s="4">
        <f>SUM($D536:M536)</f>
        <v>0</v>
      </c>
      <c r="N546" s="4">
        <f>SUM($D536:N536)</f>
        <v>0</v>
      </c>
      <c r="O546" s="4">
        <f>SUM($D536:O536)</f>
        <v>0</v>
      </c>
      <c r="P546" s="4">
        <f>SUM($D536:P536)</f>
        <v>0</v>
      </c>
      <c r="Q546" s="4">
        <f>SUM($D536:Q536)</f>
        <v>0</v>
      </c>
      <c r="R546" s="4">
        <f>SUM($D536:R536)</f>
        <v>0</v>
      </c>
      <c r="S546" s="4">
        <f>SUM($D536:S536)</f>
        <v>0</v>
      </c>
      <c r="T546" s="4">
        <f>SUM($D536:T536)</f>
        <v>0</v>
      </c>
      <c r="U546" s="4">
        <f>SUM($D536:U536)</f>
        <v>0</v>
      </c>
      <c r="V546" s="4">
        <f>SUM($D536:V536)</f>
        <v>0</v>
      </c>
      <c r="W546" s="4">
        <f>SUM($D536:W536)</f>
        <v>0</v>
      </c>
      <c r="X546" s="4">
        <f>SUM($D536:X536)</f>
        <v>0</v>
      </c>
      <c r="Y546" s="4">
        <f>SUM($D536:Y536)</f>
        <v>0</v>
      </c>
      <c r="Z546" s="4">
        <f>SUM($D536:Z536)</f>
        <v>0</v>
      </c>
      <c r="AA546" s="4">
        <f>SUM($D536:AA536)</f>
        <v>0</v>
      </c>
      <c r="AB546" s="4">
        <f>SUM($D536:AB536)</f>
        <v>0</v>
      </c>
      <c r="AC546" s="4">
        <f>SUM($D536:AC536)</f>
        <v>0</v>
      </c>
      <c r="AD546" s="4">
        <f>SUM($D536:AD536)</f>
        <v>0</v>
      </c>
      <c r="AE546" s="4">
        <f>SUM($D536:AE536)</f>
        <v>0</v>
      </c>
      <c r="AF546" s="4">
        <f>SUM($D536:AF536)</f>
        <v>0</v>
      </c>
      <c r="AG546" s="4">
        <f>SUM($D536:AG536)</f>
        <v>0</v>
      </c>
      <c r="AH546" s="4">
        <f>SUM($D536:AH536)</f>
        <v>0</v>
      </c>
      <c r="AI546" s="4">
        <f>SUM($D536:AI536)</f>
        <v>0</v>
      </c>
      <c r="AJ546" s="4">
        <f>SUM($D536:AJ536)</f>
        <v>0</v>
      </c>
      <c r="AK546" s="4">
        <f>SUM($D536:AK536)</f>
        <v>0</v>
      </c>
      <c r="AL546" s="4">
        <f>SUM($D536:AL536)</f>
        <v>0</v>
      </c>
      <c r="AM546" s="4">
        <f>SUM($D536:AM536)</f>
        <v>0</v>
      </c>
      <c r="AN546" s="4">
        <f>SUM($D536:AN536)</f>
        <v>0</v>
      </c>
      <c r="AO546" s="4">
        <f>SUM($D536:AO536)</f>
        <v>0</v>
      </c>
      <c r="AP546" s="4">
        <f>SUM($D536:AP536)</f>
        <v>0</v>
      </c>
    </row>
    <row r="547" spans="1:47" ht="15.5" hidden="1" outlineLevel="2" thickBot="1">
      <c r="A547" s="6" t="s">
        <v>0</v>
      </c>
      <c r="B547" s="6"/>
      <c r="C547" s="7">
        <f>SUM(C542:C546)</f>
        <v>0</v>
      </c>
      <c r="D547" s="7">
        <f t="shared" ref="D547:AP547" si="1080">SUM(D542:D546)</f>
        <v>0</v>
      </c>
      <c r="E547" s="7">
        <f t="shared" si="1080"/>
        <v>0</v>
      </c>
      <c r="F547" s="7">
        <f t="shared" si="1080"/>
        <v>0</v>
      </c>
      <c r="G547" s="7">
        <f t="shared" si="1080"/>
        <v>46238400</v>
      </c>
      <c r="H547" s="7">
        <f t="shared" si="1080"/>
        <v>46238400</v>
      </c>
      <c r="I547" s="7">
        <f t="shared" si="1080"/>
        <v>46238400</v>
      </c>
      <c r="J547" s="7">
        <f t="shared" si="1080"/>
        <v>46238400</v>
      </c>
      <c r="K547" s="7">
        <f t="shared" si="1080"/>
        <v>46238400</v>
      </c>
      <c r="L547" s="7">
        <f t="shared" si="1080"/>
        <v>48738972.671999998</v>
      </c>
      <c r="M547" s="7">
        <f t="shared" si="1080"/>
        <v>48738972.671999998</v>
      </c>
      <c r="N547" s="7">
        <f t="shared" si="1080"/>
        <v>48738972.671999998</v>
      </c>
      <c r="O547" s="7">
        <f t="shared" si="1080"/>
        <v>48738972.671999998</v>
      </c>
      <c r="P547" s="7">
        <f t="shared" si="1080"/>
        <v>48738972.671999998</v>
      </c>
      <c r="Q547" s="7">
        <f t="shared" si="1080"/>
        <v>48884806.070231035</v>
      </c>
      <c r="R547" s="7">
        <f t="shared" si="1080"/>
        <v>48884806.070231035</v>
      </c>
      <c r="S547" s="7">
        <f t="shared" si="1080"/>
        <v>48884806.070231035</v>
      </c>
      <c r="T547" s="7">
        <f t="shared" si="1080"/>
        <v>48893311.074015871</v>
      </c>
      <c r="U547" s="7">
        <f t="shared" si="1080"/>
        <v>48893311.074015871</v>
      </c>
      <c r="V547" s="7">
        <f t="shared" si="1080"/>
        <v>48893311.074015871</v>
      </c>
      <c r="W547" s="7">
        <f t="shared" si="1080"/>
        <v>48893311.074015871</v>
      </c>
      <c r="X547" s="7">
        <f t="shared" si="1080"/>
        <v>48893311.074015871</v>
      </c>
      <c r="Y547" s="7">
        <f t="shared" si="1080"/>
        <v>48893311.074015871</v>
      </c>
      <c r="Z547" s="7">
        <f t="shared" si="1080"/>
        <v>48893311.074015871</v>
      </c>
      <c r="AA547" s="7">
        <f t="shared" si="1080"/>
        <v>48893311.074015871</v>
      </c>
      <c r="AB547" s="7">
        <f t="shared" si="1080"/>
        <v>48893311.074015871</v>
      </c>
      <c r="AC547" s="7">
        <f t="shared" si="1080"/>
        <v>48893311.074015871</v>
      </c>
      <c r="AD547" s="7">
        <f t="shared" si="1080"/>
        <v>48893311.074015871</v>
      </c>
      <c r="AE547" s="7">
        <f t="shared" si="1080"/>
        <v>48893311.074015871</v>
      </c>
      <c r="AF547" s="7">
        <f t="shared" si="1080"/>
        <v>48893311.074015871</v>
      </c>
      <c r="AG547" s="7">
        <f t="shared" si="1080"/>
        <v>48893311.074015871</v>
      </c>
      <c r="AH547" s="7">
        <f t="shared" si="1080"/>
        <v>48893311.074015871</v>
      </c>
      <c r="AI547" s="7">
        <f t="shared" si="1080"/>
        <v>48893311.074015871</v>
      </c>
      <c r="AJ547" s="7">
        <f t="shared" si="1080"/>
        <v>48893311.074015871</v>
      </c>
      <c r="AK547" s="7">
        <f t="shared" si="1080"/>
        <v>48893311.074015871</v>
      </c>
      <c r="AL547" s="7">
        <f t="shared" si="1080"/>
        <v>48893311.074015871</v>
      </c>
      <c r="AM547" s="7">
        <f t="shared" si="1080"/>
        <v>48893311.074015871</v>
      </c>
      <c r="AN547" s="7">
        <f t="shared" si="1080"/>
        <v>48893311.074015871</v>
      </c>
      <c r="AO547" s="7">
        <f t="shared" si="1080"/>
        <v>48893311.074015871</v>
      </c>
      <c r="AP547" s="7">
        <f t="shared" si="1080"/>
        <v>48893311.074015871</v>
      </c>
    </row>
    <row r="548" spans="1:47" hidden="1" outlineLevel="1" collapsed="1"/>
    <row r="549" spans="1:47" hidden="1" outlineLevel="1"/>
    <row r="550" spans="1:47" s="19" customFormat="1" ht="15.75" hidden="1" outlineLevel="1">
      <c r="A550" s="16" t="s">
        <v>95</v>
      </c>
      <c r="B550" s="16"/>
      <c r="C550" s="16"/>
      <c r="D550" s="16"/>
      <c r="E550" s="16"/>
      <c r="F550" s="16"/>
      <c r="G550" s="16"/>
      <c r="H550" s="16"/>
      <c r="I550" s="16"/>
      <c r="J550" s="16"/>
      <c r="K550" s="16"/>
      <c r="L550" s="16"/>
      <c r="M550" s="16"/>
      <c r="N550" s="16"/>
      <c r="O550" s="16"/>
      <c r="P550" s="16"/>
      <c r="Q550" s="16"/>
      <c r="R550" s="16"/>
      <c r="S550" s="16"/>
      <c r="T550" s="16"/>
      <c r="U550" s="16"/>
      <c r="V550" s="16"/>
      <c r="W550" s="16"/>
      <c r="X550" s="16"/>
      <c r="Y550" s="16"/>
      <c r="Z550" s="16"/>
      <c r="AA550" s="16"/>
      <c r="AB550" s="16"/>
      <c r="AC550" s="16"/>
      <c r="AD550" s="16"/>
      <c r="AE550" s="16"/>
      <c r="AF550" s="16"/>
      <c r="AG550" s="16"/>
      <c r="AH550" s="16"/>
      <c r="AI550" s="16"/>
      <c r="AJ550" s="16"/>
      <c r="AK550" s="16"/>
      <c r="AL550" s="16"/>
      <c r="AM550" s="16"/>
      <c r="AN550" s="16"/>
      <c r="AO550" s="16"/>
      <c r="AP550" s="16"/>
      <c r="AQ550" s="16"/>
      <c r="AR550" s="16"/>
      <c r="AS550" s="16"/>
      <c r="AT550" s="16"/>
      <c r="AU550" s="16"/>
    </row>
    <row r="551" spans="1:47" s="19" customFormat="1" ht="15.75" hidden="1" outlineLevel="2">
      <c r="A551" s="18"/>
      <c r="B551" s="18" t="s">
        <v>50</v>
      </c>
      <c r="C551" s="18">
        <f>'Impact Model_Simple'!D326</f>
        <v>2022</v>
      </c>
      <c r="D551" s="18">
        <f t="shared" ref="D551:AU551" si="1081">C551+1</f>
        <v>2023</v>
      </c>
      <c r="E551" s="18">
        <f t="shared" si="1081"/>
        <v>2024</v>
      </c>
      <c r="F551" s="18">
        <f t="shared" si="1081"/>
        <v>2025</v>
      </c>
      <c r="G551" s="18">
        <f t="shared" si="1081"/>
        <v>2026</v>
      </c>
      <c r="H551" s="18">
        <f t="shared" si="1081"/>
        <v>2027</v>
      </c>
      <c r="I551" s="18">
        <f t="shared" si="1081"/>
        <v>2028</v>
      </c>
      <c r="J551" s="18">
        <f>I551+1</f>
        <v>2029</v>
      </c>
      <c r="K551" s="18">
        <f>J551+1</f>
        <v>2030</v>
      </c>
      <c r="L551" s="18">
        <f t="shared" si="1081"/>
        <v>2031</v>
      </c>
      <c r="M551" s="18">
        <f t="shared" si="1081"/>
        <v>2032</v>
      </c>
      <c r="N551" s="18">
        <f t="shared" si="1081"/>
        <v>2033</v>
      </c>
      <c r="O551" s="18">
        <f t="shared" si="1081"/>
        <v>2034</v>
      </c>
      <c r="P551" s="18">
        <f t="shared" si="1081"/>
        <v>2035</v>
      </c>
      <c r="Q551" s="18">
        <f t="shared" si="1081"/>
        <v>2036</v>
      </c>
      <c r="R551" s="18">
        <f t="shared" si="1081"/>
        <v>2037</v>
      </c>
      <c r="S551" s="18">
        <f t="shared" si="1081"/>
        <v>2038</v>
      </c>
      <c r="T551" s="18">
        <f t="shared" si="1081"/>
        <v>2039</v>
      </c>
      <c r="U551" s="18">
        <f t="shared" si="1081"/>
        <v>2040</v>
      </c>
      <c r="V551" s="18">
        <f t="shared" si="1081"/>
        <v>2041</v>
      </c>
      <c r="W551" s="18">
        <f t="shared" si="1081"/>
        <v>2042</v>
      </c>
      <c r="X551" s="18">
        <f t="shared" si="1081"/>
        <v>2043</v>
      </c>
      <c r="Y551" s="18">
        <f t="shared" si="1081"/>
        <v>2044</v>
      </c>
      <c r="Z551" s="18">
        <f t="shared" si="1081"/>
        <v>2045</v>
      </c>
      <c r="AA551" s="18">
        <f t="shared" si="1081"/>
        <v>2046</v>
      </c>
      <c r="AB551" s="18">
        <f t="shared" si="1081"/>
        <v>2047</v>
      </c>
      <c r="AC551" s="18">
        <f t="shared" si="1081"/>
        <v>2048</v>
      </c>
      <c r="AD551" s="18">
        <f t="shared" si="1081"/>
        <v>2049</v>
      </c>
      <c r="AE551" s="18">
        <f t="shared" si="1081"/>
        <v>2050</v>
      </c>
      <c r="AF551" s="18">
        <f t="shared" si="1081"/>
        <v>2051</v>
      </c>
      <c r="AG551" s="18">
        <f t="shared" si="1081"/>
        <v>2052</v>
      </c>
      <c r="AH551" s="18">
        <f t="shared" si="1081"/>
        <v>2053</v>
      </c>
      <c r="AI551" s="18">
        <f t="shared" si="1081"/>
        <v>2054</v>
      </c>
      <c r="AJ551" s="18">
        <f t="shared" si="1081"/>
        <v>2055</v>
      </c>
      <c r="AK551" s="18">
        <f t="shared" si="1081"/>
        <v>2056</v>
      </c>
      <c r="AL551" s="18">
        <f t="shared" si="1081"/>
        <v>2057</v>
      </c>
      <c r="AM551" s="18">
        <f t="shared" si="1081"/>
        <v>2058</v>
      </c>
      <c r="AN551" s="18">
        <f t="shared" si="1081"/>
        <v>2059</v>
      </c>
      <c r="AO551" s="18">
        <f t="shared" si="1081"/>
        <v>2060</v>
      </c>
      <c r="AP551" s="18">
        <f t="shared" si="1081"/>
        <v>2061</v>
      </c>
      <c r="AQ551" s="18">
        <f t="shared" si="1081"/>
        <v>2062</v>
      </c>
      <c r="AR551" s="18">
        <f t="shared" si="1081"/>
        <v>2063</v>
      </c>
      <c r="AS551" s="18">
        <f t="shared" si="1081"/>
        <v>2064</v>
      </c>
      <c r="AT551" s="18">
        <f t="shared" si="1081"/>
        <v>2065</v>
      </c>
      <c r="AU551" s="18">
        <f t="shared" si="1081"/>
        <v>2066</v>
      </c>
    </row>
    <row r="552" spans="1:47" s="19" customFormat="1" ht="15.25" hidden="1" outlineLevel="2">
      <c r="A552" s="19" t="s">
        <v>9</v>
      </c>
      <c r="B552" s="20">
        <f>'Impact Model_Simple'!D332</f>
        <v>0.04</v>
      </c>
      <c r="C552" s="21">
        <v>1</v>
      </c>
      <c r="D552" s="22">
        <f t="shared" ref="D552:AU552" si="1082">C552*(1+$B552)</f>
        <v>1.04</v>
      </c>
      <c r="E552" s="22">
        <f t="shared" si="1082"/>
        <v>1.0816000000000001</v>
      </c>
      <c r="F552" s="22">
        <f t="shared" si="1082"/>
        <v>1.1248640000000001</v>
      </c>
      <c r="G552" s="22">
        <f t="shared" si="1082"/>
        <v>1.1698585600000002</v>
      </c>
      <c r="H552" s="22">
        <f t="shared" si="1082"/>
        <v>1.2166529024000003</v>
      </c>
      <c r="I552" s="22">
        <f t="shared" si="1082"/>
        <v>1.2653190184960004</v>
      </c>
      <c r="J552" s="22">
        <f>I552*(1+$B552)</f>
        <v>1.3159317792358405</v>
      </c>
      <c r="K552" s="22">
        <f>J552*(1+$B552)</f>
        <v>1.3685690504052741</v>
      </c>
      <c r="L552" s="22">
        <f t="shared" si="1082"/>
        <v>1.4233118124214852</v>
      </c>
      <c r="M552" s="22">
        <f t="shared" si="1082"/>
        <v>1.4802442849183446</v>
      </c>
      <c r="N552" s="22">
        <f t="shared" si="1082"/>
        <v>1.5394540563150785</v>
      </c>
      <c r="O552" s="22">
        <f t="shared" si="1082"/>
        <v>1.6010322185676817</v>
      </c>
      <c r="P552" s="22">
        <f t="shared" si="1082"/>
        <v>1.6650735073103891</v>
      </c>
      <c r="Q552" s="22">
        <f t="shared" si="1082"/>
        <v>1.7316764476028046</v>
      </c>
      <c r="R552" s="22">
        <f t="shared" si="1082"/>
        <v>1.8009435055069167</v>
      </c>
      <c r="S552" s="22">
        <f t="shared" si="1082"/>
        <v>1.8729812457271935</v>
      </c>
      <c r="T552" s="22">
        <f t="shared" si="1082"/>
        <v>1.9479004955562813</v>
      </c>
      <c r="U552" s="22">
        <f t="shared" si="1082"/>
        <v>2.0258165153785326</v>
      </c>
      <c r="V552" s="22">
        <f t="shared" si="1082"/>
        <v>2.1068491759936738</v>
      </c>
      <c r="W552" s="22">
        <f t="shared" si="1082"/>
        <v>2.1911231430334208</v>
      </c>
      <c r="X552" s="22">
        <f t="shared" si="1082"/>
        <v>2.2787680687547578</v>
      </c>
      <c r="Y552" s="22">
        <f t="shared" si="1082"/>
        <v>2.369918791504948</v>
      </c>
      <c r="Z552" s="22">
        <f t="shared" si="1082"/>
        <v>2.4647155431651462</v>
      </c>
      <c r="AA552" s="22">
        <f t="shared" si="1082"/>
        <v>2.5633041648917523</v>
      </c>
      <c r="AB552" s="22">
        <f t="shared" si="1082"/>
        <v>2.6658363314874225</v>
      </c>
      <c r="AC552" s="22">
        <f t="shared" si="1082"/>
        <v>2.7724697847469195</v>
      </c>
      <c r="AD552" s="22">
        <f t="shared" si="1082"/>
        <v>2.8833685761367964</v>
      </c>
      <c r="AE552" s="22">
        <f t="shared" si="1082"/>
        <v>2.9987033191822685</v>
      </c>
      <c r="AF552" s="22">
        <f t="shared" si="1082"/>
        <v>3.1186514519495594</v>
      </c>
      <c r="AG552" s="22">
        <f t="shared" si="1082"/>
        <v>3.2433975100275418</v>
      </c>
      <c r="AH552" s="22">
        <f t="shared" si="1082"/>
        <v>3.3731334104286437</v>
      </c>
      <c r="AI552" s="22">
        <f t="shared" si="1082"/>
        <v>3.5080587468457893</v>
      </c>
      <c r="AJ552" s="22">
        <f t="shared" si="1082"/>
        <v>3.6483810967196209</v>
      </c>
      <c r="AK552" s="22">
        <f t="shared" si="1082"/>
        <v>3.7943163405884057</v>
      </c>
      <c r="AL552" s="22">
        <f t="shared" si="1082"/>
        <v>3.9460889942119421</v>
      </c>
      <c r="AM552" s="22">
        <f t="shared" si="1082"/>
        <v>4.1039325539804201</v>
      </c>
      <c r="AN552" s="22">
        <f t="shared" si="1082"/>
        <v>4.2680898561396372</v>
      </c>
      <c r="AO552" s="22">
        <f t="shared" si="1082"/>
        <v>4.438813450385223</v>
      </c>
      <c r="AP552" s="22">
        <f t="shared" si="1082"/>
        <v>4.6163659884006325</v>
      </c>
      <c r="AQ552" s="22">
        <f t="shared" si="1082"/>
        <v>4.8010206279366576</v>
      </c>
      <c r="AR552" s="22">
        <f t="shared" si="1082"/>
        <v>4.993061453054124</v>
      </c>
      <c r="AS552" s="22">
        <f t="shared" si="1082"/>
        <v>5.1927839111762895</v>
      </c>
      <c r="AT552" s="22">
        <f t="shared" si="1082"/>
        <v>5.4004952676233415</v>
      </c>
      <c r="AU552" s="22">
        <f t="shared" si="1082"/>
        <v>5.6165150783282751</v>
      </c>
    </row>
    <row r="553" spans="1:47" s="19" customFormat="1" ht="15.25" hidden="1" outlineLevel="2">
      <c r="A553" s="19" t="s">
        <v>10</v>
      </c>
      <c r="B553" s="20">
        <f>'Impact Model_Simple'!D333</f>
        <v>0.08</v>
      </c>
      <c r="C553" s="21">
        <v>1</v>
      </c>
      <c r="D553" s="22">
        <f t="shared" ref="D553:AU553" si="1083">C553*(1+$B553)</f>
        <v>1.08</v>
      </c>
      <c r="E553" s="22">
        <f t="shared" si="1083"/>
        <v>1.1664000000000001</v>
      </c>
      <c r="F553" s="22">
        <f t="shared" si="1083"/>
        <v>1.2597120000000002</v>
      </c>
      <c r="G553" s="22">
        <f t="shared" si="1083"/>
        <v>1.3604889600000003</v>
      </c>
      <c r="H553" s="22">
        <f t="shared" si="1083"/>
        <v>1.4693280768000003</v>
      </c>
      <c r="I553" s="22">
        <f t="shared" si="1083"/>
        <v>1.5868743229440005</v>
      </c>
      <c r="J553" s="22">
        <f>I553*(1+$B553)</f>
        <v>1.7138242687795207</v>
      </c>
      <c r="K553" s="22">
        <f>J553*(1+$B553)</f>
        <v>1.8509302102818825</v>
      </c>
      <c r="L553" s="22">
        <f t="shared" si="1083"/>
        <v>1.9990046271044333</v>
      </c>
      <c r="M553" s="22">
        <f t="shared" si="1083"/>
        <v>2.1589249972727882</v>
      </c>
      <c r="N553" s="22">
        <f t="shared" si="1083"/>
        <v>2.3316389970546112</v>
      </c>
      <c r="O553" s="22">
        <f t="shared" si="1083"/>
        <v>2.5181701168189803</v>
      </c>
      <c r="P553" s="22">
        <f t="shared" si="1083"/>
        <v>2.7196237261644991</v>
      </c>
      <c r="Q553" s="22">
        <f t="shared" si="1083"/>
        <v>2.9371936242576591</v>
      </c>
      <c r="R553" s="22">
        <f t="shared" si="1083"/>
        <v>3.172169114198272</v>
      </c>
      <c r="S553" s="22">
        <f t="shared" si="1083"/>
        <v>3.425942643334134</v>
      </c>
      <c r="T553" s="22">
        <f t="shared" si="1083"/>
        <v>3.7000180548008648</v>
      </c>
      <c r="U553" s="22">
        <f t="shared" si="1083"/>
        <v>3.9960194991849343</v>
      </c>
      <c r="V553" s="22">
        <f t="shared" si="1083"/>
        <v>4.3157010591197293</v>
      </c>
      <c r="W553" s="22">
        <f t="shared" si="1083"/>
        <v>4.6609571438493083</v>
      </c>
      <c r="X553" s="22">
        <f t="shared" si="1083"/>
        <v>5.033833715357253</v>
      </c>
      <c r="Y553" s="22">
        <f t="shared" si="1083"/>
        <v>5.4365404125858339</v>
      </c>
      <c r="Z553" s="22">
        <f t="shared" si="1083"/>
        <v>5.8714636455927014</v>
      </c>
      <c r="AA553" s="22">
        <f t="shared" si="1083"/>
        <v>6.3411807372401183</v>
      </c>
      <c r="AB553" s="22">
        <f t="shared" si="1083"/>
        <v>6.8484751962193284</v>
      </c>
      <c r="AC553" s="22">
        <f t="shared" si="1083"/>
        <v>7.3963532119168756</v>
      </c>
      <c r="AD553" s="22">
        <f t="shared" si="1083"/>
        <v>7.9880614688702263</v>
      </c>
      <c r="AE553" s="22">
        <f t="shared" si="1083"/>
        <v>8.6271063863798449</v>
      </c>
      <c r="AF553" s="22">
        <f t="shared" si="1083"/>
        <v>9.3172748972902326</v>
      </c>
      <c r="AG553" s="22">
        <f t="shared" si="1083"/>
        <v>10.062656889073452</v>
      </c>
      <c r="AH553" s="22">
        <f t="shared" si="1083"/>
        <v>10.867669440199329</v>
      </c>
      <c r="AI553" s="22">
        <f t="shared" si="1083"/>
        <v>11.737082995415276</v>
      </c>
      <c r="AJ553" s="22">
        <f t="shared" si="1083"/>
        <v>12.6760496350485</v>
      </c>
      <c r="AK553" s="22">
        <f t="shared" si="1083"/>
        <v>13.690133605852381</v>
      </c>
      <c r="AL553" s="22">
        <f t="shared" si="1083"/>
        <v>14.785344294320572</v>
      </c>
      <c r="AM553" s="22">
        <f t="shared" si="1083"/>
        <v>15.968171837866219</v>
      </c>
      <c r="AN553" s="22">
        <f t="shared" si="1083"/>
        <v>17.245625584895517</v>
      </c>
      <c r="AO553" s="22">
        <f t="shared" si="1083"/>
        <v>18.62527563168716</v>
      </c>
      <c r="AP553" s="22">
        <f t="shared" si="1083"/>
        <v>20.115297682222135</v>
      </c>
      <c r="AQ553" s="22">
        <f t="shared" si="1083"/>
        <v>21.724521496799905</v>
      </c>
      <c r="AR553" s="22">
        <f t="shared" si="1083"/>
        <v>23.462483216543898</v>
      </c>
      <c r="AS553" s="22">
        <f t="shared" si="1083"/>
        <v>25.339481873867413</v>
      </c>
      <c r="AT553" s="22">
        <f t="shared" si="1083"/>
        <v>27.366640423776808</v>
      </c>
      <c r="AU553" s="22">
        <f t="shared" si="1083"/>
        <v>29.555971657678953</v>
      </c>
    </row>
    <row r="554" spans="1:47" s="19" customFormat="1" ht="15.25" hidden="1" outlineLevel="2">
      <c r="A554" s="19" t="s">
        <v>17</v>
      </c>
      <c r="B554" s="21"/>
      <c r="C554" s="23">
        <f>IF(C$551&lt;'Impact Model_Simple'!$D$331,$B$552,$B$553)</f>
        <v>0.04</v>
      </c>
      <c r="D554" s="23">
        <f>IF(D$551&lt;'Impact Model_Simple'!$D$331,$B$552,$B$553)</f>
        <v>0.04</v>
      </c>
      <c r="E554" s="23">
        <f>IF(E$551&lt;'Impact Model_Simple'!$D$331,$B$552,$B$553)</f>
        <v>0.04</v>
      </c>
      <c r="F554" s="23">
        <f>IF(F$551&lt;'Impact Model_Simple'!$D$331,$B$552,$B$553)</f>
        <v>0.04</v>
      </c>
      <c r="G554" s="23">
        <f>IF(G$551&lt;'Impact Model_Simple'!$D$331,$B$552,$B$553)</f>
        <v>0.04</v>
      </c>
      <c r="H554" s="23">
        <f>IF(H$551&lt;'Impact Model_Simple'!$D$331,$B$552,$B$553)</f>
        <v>0.04</v>
      </c>
      <c r="I554" s="23">
        <f>IF(I$551&lt;'Impact Model_Simple'!$D$331,$B$552,$B$553)</f>
        <v>0.04</v>
      </c>
      <c r="J554" s="23">
        <f>IF(J$551&lt;'Impact Model_Simple'!$D$331,$B$552,$B$553)</f>
        <v>0.04</v>
      </c>
      <c r="K554" s="23">
        <f>IF(K$551&lt;'Impact Model_Simple'!$D$331,$B$552,$B$553)</f>
        <v>0.04</v>
      </c>
      <c r="L554" s="23">
        <f>IF(L$551&lt;'Impact Model_Simple'!$D$331,$B$552,$B$553)</f>
        <v>0.08</v>
      </c>
      <c r="M554" s="23">
        <f>IF(M$551&lt;'Impact Model_Simple'!$D$331,$B$552,$B$553)</f>
        <v>0.08</v>
      </c>
      <c r="N554" s="23">
        <f>IF(N$551&lt;'Impact Model_Simple'!$D$331,$B$552,$B$553)</f>
        <v>0.08</v>
      </c>
      <c r="O554" s="23">
        <f>IF(O$551&lt;'Impact Model_Simple'!$D$331,$B$552,$B$553)</f>
        <v>0.08</v>
      </c>
      <c r="P554" s="23">
        <f>IF(P$551&lt;'Impact Model_Simple'!$D$331,$B$552,$B$553)</f>
        <v>0.08</v>
      </c>
      <c r="Q554" s="23">
        <f>IF(Q$551&lt;'Impact Model_Simple'!$D$331,$B$552,$B$553)</f>
        <v>0.08</v>
      </c>
      <c r="R554" s="23">
        <f>IF(R$551&lt;'Impact Model_Simple'!$D$331,$B$552,$B$553)</f>
        <v>0.08</v>
      </c>
      <c r="S554" s="23">
        <f>IF(S$551&lt;'Impact Model_Simple'!$D$331,$B$552,$B$553)</f>
        <v>0.08</v>
      </c>
      <c r="T554" s="23">
        <f>IF(T$551&lt;'Impact Model_Simple'!$D$331,$B$552,$B$553)</f>
        <v>0.08</v>
      </c>
      <c r="U554" s="23">
        <f>IF(U$551&lt;'Impact Model_Simple'!$D$331,$B$552,$B$553)</f>
        <v>0.08</v>
      </c>
      <c r="V554" s="23">
        <f>IF(V$551&lt;'Impact Model_Simple'!$D$331,$B$552,$B$553)</f>
        <v>0.08</v>
      </c>
      <c r="W554" s="23">
        <f>IF(W$551&lt;'Impact Model_Simple'!$D$331,$B$552,$B$553)</f>
        <v>0.08</v>
      </c>
      <c r="X554" s="23">
        <f>IF(X$551&lt;'Impact Model_Simple'!$D$331,$B$552,$B$553)</f>
        <v>0.08</v>
      </c>
      <c r="Y554" s="23">
        <f>IF(Y$551&lt;'Impact Model_Simple'!$D$331,$B$552,$B$553)</f>
        <v>0.08</v>
      </c>
      <c r="Z554" s="23">
        <f>IF(Z$551&lt;'Impact Model_Simple'!$D$331,$B$552,$B$553)</f>
        <v>0.08</v>
      </c>
      <c r="AA554" s="23">
        <f>IF(AA$551&lt;'Impact Model_Simple'!$D$331,$B$552,$B$553)</f>
        <v>0.08</v>
      </c>
      <c r="AB554" s="23">
        <f>IF(AB$551&lt;'Impact Model_Simple'!$D$331,$B$552,$B$553)</f>
        <v>0.08</v>
      </c>
      <c r="AC554" s="23">
        <f>IF(AC$551&lt;'Impact Model_Simple'!$D$331,$B$552,$B$553)</f>
        <v>0.08</v>
      </c>
      <c r="AD554" s="23">
        <f>IF(AD$551&lt;'Impact Model_Simple'!$D$331,$B$552,$B$553)</f>
        <v>0.08</v>
      </c>
      <c r="AE554" s="23">
        <f>IF(AE$551&lt;'Impact Model_Simple'!$D$331,$B$552,$B$553)</f>
        <v>0.08</v>
      </c>
      <c r="AF554" s="23">
        <f>IF(AF$551&lt;'Impact Model_Simple'!$D$331,$B$552,$B$553)</f>
        <v>0.08</v>
      </c>
      <c r="AG554" s="23">
        <f>IF(AG$551&lt;'Impact Model_Simple'!$D$331,$B$552,$B$553)</f>
        <v>0.08</v>
      </c>
      <c r="AH554" s="23">
        <f>IF(AH$551&lt;'Impact Model_Simple'!$D$331,$B$552,$B$553)</f>
        <v>0.08</v>
      </c>
      <c r="AI554" s="23">
        <f>IF(AI$551&lt;'Impact Model_Simple'!$D$331,$B$552,$B$553)</f>
        <v>0.08</v>
      </c>
      <c r="AJ554" s="23">
        <f>IF(AJ$551&lt;'Impact Model_Simple'!$D$331,$B$552,$B$553)</f>
        <v>0.08</v>
      </c>
      <c r="AK554" s="23">
        <f>IF(AK$551&lt;'Impact Model_Simple'!$D$331,$B$552,$B$553)</f>
        <v>0.08</v>
      </c>
      <c r="AL554" s="23">
        <f>IF(AL$551&lt;'Impact Model_Simple'!$D$331,$B$552,$B$553)</f>
        <v>0.08</v>
      </c>
      <c r="AM554" s="23">
        <f>IF(AM$551&lt;'Impact Model_Simple'!$D$331,$B$552,$B$553)</f>
        <v>0.08</v>
      </c>
      <c r="AN554" s="23">
        <f>IF(AN$551&lt;'Impact Model_Simple'!$D$331,$B$552,$B$553)</f>
        <v>0.08</v>
      </c>
      <c r="AO554" s="23">
        <f>IF(AO$551&lt;'Impact Model_Simple'!$D$331,$B$552,$B$553)</f>
        <v>0.08</v>
      </c>
      <c r="AP554" s="23">
        <f>IF(AP$551&lt;'Impact Model_Simple'!$D$331,$B$552,$B$553)</f>
        <v>0.08</v>
      </c>
      <c r="AQ554" s="23">
        <f>IF(AQ$551&lt;'Impact Model_Simple'!$D$331,$B$552,$B$553)</f>
        <v>0.08</v>
      </c>
      <c r="AR554" s="23">
        <f>IF(AR$551&lt;'Impact Model_Simple'!$D$331,$B$552,$B$553)</f>
        <v>0.08</v>
      </c>
      <c r="AS554" s="23">
        <f>IF(AS$551&lt;'Impact Model_Simple'!$D$331,$B$552,$B$553)</f>
        <v>0.08</v>
      </c>
      <c r="AT554" s="23">
        <f>IF(AT$551&lt;'Impact Model_Simple'!$D$331,$B$552,$B$553)</f>
        <v>0.08</v>
      </c>
      <c r="AU554" s="23">
        <f>IF(AU$551&lt;'Impact Model_Simple'!$D$331,$B$552,$B$553)</f>
        <v>0.08</v>
      </c>
    </row>
    <row r="555" spans="1:47" s="19" customFormat="1" ht="15.25" hidden="1" outlineLevel="2"/>
    <row r="556" spans="1:47" s="19" customFormat="1" ht="15.75" hidden="1" outlineLevel="2">
      <c r="A556" s="18" t="s">
        <v>49</v>
      </c>
      <c r="B556" s="18"/>
      <c r="C556" s="18">
        <f t="shared" ref="C556:AU556" si="1084">C551</f>
        <v>2022</v>
      </c>
      <c r="D556" s="18">
        <f t="shared" si="1084"/>
        <v>2023</v>
      </c>
      <c r="E556" s="18">
        <f t="shared" si="1084"/>
        <v>2024</v>
      </c>
      <c r="F556" s="18">
        <f t="shared" si="1084"/>
        <v>2025</v>
      </c>
      <c r="G556" s="18">
        <f t="shared" si="1084"/>
        <v>2026</v>
      </c>
      <c r="H556" s="18">
        <f t="shared" si="1084"/>
        <v>2027</v>
      </c>
      <c r="I556" s="18">
        <f t="shared" si="1084"/>
        <v>2028</v>
      </c>
      <c r="J556" s="18">
        <f t="shared" si="1084"/>
        <v>2029</v>
      </c>
      <c r="K556" s="18">
        <f t="shared" si="1084"/>
        <v>2030</v>
      </c>
      <c r="L556" s="18">
        <f t="shared" si="1084"/>
        <v>2031</v>
      </c>
      <c r="M556" s="18">
        <f t="shared" si="1084"/>
        <v>2032</v>
      </c>
      <c r="N556" s="18">
        <f t="shared" si="1084"/>
        <v>2033</v>
      </c>
      <c r="O556" s="18">
        <f t="shared" si="1084"/>
        <v>2034</v>
      </c>
      <c r="P556" s="18">
        <f t="shared" si="1084"/>
        <v>2035</v>
      </c>
      <c r="Q556" s="18">
        <f t="shared" si="1084"/>
        <v>2036</v>
      </c>
      <c r="R556" s="18">
        <f t="shared" si="1084"/>
        <v>2037</v>
      </c>
      <c r="S556" s="18">
        <f t="shared" si="1084"/>
        <v>2038</v>
      </c>
      <c r="T556" s="18">
        <f t="shared" si="1084"/>
        <v>2039</v>
      </c>
      <c r="U556" s="18">
        <f t="shared" si="1084"/>
        <v>2040</v>
      </c>
      <c r="V556" s="18">
        <f t="shared" si="1084"/>
        <v>2041</v>
      </c>
      <c r="W556" s="18">
        <f t="shared" si="1084"/>
        <v>2042</v>
      </c>
      <c r="X556" s="18">
        <f t="shared" si="1084"/>
        <v>2043</v>
      </c>
      <c r="Y556" s="18">
        <f t="shared" si="1084"/>
        <v>2044</v>
      </c>
      <c r="Z556" s="18">
        <f t="shared" si="1084"/>
        <v>2045</v>
      </c>
      <c r="AA556" s="18">
        <f t="shared" si="1084"/>
        <v>2046</v>
      </c>
      <c r="AB556" s="18">
        <f t="shared" si="1084"/>
        <v>2047</v>
      </c>
      <c r="AC556" s="18">
        <f t="shared" si="1084"/>
        <v>2048</v>
      </c>
      <c r="AD556" s="18">
        <f t="shared" si="1084"/>
        <v>2049</v>
      </c>
      <c r="AE556" s="18">
        <f t="shared" si="1084"/>
        <v>2050</v>
      </c>
      <c r="AF556" s="18">
        <f t="shared" si="1084"/>
        <v>2051</v>
      </c>
      <c r="AG556" s="18">
        <f t="shared" si="1084"/>
        <v>2052</v>
      </c>
      <c r="AH556" s="18">
        <f t="shared" si="1084"/>
        <v>2053</v>
      </c>
      <c r="AI556" s="18">
        <f t="shared" si="1084"/>
        <v>2054</v>
      </c>
      <c r="AJ556" s="18">
        <f t="shared" si="1084"/>
        <v>2055</v>
      </c>
      <c r="AK556" s="18">
        <f t="shared" si="1084"/>
        <v>2056</v>
      </c>
      <c r="AL556" s="18">
        <f t="shared" si="1084"/>
        <v>2057</v>
      </c>
      <c r="AM556" s="18">
        <f t="shared" si="1084"/>
        <v>2058</v>
      </c>
      <c r="AN556" s="18">
        <f t="shared" si="1084"/>
        <v>2059</v>
      </c>
      <c r="AO556" s="18">
        <f t="shared" si="1084"/>
        <v>2060</v>
      </c>
      <c r="AP556" s="18">
        <f t="shared" si="1084"/>
        <v>2061</v>
      </c>
      <c r="AQ556" s="18">
        <f t="shared" si="1084"/>
        <v>2062</v>
      </c>
      <c r="AR556" s="18">
        <f t="shared" si="1084"/>
        <v>2063</v>
      </c>
      <c r="AS556" s="18">
        <f t="shared" si="1084"/>
        <v>2064</v>
      </c>
      <c r="AT556" s="18">
        <f t="shared" si="1084"/>
        <v>2065</v>
      </c>
      <c r="AU556" s="18">
        <f t="shared" si="1084"/>
        <v>2066</v>
      </c>
    </row>
    <row r="557" spans="1:47" s="19" customFormat="1" ht="15.25" hidden="1" outlineLevel="2">
      <c r="A557" s="19" t="str">
        <f>'Impact Model_Simple'!G326</f>
        <v>Low Income</v>
      </c>
      <c r="B557" s="24">
        <f>IFERROR('Impact Model_Simple'!H326*'Impact Model_Simple'!I326,0)</f>
        <v>93.75</v>
      </c>
      <c r="C557" s="24">
        <f>FV(C$554,1,0,-B557)</f>
        <v>97.5</v>
      </c>
      <c r="D557" s="24">
        <f t="shared" ref="D557:AU557" si="1085">FV(D$554,1,0,-C557)</f>
        <v>101.4</v>
      </c>
      <c r="E557" s="24">
        <f t="shared" si="1085"/>
        <v>105.456</v>
      </c>
      <c r="F557" s="24">
        <f t="shared" si="1085"/>
        <v>109.67424000000001</v>
      </c>
      <c r="G557" s="24">
        <f t="shared" si="1085"/>
        <v>114.06120960000001</v>
      </c>
      <c r="H557" s="24">
        <f t="shared" si="1085"/>
        <v>118.62365798400002</v>
      </c>
      <c r="I557" s="24">
        <f t="shared" si="1085"/>
        <v>123.36860430336003</v>
      </c>
      <c r="J557" s="24">
        <f t="shared" ref="J557:K561" si="1086">FV(J$554,1,0,-I557)</f>
        <v>128.30334847549443</v>
      </c>
      <c r="K557" s="24">
        <f t="shared" si="1086"/>
        <v>133.43548241451421</v>
      </c>
      <c r="L557" s="24">
        <f t="shared" si="1085"/>
        <v>144.11032100767537</v>
      </c>
      <c r="M557" s="24">
        <f t="shared" si="1085"/>
        <v>155.6391466882894</v>
      </c>
      <c r="N557" s="24">
        <f t="shared" si="1085"/>
        <v>168.09027842335257</v>
      </c>
      <c r="O557" s="24">
        <f t="shared" si="1085"/>
        <v>181.53750069722079</v>
      </c>
      <c r="P557" s="24">
        <f t="shared" si="1085"/>
        <v>196.06050075299848</v>
      </c>
      <c r="Q557" s="24">
        <f t="shared" si="1085"/>
        <v>211.74534081323836</v>
      </c>
      <c r="R557" s="24">
        <f t="shared" si="1085"/>
        <v>228.68496807829743</v>
      </c>
      <c r="S557" s="24">
        <f t="shared" si="1085"/>
        <v>246.97976552456123</v>
      </c>
      <c r="T557" s="24">
        <f t="shared" si="1085"/>
        <v>266.73814676652614</v>
      </c>
      <c r="U557" s="24">
        <f t="shared" si="1085"/>
        <v>288.07719850784827</v>
      </c>
      <c r="V557" s="24">
        <f t="shared" si="1085"/>
        <v>311.12337438847612</v>
      </c>
      <c r="W557" s="24">
        <f t="shared" si="1085"/>
        <v>336.01324433955426</v>
      </c>
      <c r="X557" s="24">
        <f t="shared" si="1085"/>
        <v>362.8943038867186</v>
      </c>
      <c r="Y557" s="24">
        <f t="shared" si="1085"/>
        <v>391.92584819765614</v>
      </c>
      <c r="Z557" s="24">
        <f t="shared" si="1085"/>
        <v>423.27991605346864</v>
      </c>
      <c r="AA557" s="24">
        <f t="shared" si="1085"/>
        <v>457.14230933774616</v>
      </c>
      <c r="AB557" s="24">
        <f t="shared" si="1085"/>
        <v>493.7136940847659</v>
      </c>
      <c r="AC557" s="24">
        <f t="shared" si="1085"/>
        <v>533.21078961154717</v>
      </c>
      <c r="AD557" s="24">
        <f t="shared" si="1085"/>
        <v>575.86765278047096</v>
      </c>
      <c r="AE557" s="24">
        <f t="shared" si="1085"/>
        <v>621.93706500290864</v>
      </c>
      <c r="AF557" s="24">
        <f t="shared" si="1085"/>
        <v>671.69203020314137</v>
      </c>
      <c r="AG557" s="24">
        <f t="shared" si="1085"/>
        <v>725.42739261939278</v>
      </c>
      <c r="AH557" s="24">
        <f t="shared" si="1085"/>
        <v>783.46158402894423</v>
      </c>
      <c r="AI557" s="24">
        <f t="shared" si="1085"/>
        <v>846.13851075125979</v>
      </c>
      <c r="AJ557" s="24">
        <f t="shared" si="1085"/>
        <v>913.82959161136068</v>
      </c>
      <c r="AK557" s="24">
        <f t="shared" si="1085"/>
        <v>986.93595894026964</v>
      </c>
      <c r="AL557" s="24">
        <f t="shared" si="1085"/>
        <v>1065.8908356554912</v>
      </c>
      <c r="AM557" s="24">
        <f t="shared" si="1085"/>
        <v>1151.1621025079305</v>
      </c>
      <c r="AN557" s="24">
        <f t="shared" si="1085"/>
        <v>1243.255070708565</v>
      </c>
      <c r="AO557" s="24">
        <f t="shared" si="1085"/>
        <v>1342.7154763652502</v>
      </c>
      <c r="AP557" s="24">
        <f t="shared" si="1085"/>
        <v>1450.1327144744703</v>
      </c>
      <c r="AQ557" s="24">
        <f t="shared" si="1085"/>
        <v>1566.143331632428</v>
      </c>
      <c r="AR557" s="24">
        <f t="shared" si="1085"/>
        <v>1691.4347981630224</v>
      </c>
      <c r="AS557" s="24">
        <f t="shared" si="1085"/>
        <v>1826.7495820160643</v>
      </c>
      <c r="AT557" s="24">
        <f t="shared" si="1085"/>
        <v>1972.8895485773496</v>
      </c>
      <c r="AU557" s="24">
        <f t="shared" si="1085"/>
        <v>2130.7207124635379</v>
      </c>
    </row>
    <row r="558" spans="1:47" s="19" customFormat="1" ht="15.25" hidden="1" outlineLevel="2">
      <c r="A558" s="19" t="str">
        <f>'Impact Model_Simple'!G327</f>
        <v>Moderate Income</v>
      </c>
      <c r="B558" s="24">
        <f>IFERROR('Impact Model_Simple'!H327*'Impact Model_Simple'!I327,0)</f>
        <v>93.75</v>
      </c>
      <c r="C558" s="24">
        <f t="shared" ref="C558:AU558" si="1087">FV(C$554,1,0,-B558)</f>
        <v>97.5</v>
      </c>
      <c r="D558" s="24">
        <f t="shared" si="1087"/>
        <v>101.4</v>
      </c>
      <c r="E558" s="24">
        <f t="shared" si="1087"/>
        <v>105.456</v>
      </c>
      <c r="F558" s="24">
        <f t="shared" si="1087"/>
        <v>109.67424000000001</v>
      </c>
      <c r="G558" s="24">
        <f t="shared" si="1087"/>
        <v>114.06120960000001</v>
      </c>
      <c r="H558" s="24">
        <f t="shared" si="1087"/>
        <v>118.62365798400002</v>
      </c>
      <c r="I558" s="24">
        <f t="shared" si="1087"/>
        <v>123.36860430336003</v>
      </c>
      <c r="J558" s="24">
        <f t="shared" si="1086"/>
        <v>128.30334847549443</v>
      </c>
      <c r="K558" s="24">
        <f t="shared" si="1086"/>
        <v>133.43548241451421</v>
      </c>
      <c r="L558" s="24">
        <f t="shared" si="1087"/>
        <v>144.11032100767537</v>
      </c>
      <c r="M558" s="24">
        <f t="shared" si="1087"/>
        <v>155.6391466882894</v>
      </c>
      <c r="N558" s="24">
        <f t="shared" si="1087"/>
        <v>168.09027842335257</v>
      </c>
      <c r="O558" s="24">
        <f t="shared" si="1087"/>
        <v>181.53750069722079</v>
      </c>
      <c r="P558" s="24">
        <f t="shared" si="1087"/>
        <v>196.06050075299848</v>
      </c>
      <c r="Q558" s="24">
        <f t="shared" si="1087"/>
        <v>211.74534081323836</v>
      </c>
      <c r="R558" s="24">
        <f t="shared" si="1087"/>
        <v>228.68496807829743</v>
      </c>
      <c r="S558" s="24">
        <f t="shared" si="1087"/>
        <v>246.97976552456123</v>
      </c>
      <c r="T558" s="24">
        <f t="shared" si="1087"/>
        <v>266.73814676652614</v>
      </c>
      <c r="U558" s="24">
        <f t="shared" si="1087"/>
        <v>288.07719850784827</v>
      </c>
      <c r="V558" s="24">
        <f t="shared" si="1087"/>
        <v>311.12337438847612</v>
      </c>
      <c r="W558" s="24">
        <f t="shared" si="1087"/>
        <v>336.01324433955426</v>
      </c>
      <c r="X558" s="24">
        <f t="shared" si="1087"/>
        <v>362.8943038867186</v>
      </c>
      <c r="Y558" s="24">
        <f t="shared" si="1087"/>
        <v>391.92584819765614</v>
      </c>
      <c r="Z558" s="24">
        <f t="shared" si="1087"/>
        <v>423.27991605346864</v>
      </c>
      <c r="AA558" s="24">
        <f t="shared" si="1087"/>
        <v>457.14230933774616</v>
      </c>
      <c r="AB558" s="24">
        <f t="shared" si="1087"/>
        <v>493.7136940847659</v>
      </c>
      <c r="AC558" s="24">
        <f t="shared" si="1087"/>
        <v>533.21078961154717</v>
      </c>
      <c r="AD558" s="24">
        <f t="shared" si="1087"/>
        <v>575.86765278047096</v>
      </c>
      <c r="AE558" s="24">
        <f t="shared" si="1087"/>
        <v>621.93706500290864</v>
      </c>
      <c r="AF558" s="24">
        <f t="shared" si="1087"/>
        <v>671.69203020314137</v>
      </c>
      <c r="AG558" s="24">
        <f t="shared" si="1087"/>
        <v>725.42739261939278</v>
      </c>
      <c r="AH558" s="24">
        <f t="shared" si="1087"/>
        <v>783.46158402894423</v>
      </c>
      <c r="AI558" s="24">
        <f t="shared" si="1087"/>
        <v>846.13851075125979</v>
      </c>
      <c r="AJ558" s="24">
        <f t="shared" si="1087"/>
        <v>913.82959161136068</v>
      </c>
      <c r="AK558" s="24">
        <f t="shared" si="1087"/>
        <v>986.93595894026964</v>
      </c>
      <c r="AL558" s="24">
        <f t="shared" si="1087"/>
        <v>1065.8908356554912</v>
      </c>
      <c r="AM558" s="24">
        <f t="shared" si="1087"/>
        <v>1151.1621025079305</v>
      </c>
      <c r="AN558" s="24">
        <f t="shared" si="1087"/>
        <v>1243.255070708565</v>
      </c>
      <c r="AO558" s="24">
        <f t="shared" si="1087"/>
        <v>1342.7154763652502</v>
      </c>
      <c r="AP558" s="24">
        <f t="shared" si="1087"/>
        <v>1450.1327144744703</v>
      </c>
      <c r="AQ558" s="24">
        <f t="shared" si="1087"/>
        <v>1566.143331632428</v>
      </c>
      <c r="AR558" s="24">
        <f t="shared" si="1087"/>
        <v>1691.4347981630224</v>
      </c>
      <c r="AS558" s="24">
        <f t="shared" si="1087"/>
        <v>1826.7495820160643</v>
      </c>
      <c r="AT558" s="24">
        <f t="shared" si="1087"/>
        <v>1972.8895485773496</v>
      </c>
      <c r="AU558" s="24">
        <f t="shared" si="1087"/>
        <v>2130.7207124635379</v>
      </c>
    </row>
    <row r="559" spans="1:47" s="19" customFormat="1" ht="15.25" hidden="1" outlineLevel="2">
      <c r="A559" s="19" t="str">
        <f>'Impact Model_Simple'!G328</f>
        <v>Market Rate</v>
      </c>
      <c r="B559" s="24">
        <f>IFERROR('Impact Model_Simple'!H328*'Impact Model_Simple'!I328,0)</f>
        <v>93.75</v>
      </c>
      <c r="C559" s="24">
        <f t="shared" ref="C559:AU559" si="1088">FV(C$554,1,0,-B559)</f>
        <v>97.5</v>
      </c>
      <c r="D559" s="24">
        <f t="shared" si="1088"/>
        <v>101.4</v>
      </c>
      <c r="E559" s="24">
        <f t="shared" si="1088"/>
        <v>105.456</v>
      </c>
      <c r="F559" s="24">
        <f t="shared" si="1088"/>
        <v>109.67424000000001</v>
      </c>
      <c r="G559" s="24">
        <f t="shared" si="1088"/>
        <v>114.06120960000001</v>
      </c>
      <c r="H559" s="24">
        <f t="shared" si="1088"/>
        <v>118.62365798400002</v>
      </c>
      <c r="I559" s="24">
        <f t="shared" si="1088"/>
        <v>123.36860430336003</v>
      </c>
      <c r="J559" s="24">
        <f t="shared" si="1086"/>
        <v>128.30334847549443</v>
      </c>
      <c r="K559" s="24">
        <f t="shared" si="1086"/>
        <v>133.43548241451421</v>
      </c>
      <c r="L559" s="24">
        <f t="shared" si="1088"/>
        <v>144.11032100767537</v>
      </c>
      <c r="M559" s="24">
        <f t="shared" si="1088"/>
        <v>155.6391466882894</v>
      </c>
      <c r="N559" s="24">
        <f t="shared" si="1088"/>
        <v>168.09027842335257</v>
      </c>
      <c r="O559" s="24">
        <f t="shared" si="1088"/>
        <v>181.53750069722079</v>
      </c>
      <c r="P559" s="24">
        <f t="shared" si="1088"/>
        <v>196.06050075299848</v>
      </c>
      <c r="Q559" s="24">
        <f t="shared" si="1088"/>
        <v>211.74534081323836</v>
      </c>
      <c r="R559" s="24">
        <f t="shared" si="1088"/>
        <v>228.68496807829743</v>
      </c>
      <c r="S559" s="24">
        <f t="shared" si="1088"/>
        <v>246.97976552456123</v>
      </c>
      <c r="T559" s="24">
        <f t="shared" si="1088"/>
        <v>266.73814676652614</v>
      </c>
      <c r="U559" s="24">
        <f t="shared" si="1088"/>
        <v>288.07719850784827</v>
      </c>
      <c r="V559" s="24">
        <f t="shared" si="1088"/>
        <v>311.12337438847612</v>
      </c>
      <c r="W559" s="24">
        <f t="shared" si="1088"/>
        <v>336.01324433955426</v>
      </c>
      <c r="X559" s="24">
        <f t="shared" si="1088"/>
        <v>362.8943038867186</v>
      </c>
      <c r="Y559" s="24">
        <f t="shared" si="1088"/>
        <v>391.92584819765614</v>
      </c>
      <c r="Z559" s="24">
        <f t="shared" si="1088"/>
        <v>423.27991605346864</v>
      </c>
      <c r="AA559" s="24">
        <f t="shared" si="1088"/>
        <v>457.14230933774616</v>
      </c>
      <c r="AB559" s="24">
        <f t="shared" si="1088"/>
        <v>493.7136940847659</v>
      </c>
      <c r="AC559" s="24">
        <f t="shared" si="1088"/>
        <v>533.21078961154717</v>
      </c>
      <c r="AD559" s="24">
        <f t="shared" si="1088"/>
        <v>575.86765278047096</v>
      </c>
      <c r="AE559" s="24">
        <f t="shared" si="1088"/>
        <v>621.93706500290864</v>
      </c>
      <c r="AF559" s="24">
        <f t="shared" si="1088"/>
        <v>671.69203020314137</v>
      </c>
      <c r="AG559" s="24">
        <f t="shared" si="1088"/>
        <v>725.42739261939278</v>
      </c>
      <c r="AH559" s="24">
        <f t="shared" si="1088"/>
        <v>783.46158402894423</v>
      </c>
      <c r="AI559" s="24">
        <f t="shared" si="1088"/>
        <v>846.13851075125979</v>
      </c>
      <c r="AJ559" s="24">
        <f t="shared" si="1088"/>
        <v>913.82959161136068</v>
      </c>
      <c r="AK559" s="24">
        <f t="shared" si="1088"/>
        <v>986.93595894026964</v>
      </c>
      <c r="AL559" s="24">
        <f t="shared" si="1088"/>
        <v>1065.8908356554912</v>
      </c>
      <c r="AM559" s="24">
        <f t="shared" si="1088"/>
        <v>1151.1621025079305</v>
      </c>
      <c r="AN559" s="24">
        <f t="shared" si="1088"/>
        <v>1243.255070708565</v>
      </c>
      <c r="AO559" s="24">
        <f t="shared" si="1088"/>
        <v>1342.7154763652502</v>
      </c>
      <c r="AP559" s="24">
        <f t="shared" si="1088"/>
        <v>1450.1327144744703</v>
      </c>
      <c r="AQ559" s="24">
        <f t="shared" si="1088"/>
        <v>1566.143331632428</v>
      </c>
      <c r="AR559" s="24">
        <f t="shared" si="1088"/>
        <v>1691.4347981630224</v>
      </c>
      <c r="AS559" s="24">
        <f t="shared" si="1088"/>
        <v>1826.7495820160643</v>
      </c>
      <c r="AT559" s="24">
        <f t="shared" si="1088"/>
        <v>1972.8895485773496</v>
      </c>
      <c r="AU559" s="24">
        <f t="shared" si="1088"/>
        <v>2130.7207124635379</v>
      </c>
    </row>
    <row r="560" spans="1:47" s="19" customFormat="1" ht="15.25" hidden="1" outlineLevel="2">
      <c r="A560" s="19" t="str">
        <f>'Impact Model_Simple'!G329</f>
        <v>Other</v>
      </c>
      <c r="B560" s="24">
        <f>IFERROR('Impact Model_Simple'!H329*'Impact Model_Simple'!I329,0)</f>
        <v>93.75</v>
      </c>
      <c r="C560" s="24">
        <f t="shared" ref="C560:AU560" si="1089">FV(C$554,1,0,-B560)</f>
        <v>97.5</v>
      </c>
      <c r="D560" s="24">
        <f t="shared" si="1089"/>
        <v>101.4</v>
      </c>
      <c r="E560" s="24">
        <f t="shared" si="1089"/>
        <v>105.456</v>
      </c>
      <c r="F560" s="24">
        <f t="shared" si="1089"/>
        <v>109.67424000000001</v>
      </c>
      <c r="G560" s="24">
        <f t="shared" si="1089"/>
        <v>114.06120960000001</v>
      </c>
      <c r="H560" s="24">
        <f t="shared" si="1089"/>
        <v>118.62365798400002</v>
      </c>
      <c r="I560" s="24">
        <f t="shared" si="1089"/>
        <v>123.36860430336003</v>
      </c>
      <c r="J560" s="24">
        <f t="shared" si="1086"/>
        <v>128.30334847549443</v>
      </c>
      <c r="K560" s="24">
        <f t="shared" si="1086"/>
        <v>133.43548241451421</v>
      </c>
      <c r="L560" s="24">
        <f t="shared" si="1089"/>
        <v>144.11032100767537</v>
      </c>
      <c r="M560" s="24">
        <f t="shared" si="1089"/>
        <v>155.6391466882894</v>
      </c>
      <c r="N560" s="24">
        <f t="shared" si="1089"/>
        <v>168.09027842335257</v>
      </c>
      <c r="O560" s="24">
        <f t="shared" si="1089"/>
        <v>181.53750069722079</v>
      </c>
      <c r="P560" s="24">
        <f t="shared" si="1089"/>
        <v>196.06050075299848</v>
      </c>
      <c r="Q560" s="24">
        <f t="shared" si="1089"/>
        <v>211.74534081323836</v>
      </c>
      <c r="R560" s="24">
        <f t="shared" si="1089"/>
        <v>228.68496807829743</v>
      </c>
      <c r="S560" s="24">
        <f t="shared" si="1089"/>
        <v>246.97976552456123</v>
      </c>
      <c r="T560" s="24">
        <f t="shared" si="1089"/>
        <v>266.73814676652614</v>
      </c>
      <c r="U560" s="24">
        <f t="shared" si="1089"/>
        <v>288.07719850784827</v>
      </c>
      <c r="V560" s="24">
        <f t="shared" si="1089"/>
        <v>311.12337438847612</v>
      </c>
      <c r="W560" s="24">
        <f t="shared" si="1089"/>
        <v>336.01324433955426</v>
      </c>
      <c r="X560" s="24">
        <f t="shared" si="1089"/>
        <v>362.8943038867186</v>
      </c>
      <c r="Y560" s="24">
        <f t="shared" si="1089"/>
        <v>391.92584819765614</v>
      </c>
      <c r="Z560" s="24">
        <f t="shared" si="1089"/>
        <v>423.27991605346864</v>
      </c>
      <c r="AA560" s="24">
        <f t="shared" si="1089"/>
        <v>457.14230933774616</v>
      </c>
      <c r="AB560" s="24">
        <f t="shared" si="1089"/>
        <v>493.7136940847659</v>
      </c>
      <c r="AC560" s="24">
        <f t="shared" si="1089"/>
        <v>533.21078961154717</v>
      </c>
      <c r="AD560" s="24">
        <f t="shared" si="1089"/>
        <v>575.86765278047096</v>
      </c>
      <c r="AE560" s="24">
        <f t="shared" si="1089"/>
        <v>621.93706500290864</v>
      </c>
      <c r="AF560" s="24">
        <f t="shared" si="1089"/>
        <v>671.69203020314137</v>
      </c>
      <c r="AG560" s="24">
        <f t="shared" si="1089"/>
        <v>725.42739261939278</v>
      </c>
      <c r="AH560" s="24">
        <f t="shared" si="1089"/>
        <v>783.46158402894423</v>
      </c>
      <c r="AI560" s="24">
        <f t="shared" si="1089"/>
        <v>846.13851075125979</v>
      </c>
      <c r="AJ560" s="24">
        <f t="shared" si="1089"/>
        <v>913.82959161136068</v>
      </c>
      <c r="AK560" s="24">
        <f t="shared" si="1089"/>
        <v>986.93595894026964</v>
      </c>
      <c r="AL560" s="24">
        <f t="shared" si="1089"/>
        <v>1065.8908356554912</v>
      </c>
      <c r="AM560" s="24">
        <f t="shared" si="1089"/>
        <v>1151.1621025079305</v>
      </c>
      <c r="AN560" s="24">
        <f t="shared" si="1089"/>
        <v>1243.255070708565</v>
      </c>
      <c r="AO560" s="24">
        <f t="shared" si="1089"/>
        <v>1342.7154763652502</v>
      </c>
      <c r="AP560" s="24">
        <f t="shared" si="1089"/>
        <v>1450.1327144744703</v>
      </c>
      <c r="AQ560" s="24">
        <f t="shared" si="1089"/>
        <v>1566.143331632428</v>
      </c>
      <c r="AR560" s="24">
        <f t="shared" si="1089"/>
        <v>1691.4347981630224</v>
      </c>
      <c r="AS560" s="24">
        <f t="shared" si="1089"/>
        <v>1826.7495820160643</v>
      </c>
      <c r="AT560" s="24">
        <f t="shared" si="1089"/>
        <v>1972.8895485773496</v>
      </c>
      <c r="AU560" s="24">
        <f t="shared" si="1089"/>
        <v>2130.7207124635379</v>
      </c>
    </row>
    <row r="561" spans="1:47" s="19" customFormat="1" ht="15.25" hidden="1" outlineLevel="2">
      <c r="A561" s="19" t="str">
        <f>'Impact Model_Simple'!G330</f>
        <v>Other</v>
      </c>
      <c r="B561" s="24">
        <f>IFERROR('Impact Model_Simple'!H330*'Impact Model_Simple'!I330,0)</f>
        <v>93.75</v>
      </c>
      <c r="C561" s="24">
        <f t="shared" ref="C561:AU561" si="1090">FV(C$554,1,0,-B561)</f>
        <v>97.5</v>
      </c>
      <c r="D561" s="24">
        <f t="shared" si="1090"/>
        <v>101.4</v>
      </c>
      <c r="E561" s="24">
        <f t="shared" si="1090"/>
        <v>105.456</v>
      </c>
      <c r="F561" s="24">
        <f t="shared" si="1090"/>
        <v>109.67424000000001</v>
      </c>
      <c r="G561" s="24">
        <f t="shared" si="1090"/>
        <v>114.06120960000001</v>
      </c>
      <c r="H561" s="24">
        <f t="shared" si="1090"/>
        <v>118.62365798400002</v>
      </c>
      <c r="I561" s="24">
        <f t="shared" si="1090"/>
        <v>123.36860430336003</v>
      </c>
      <c r="J561" s="24">
        <f t="shared" si="1086"/>
        <v>128.30334847549443</v>
      </c>
      <c r="K561" s="24">
        <f t="shared" si="1086"/>
        <v>133.43548241451421</v>
      </c>
      <c r="L561" s="24">
        <f t="shared" si="1090"/>
        <v>144.11032100767537</v>
      </c>
      <c r="M561" s="24">
        <f t="shared" si="1090"/>
        <v>155.6391466882894</v>
      </c>
      <c r="N561" s="24">
        <f t="shared" si="1090"/>
        <v>168.09027842335257</v>
      </c>
      <c r="O561" s="24">
        <f t="shared" si="1090"/>
        <v>181.53750069722079</v>
      </c>
      <c r="P561" s="24">
        <f t="shared" si="1090"/>
        <v>196.06050075299848</v>
      </c>
      <c r="Q561" s="24">
        <f t="shared" si="1090"/>
        <v>211.74534081323836</v>
      </c>
      <c r="R561" s="24">
        <f t="shared" si="1090"/>
        <v>228.68496807829743</v>
      </c>
      <c r="S561" s="24">
        <f t="shared" si="1090"/>
        <v>246.97976552456123</v>
      </c>
      <c r="T561" s="24">
        <f t="shared" si="1090"/>
        <v>266.73814676652614</v>
      </c>
      <c r="U561" s="24">
        <f t="shared" si="1090"/>
        <v>288.07719850784827</v>
      </c>
      <c r="V561" s="24">
        <f t="shared" si="1090"/>
        <v>311.12337438847612</v>
      </c>
      <c r="W561" s="24">
        <f t="shared" si="1090"/>
        <v>336.01324433955426</v>
      </c>
      <c r="X561" s="24">
        <f t="shared" si="1090"/>
        <v>362.8943038867186</v>
      </c>
      <c r="Y561" s="24">
        <f t="shared" si="1090"/>
        <v>391.92584819765614</v>
      </c>
      <c r="Z561" s="24">
        <f t="shared" si="1090"/>
        <v>423.27991605346864</v>
      </c>
      <c r="AA561" s="24">
        <f t="shared" si="1090"/>
        <v>457.14230933774616</v>
      </c>
      <c r="AB561" s="24">
        <f t="shared" si="1090"/>
        <v>493.7136940847659</v>
      </c>
      <c r="AC561" s="24">
        <f t="shared" si="1090"/>
        <v>533.21078961154717</v>
      </c>
      <c r="AD561" s="24">
        <f t="shared" si="1090"/>
        <v>575.86765278047096</v>
      </c>
      <c r="AE561" s="24">
        <f t="shared" si="1090"/>
        <v>621.93706500290864</v>
      </c>
      <c r="AF561" s="24">
        <f t="shared" si="1090"/>
        <v>671.69203020314137</v>
      </c>
      <c r="AG561" s="24">
        <f t="shared" si="1090"/>
        <v>725.42739261939278</v>
      </c>
      <c r="AH561" s="24">
        <f t="shared" si="1090"/>
        <v>783.46158402894423</v>
      </c>
      <c r="AI561" s="24">
        <f t="shared" si="1090"/>
        <v>846.13851075125979</v>
      </c>
      <c r="AJ561" s="24">
        <f t="shared" si="1090"/>
        <v>913.82959161136068</v>
      </c>
      <c r="AK561" s="24">
        <f t="shared" si="1090"/>
        <v>986.93595894026964</v>
      </c>
      <c r="AL561" s="24">
        <f t="shared" si="1090"/>
        <v>1065.8908356554912</v>
      </c>
      <c r="AM561" s="24">
        <f t="shared" si="1090"/>
        <v>1151.1621025079305</v>
      </c>
      <c r="AN561" s="24">
        <f t="shared" si="1090"/>
        <v>1243.255070708565</v>
      </c>
      <c r="AO561" s="24">
        <f t="shared" si="1090"/>
        <v>1342.7154763652502</v>
      </c>
      <c r="AP561" s="24">
        <f t="shared" si="1090"/>
        <v>1450.1327144744703</v>
      </c>
      <c r="AQ561" s="24">
        <f t="shared" si="1090"/>
        <v>1566.143331632428</v>
      </c>
      <c r="AR561" s="24">
        <f t="shared" si="1090"/>
        <v>1691.4347981630224</v>
      </c>
      <c r="AS561" s="24">
        <f t="shared" si="1090"/>
        <v>1826.7495820160643</v>
      </c>
      <c r="AT561" s="24">
        <f t="shared" si="1090"/>
        <v>1972.8895485773496</v>
      </c>
      <c r="AU561" s="24">
        <f t="shared" si="1090"/>
        <v>2130.7207124635379</v>
      </c>
    </row>
    <row r="562" spans="1:47" s="19" customFormat="1" ht="15.25" hidden="1" outlineLevel="2"/>
    <row r="563" spans="1:47" s="19" customFormat="1" ht="15.75" hidden="1" outlineLevel="2">
      <c r="A563" s="18"/>
      <c r="B563" s="18"/>
      <c r="C563" s="18">
        <f t="shared" ref="C563:AU563" si="1091">C556</f>
        <v>2022</v>
      </c>
      <c r="D563" s="18">
        <f t="shared" si="1091"/>
        <v>2023</v>
      </c>
      <c r="E563" s="18">
        <f t="shared" si="1091"/>
        <v>2024</v>
      </c>
      <c r="F563" s="18">
        <f t="shared" si="1091"/>
        <v>2025</v>
      </c>
      <c r="G563" s="18">
        <f t="shared" si="1091"/>
        <v>2026</v>
      </c>
      <c r="H563" s="18">
        <f t="shared" si="1091"/>
        <v>2027</v>
      </c>
      <c r="I563" s="18">
        <f t="shared" si="1091"/>
        <v>2028</v>
      </c>
      <c r="J563" s="18">
        <f t="shared" si="1091"/>
        <v>2029</v>
      </c>
      <c r="K563" s="18">
        <f t="shared" si="1091"/>
        <v>2030</v>
      </c>
      <c r="L563" s="18">
        <f t="shared" si="1091"/>
        <v>2031</v>
      </c>
      <c r="M563" s="18">
        <f t="shared" si="1091"/>
        <v>2032</v>
      </c>
      <c r="N563" s="18">
        <f t="shared" si="1091"/>
        <v>2033</v>
      </c>
      <c r="O563" s="18">
        <f t="shared" si="1091"/>
        <v>2034</v>
      </c>
      <c r="P563" s="18">
        <f t="shared" si="1091"/>
        <v>2035</v>
      </c>
      <c r="Q563" s="18">
        <f t="shared" si="1091"/>
        <v>2036</v>
      </c>
      <c r="R563" s="18">
        <f t="shared" si="1091"/>
        <v>2037</v>
      </c>
      <c r="S563" s="18">
        <f t="shared" si="1091"/>
        <v>2038</v>
      </c>
      <c r="T563" s="18">
        <f t="shared" si="1091"/>
        <v>2039</v>
      </c>
      <c r="U563" s="18">
        <f t="shared" si="1091"/>
        <v>2040</v>
      </c>
      <c r="V563" s="18">
        <f t="shared" si="1091"/>
        <v>2041</v>
      </c>
      <c r="W563" s="18">
        <f t="shared" si="1091"/>
        <v>2042</v>
      </c>
      <c r="X563" s="18">
        <f t="shared" si="1091"/>
        <v>2043</v>
      </c>
      <c r="Y563" s="18">
        <f t="shared" si="1091"/>
        <v>2044</v>
      </c>
      <c r="Z563" s="18">
        <f t="shared" si="1091"/>
        <v>2045</v>
      </c>
      <c r="AA563" s="18">
        <f t="shared" si="1091"/>
        <v>2046</v>
      </c>
      <c r="AB563" s="18">
        <f t="shared" si="1091"/>
        <v>2047</v>
      </c>
      <c r="AC563" s="18">
        <f t="shared" si="1091"/>
        <v>2048</v>
      </c>
      <c r="AD563" s="18">
        <f t="shared" si="1091"/>
        <v>2049</v>
      </c>
      <c r="AE563" s="18">
        <f t="shared" si="1091"/>
        <v>2050</v>
      </c>
      <c r="AF563" s="18">
        <f t="shared" si="1091"/>
        <v>2051</v>
      </c>
      <c r="AG563" s="18">
        <f t="shared" si="1091"/>
        <v>2052</v>
      </c>
      <c r="AH563" s="18">
        <f t="shared" si="1091"/>
        <v>2053</v>
      </c>
      <c r="AI563" s="18">
        <f t="shared" si="1091"/>
        <v>2054</v>
      </c>
      <c r="AJ563" s="18">
        <f t="shared" si="1091"/>
        <v>2055</v>
      </c>
      <c r="AK563" s="18">
        <f t="shared" si="1091"/>
        <v>2056</v>
      </c>
      <c r="AL563" s="18">
        <f t="shared" si="1091"/>
        <v>2057</v>
      </c>
      <c r="AM563" s="18">
        <f t="shared" si="1091"/>
        <v>2058</v>
      </c>
      <c r="AN563" s="18">
        <f t="shared" si="1091"/>
        <v>2059</v>
      </c>
      <c r="AO563" s="18">
        <f t="shared" si="1091"/>
        <v>2060</v>
      </c>
      <c r="AP563" s="18">
        <f t="shared" si="1091"/>
        <v>2061</v>
      </c>
      <c r="AQ563" s="18">
        <f t="shared" si="1091"/>
        <v>2062</v>
      </c>
      <c r="AR563" s="18">
        <f t="shared" si="1091"/>
        <v>2063</v>
      </c>
      <c r="AS563" s="18">
        <f t="shared" si="1091"/>
        <v>2064</v>
      </c>
      <c r="AT563" s="18">
        <f t="shared" si="1091"/>
        <v>2065</v>
      </c>
      <c r="AU563" s="18">
        <f t="shared" si="1091"/>
        <v>2066</v>
      </c>
    </row>
    <row r="564" spans="1:47" s="19" customFormat="1" ht="15.25" hidden="1" outlineLevel="2">
      <c r="A564" s="19" t="s">
        <v>8</v>
      </c>
      <c r="C564" s="19">
        <f>IF(C563='Impact Model_Simple'!$D$72,1,0)</f>
        <v>0</v>
      </c>
      <c r="D564" s="19">
        <f>IF(D563='Impact Model_Simple'!$D$72,1,0)</f>
        <v>0</v>
      </c>
      <c r="E564" s="19">
        <f>IF(E563='Impact Model_Simple'!$D$72,1,0)</f>
        <v>0</v>
      </c>
      <c r="F564" s="19">
        <f>IF(F563='Impact Model_Simple'!$D$72,1,0)</f>
        <v>0</v>
      </c>
      <c r="G564" s="19">
        <f>IF(G563='Impact Model_Simple'!$D$72,1,0)</f>
        <v>0</v>
      </c>
      <c r="H564" s="19">
        <f>IF(H563='Impact Model_Simple'!$D$72,1,0)</f>
        <v>0</v>
      </c>
      <c r="I564" s="19">
        <f>IF(I563='Impact Model_Simple'!$D$72,1,0)</f>
        <v>0</v>
      </c>
      <c r="J564" s="19">
        <f>IF(J563='Impact Model_Simple'!$D$72,1,0)</f>
        <v>0</v>
      </c>
      <c r="K564" s="19">
        <f>IF(K563='Impact Model_Simple'!$D$72,1,0)</f>
        <v>0</v>
      </c>
      <c r="L564" s="19">
        <f>IF(L563='Impact Model_Simple'!$D$72,1,0)</f>
        <v>0</v>
      </c>
      <c r="M564" s="19">
        <f>IF(M563='Impact Model_Simple'!$D$72,1,0)</f>
        <v>0</v>
      </c>
      <c r="N564" s="19">
        <f>IF(N563='Impact Model_Simple'!$D$72,1,0)</f>
        <v>1</v>
      </c>
      <c r="O564" s="19">
        <f>IF(O563='Impact Model_Simple'!$D$72,1,0)</f>
        <v>0</v>
      </c>
      <c r="P564" s="19">
        <f>IF(P563='Impact Model_Simple'!$D$72,1,0)</f>
        <v>0</v>
      </c>
      <c r="Q564" s="19">
        <f>IF(Q563='Impact Model_Simple'!$D$72,1,0)</f>
        <v>0</v>
      </c>
      <c r="R564" s="19">
        <f>IF(R563='Impact Model_Simple'!$D$72,1,0)</f>
        <v>0</v>
      </c>
      <c r="S564" s="19">
        <f>IF(S563='Impact Model_Simple'!$D$72,1,0)</f>
        <v>0</v>
      </c>
      <c r="T564" s="19">
        <f>IF(T563='Impact Model_Simple'!$D$72,1,0)</f>
        <v>0</v>
      </c>
      <c r="U564" s="19">
        <f>IF(U563='Impact Model_Simple'!$D$72,1,0)</f>
        <v>0</v>
      </c>
      <c r="V564" s="19">
        <f>IF(V563='Impact Model_Simple'!$D$72,1,0)</f>
        <v>0</v>
      </c>
      <c r="W564" s="19">
        <f>IF(W563='Impact Model_Simple'!$D$72,1,0)</f>
        <v>0</v>
      </c>
      <c r="X564" s="19">
        <f>IF(X563='Impact Model_Simple'!$D$72,1,0)</f>
        <v>0</v>
      </c>
      <c r="Y564" s="19">
        <f>IF(Y563='Impact Model_Simple'!$D$72,1,0)</f>
        <v>0</v>
      </c>
      <c r="Z564" s="19">
        <f>IF(Z563='Impact Model_Simple'!$D$72,1,0)</f>
        <v>0</v>
      </c>
      <c r="AA564" s="19">
        <f>IF(AA563='Impact Model_Simple'!$D$72,1,0)</f>
        <v>0</v>
      </c>
      <c r="AB564" s="19">
        <f>IF(AB563='Impact Model_Simple'!$D$72,1,0)</f>
        <v>0</v>
      </c>
      <c r="AC564" s="19">
        <f>IF(AC563='Impact Model_Simple'!$D$72,1,0)</f>
        <v>0</v>
      </c>
      <c r="AD564" s="19">
        <f>IF(AD563='Impact Model_Simple'!$D$72,1,0)</f>
        <v>0</v>
      </c>
      <c r="AE564" s="19">
        <f>IF(AE563='Impact Model_Simple'!$D$72,1,0)</f>
        <v>0</v>
      </c>
      <c r="AF564" s="19">
        <f>IF(AF563='Impact Model_Simple'!$D$72,1,0)</f>
        <v>0</v>
      </c>
      <c r="AG564" s="19">
        <f>IF(AG563='Impact Model_Simple'!$D$72,1,0)</f>
        <v>0</v>
      </c>
      <c r="AH564" s="19">
        <f>IF(AH563='Impact Model_Simple'!$D$72,1,0)</f>
        <v>0</v>
      </c>
      <c r="AI564" s="19">
        <f>IF(AI563='Impact Model_Simple'!$D$72,1,0)</f>
        <v>0</v>
      </c>
      <c r="AJ564" s="19">
        <f>IF(AJ563='Impact Model_Simple'!$D$72,1,0)</f>
        <v>0</v>
      </c>
      <c r="AK564" s="19">
        <f>IF(AK563='Impact Model_Simple'!$D$72,1,0)</f>
        <v>0</v>
      </c>
      <c r="AL564" s="19">
        <f>IF(AL563='Impact Model_Simple'!$D$72,1,0)</f>
        <v>0</v>
      </c>
      <c r="AM564" s="19">
        <f>IF(AM563='Impact Model_Simple'!$D$72,1,0)</f>
        <v>0</v>
      </c>
      <c r="AN564" s="19">
        <f>IF(AN563='Impact Model_Simple'!$D$72,1,0)</f>
        <v>0</v>
      </c>
      <c r="AO564" s="19">
        <f>IF(AO563='Impact Model_Simple'!$D$72,1,0)</f>
        <v>0</v>
      </c>
      <c r="AP564" s="19">
        <f>IF(AP563='Impact Model_Simple'!$D$72,1,0)</f>
        <v>0</v>
      </c>
      <c r="AQ564" s="19">
        <f>IF(AQ563='Impact Model_Simple'!$D$72,1,0)</f>
        <v>0</v>
      </c>
      <c r="AR564" s="19">
        <f>IF(AR563='Impact Model_Simple'!$D$72,1,0)</f>
        <v>0</v>
      </c>
      <c r="AS564" s="19">
        <f>IF(AS563='Impact Model_Simple'!$D$72,1,0)</f>
        <v>0</v>
      </c>
      <c r="AT564" s="19">
        <f>IF(AT563='Impact Model_Simple'!$D$72,1,0)</f>
        <v>0</v>
      </c>
      <c r="AU564" s="19">
        <f>IF(AU563='Impact Model_Simple'!$D$72,1,0)</f>
        <v>0</v>
      </c>
    </row>
    <row r="565" spans="1:47" outlineLevel="1" collapsed="1"/>
    <row r="570" spans="1:47" hidden="1" outlineLevel="1"/>
    <row r="571" spans="1:47" ht="44.25" hidden="1" outlineLevel="2">
      <c r="A571" s="14" t="s">
        <v>12</v>
      </c>
      <c r="B571" s="28" t="s">
        <v>59</v>
      </c>
      <c r="C571" s="28" t="s">
        <v>62</v>
      </c>
      <c r="D571" s="28" t="s">
        <v>65</v>
      </c>
      <c r="E571" s="28" t="s">
        <v>91</v>
      </c>
      <c r="F571" s="28" t="s">
        <v>90</v>
      </c>
      <c r="G571" s="28" t="s">
        <v>92</v>
      </c>
      <c r="H571" s="28" t="s">
        <v>80</v>
      </c>
    </row>
    <row r="572" spans="1:47" hidden="1" outlineLevel="2">
      <c r="A572" s="1" t="str">
        <f>G585</f>
        <v>Low Income</v>
      </c>
      <c r="B572" s="10">
        <f>C761</f>
        <v>39504532.897471569</v>
      </c>
      <c r="C572" s="10">
        <f>C771</f>
        <v>1468800</v>
      </c>
      <c r="D572" s="10">
        <f>C791</f>
        <v>17521920</v>
      </c>
      <c r="E572" s="34">
        <f t="shared" ref="E572:E577" si="1092">F572/$D$79</f>
        <v>7.4613412797863417</v>
      </c>
      <c r="F572" s="4">
        <f>SUM(Q592,Y592,AG592,AO592,AW592)</f>
        <v>325016.02614749304</v>
      </c>
      <c r="G572" s="4">
        <f>C743</f>
        <v>1119.2011919679512</v>
      </c>
      <c r="H572" s="10">
        <f>IFERROR(D572/G572,0)</f>
        <v>15655.737436439174</v>
      </c>
      <c r="J572" s="10"/>
      <c r="K572" s="31"/>
    </row>
    <row r="573" spans="1:47" hidden="1" outlineLevel="2">
      <c r="A573" s="1" t="str">
        <f>G586</f>
        <v>Moderate Income</v>
      </c>
      <c r="B573" s="10">
        <f>C762</f>
        <v>39504532.897471569</v>
      </c>
      <c r="C573" s="10">
        <f>C772</f>
        <v>3223569.8844336825</v>
      </c>
      <c r="D573" s="10">
        <f>C792</f>
        <v>8545620.5563810486</v>
      </c>
      <c r="E573" s="34">
        <f t="shared" si="1092"/>
        <v>8.9437799406725418</v>
      </c>
      <c r="F573" s="4">
        <f t="shared" ref="F573:F577" si="1093">SUM(Q593,Y593,AG593,AO593,AW593)</f>
        <v>389591.05421569594</v>
      </c>
      <c r="G573" s="4">
        <f>C744</f>
        <v>1341.5669911008813</v>
      </c>
      <c r="H573" s="10">
        <f>IFERROR(D573/G573,0)</f>
        <v>6369.8798591999994</v>
      </c>
      <c r="J573" s="10"/>
      <c r="K573" s="31"/>
    </row>
    <row r="574" spans="1:47" hidden="1" outlineLevel="2">
      <c r="A574" s="1" t="str">
        <f>G587</f>
        <v>Market Rate</v>
      </c>
      <c r="B574" s="10">
        <f>C763</f>
        <v>19752266.448735785</v>
      </c>
      <c r="C574" s="10">
        <f>C773</f>
        <v>3355091.5357185774</v>
      </c>
      <c r="D574" s="10">
        <f>C793</f>
        <v>0</v>
      </c>
      <c r="E574" s="34">
        <f t="shared" si="1092"/>
        <v>4.4718899703362709</v>
      </c>
      <c r="F574" s="4">
        <f t="shared" si="1093"/>
        <v>194795.52710784797</v>
      </c>
      <c r="G574" s="4">
        <f>C745</f>
        <v>670.78349555044065</v>
      </c>
      <c r="H574" s="10">
        <f>IFERROR(D574/G574,0)</f>
        <v>0</v>
      </c>
      <c r="J574" s="10"/>
      <c r="K574" s="31"/>
    </row>
    <row r="575" spans="1:47" hidden="1" outlineLevel="2">
      <c r="A575" s="1" t="str">
        <f>G588</f>
        <v>Other</v>
      </c>
      <c r="B575" s="10">
        <f>C764</f>
        <v>0</v>
      </c>
      <c r="C575" s="10">
        <f>C774</f>
        <v>0</v>
      </c>
      <c r="D575" s="10">
        <f>C794</f>
        <v>0</v>
      </c>
      <c r="E575" s="34">
        <f t="shared" si="1092"/>
        <v>0</v>
      </c>
      <c r="F575" s="4">
        <f t="shared" si="1093"/>
        <v>0</v>
      </c>
      <c r="G575" s="4">
        <f>C746</f>
        <v>0</v>
      </c>
      <c r="H575" s="10">
        <f>IFERROR(D575/G575,0)</f>
        <v>0</v>
      </c>
      <c r="J575" s="10"/>
      <c r="K575" s="31"/>
    </row>
    <row r="576" spans="1:47" hidden="1" outlineLevel="2">
      <c r="A576" s="1" t="str">
        <f>G589</f>
        <v>Other</v>
      </c>
      <c r="B576" s="10">
        <f>C765</f>
        <v>0</v>
      </c>
      <c r="C576" s="10">
        <f>C775</f>
        <v>0</v>
      </c>
      <c r="D576" s="10">
        <f>C795</f>
        <v>0</v>
      </c>
      <c r="E576" s="34">
        <f t="shared" si="1092"/>
        <v>0</v>
      </c>
      <c r="F576" s="4">
        <f t="shared" si="1093"/>
        <v>0</v>
      </c>
      <c r="G576" s="4">
        <f>C747</f>
        <v>0</v>
      </c>
      <c r="H576" s="10">
        <f>IFERROR(D576/G576,0)</f>
        <v>0</v>
      </c>
      <c r="J576" s="10"/>
    </row>
    <row r="577" spans="1:50" ht="15.5" hidden="1" outlineLevel="2" thickBot="1">
      <c r="A577" s="6" t="s">
        <v>0</v>
      </c>
      <c r="B577" s="13">
        <f>SUM(B572:B576)</f>
        <v>98761332.243678927</v>
      </c>
      <c r="C577" s="13">
        <f>SUM(C572:C576)</f>
        <v>8047461.42015226</v>
      </c>
      <c r="D577" s="13">
        <f>SUM(D572:D576)</f>
        <v>26067540.556381047</v>
      </c>
      <c r="E577" s="35">
        <f t="shared" si="1092"/>
        <v>20.877011190795152</v>
      </c>
      <c r="F577" s="7">
        <f t="shared" si="1093"/>
        <v>909402.60747103684</v>
      </c>
      <c r="G577" s="7">
        <f>SUM(G572:G576)</f>
        <v>3131.5516786192729</v>
      </c>
      <c r="H577" s="13"/>
      <c r="J577" s="10"/>
    </row>
    <row r="578" spans="1:50" hidden="1" outlineLevel="2"/>
    <row r="579" spans="1:50" hidden="1" outlineLevel="2"/>
    <row r="580" spans="1:50" hidden="1" outlineLevel="2"/>
    <row r="581" spans="1:50" hidden="1" outlineLevel="2"/>
    <row r="582" spans="1:50" hidden="1" outlineLevel="2"/>
    <row r="583" spans="1:50" hidden="1" outlineLevel="1">
      <c r="B583" s="29" t="s">
        <v>75</v>
      </c>
      <c r="C583" s="29"/>
      <c r="D583" s="29"/>
      <c r="F583" s="29" t="s">
        <v>76</v>
      </c>
      <c r="G583" s="29"/>
      <c r="H583" s="29"/>
      <c r="I583" s="29"/>
      <c r="J583" s="29"/>
      <c r="K583" s="29"/>
      <c r="L583" s="29"/>
      <c r="N583" s="29" t="s">
        <v>77</v>
      </c>
      <c r="O583" s="29"/>
      <c r="P583" s="29"/>
      <c r="Q583" s="29"/>
      <c r="R583" s="29"/>
      <c r="S583" s="29"/>
      <c r="T583" s="29"/>
      <c r="V583" s="29" t="s">
        <v>78</v>
      </c>
      <c r="W583" s="29"/>
      <c r="X583" s="29"/>
      <c r="Y583" s="29"/>
      <c r="Z583" s="29"/>
      <c r="AA583" s="29"/>
      <c r="AB583" s="29"/>
      <c r="AD583" s="29" t="s">
        <v>79</v>
      </c>
      <c r="AE583" s="29"/>
      <c r="AF583" s="29"/>
      <c r="AG583" s="29"/>
      <c r="AH583" s="29"/>
      <c r="AI583" s="29"/>
      <c r="AJ583" s="29"/>
      <c r="AL583" s="29" t="s">
        <v>96</v>
      </c>
      <c r="AM583" s="29"/>
      <c r="AN583" s="29"/>
      <c r="AO583" s="29"/>
      <c r="AP583" s="29"/>
      <c r="AQ583" s="29"/>
      <c r="AR583" s="29"/>
      <c r="AT583" s="29" t="s">
        <v>100</v>
      </c>
      <c r="AU583" s="29"/>
      <c r="AV583" s="29"/>
      <c r="AW583" s="29"/>
      <c r="AX583" s="29"/>
    </row>
    <row r="584" spans="1:50" ht="59" hidden="1" outlineLevel="1">
      <c r="B584" s="32" t="s">
        <v>82</v>
      </c>
      <c r="C584" s="32"/>
      <c r="D584" s="32" t="s">
        <v>83</v>
      </c>
      <c r="F584" s="3" t="s">
        <v>12</v>
      </c>
      <c r="G584" s="33" t="s">
        <v>71</v>
      </c>
      <c r="H584" s="33" t="s">
        <v>32</v>
      </c>
      <c r="I584" s="33" t="s">
        <v>85</v>
      </c>
      <c r="J584" s="33" t="s">
        <v>72</v>
      </c>
      <c r="K584" s="33" t="s">
        <v>70</v>
      </c>
      <c r="L584" s="33" t="s">
        <v>18</v>
      </c>
      <c r="N584" s="32" t="s">
        <v>82</v>
      </c>
      <c r="O584" s="32" t="s">
        <v>83</v>
      </c>
      <c r="P584" s="32"/>
      <c r="Q584" s="32"/>
      <c r="R584" s="32"/>
      <c r="S584" s="32"/>
      <c r="T584" s="32"/>
      <c r="V584" s="32" t="s">
        <v>82</v>
      </c>
      <c r="W584" s="32" t="s">
        <v>83</v>
      </c>
      <c r="X584" s="32"/>
      <c r="Y584" s="32"/>
      <c r="Z584" s="32"/>
      <c r="AA584" s="32"/>
      <c r="AB584" s="32"/>
      <c r="AD584" s="32" t="s">
        <v>82</v>
      </c>
      <c r="AE584" s="32" t="s">
        <v>83</v>
      </c>
      <c r="AF584" s="32"/>
      <c r="AG584" s="32"/>
      <c r="AH584" s="32"/>
      <c r="AI584" s="32"/>
      <c r="AJ584" s="32"/>
      <c r="AL584" s="32" t="s">
        <v>82</v>
      </c>
      <c r="AM584" s="32" t="s">
        <v>83</v>
      </c>
      <c r="AN584" s="32"/>
      <c r="AO584" s="32"/>
      <c r="AP584" s="32"/>
      <c r="AQ584" s="32"/>
      <c r="AR584" s="32"/>
      <c r="AT584" s="32" t="s">
        <v>82</v>
      </c>
      <c r="AU584" s="32" t="s">
        <v>83</v>
      </c>
      <c r="AV584" s="32"/>
      <c r="AW584" s="32"/>
      <c r="AX584" s="32"/>
    </row>
    <row r="585" spans="1:50" hidden="1" outlineLevel="1">
      <c r="B585" s="1" t="s">
        <v>1</v>
      </c>
      <c r="D585" s="1">
        <f>D5</f>
        <v>2022</v>
      </c>
      <c r="F585" s="1">
        <v>1</v>
      </c>
      <c r="G585" s="1" t="str">
        <f>A48</f>
        <v>Low Income</v>
      </c>
      <c r="H585" s="10">
        <f>D14</f>
        <v>75</v>
      </c>
      <c r="I585" s="8">
        <f>D15</f>
        <v>1.25</v>
      </c>
      <c r="J585" s="1">
        <f>D18</f>
        <v>75</v>
      </c>
      <c r="K585" s="8">
        <f>D19</f>
        <v>2</v>
      </c>
      <c r="L585" s="1">
        <f>SUM(J585*K585)</f>
        <v>150</v>
      </c>
      <c r="N585" s="1" t="s">
        <v>30</v>
      </c>
      <c r="O585" s="10">
        <f>B601</f>
        <v>45000000</v>
      </c>
      <c r="P585" s="10"/>
      <c r="V585" s="1" t="s">
        <v>30</v>
      </c>
      <c r="W585" s="10">
        <f>B608</f>
        <v>28050647.039999999</v>
      </c>
      <c r="X585" s="10"/>
      <c r="Y585" s="10"/>
      <c r="AD585" s="1" t="s">
        <v>30</v>
      </c>
      <c r="AE585" s="10">
        <f>B613</f>
        <v>16271723.458965017</v>
      </c>
      <c r="AL585" s="1" t="s">
        <v>30</v>
      </c>
      <c r="AM585" s="10">
        <f>B618</f>
        <v>9438961.7447139081</v>
      </c>
      <c r="AT585" s="1" t="s">
        <v>30</v>
      </c>
      <c r="AU585" s="10">
        <f>B623</f>
        <v>5475387.9662996409</v>
      </c>
    </row>
    <row r="586" spans="1:50" hidden="1" outlineLevel="1">
      <c r="B586" s="1" t="s">
        <v>47</v>
      </c>
      <c r="D586" s="1">
        <f>D6</f>
        <v>45000000</v>
      </c>
      <c r="F586" s="1">
        <v>2</v>
      </c>
      <c r="G586" s="1" t="str">
        <f>A49</f>
        <v>Moderate Income</v>
      </c>
      <c r="H586" s="10">
        <f t="shared" ref="H586:K589" si="1094">H585</f>
        <v>75</v>
      </c>
      <c r="I586" s="8">
        <f t="shared" si="1094"/>
        <v>1.25</v>
      </c>
      <c r="J586" s="1">
        <f t="shared" si="1094"/>
        <v>75</v>
      </c>
      <c r="K586" s="8">
        <f t="shared" si="1094"/>
        <v>2</v>
      </c>
      <c r="L586" s="1">
        <f>SUM(J586*K586)</f>
        <v>150</v>
      </c>
      <c r="N586" s="1" t="s">
        <v>31</v>
      </c>
      <c r="O586" s="10">
        <f>O585-B602</f>
        <v>0</v>
      </c>
      <c r="P586" s="10"/>
      <c r="V586" s="1" t="s">
        <v>31</v>
      </c>
      <c r="W586" s="10">
        <f>W585-B611</f>
        <v>0</v>
      </c>
      <c r="AD586" s="1" t="s">
        <v>31</v>
      </c>
      <c r="AE586" s="10">
        <f>AE585-B616</f>
        <v>0</v>
      </c>
      <c r="AL586" s="1" t="s">
        <v>31</v>
      </c>
      <c r="AM586" s="10">
        <f>AM585-B621</f>
        <v>0</v>
      </c>
      <c r="AT586" s="1" t="s">
        <v>31</v>
      </c>
      <c r="AU586" s="10">
        <f>AU585-B626</f>
        <v>5475387.9662996409</v>
      </c>
    </row>
    <row r="587" spans="1:50" hidden="1" outlineLevel="1">
      <c r="B587" s="1" t="s">
        <v>6</v>
      </c>
      <c r="D587" s="1">
        <f>D7</f>
        <v>2023</v>
      </c>
      <c r="F587" s="1">
        <v>3</v>
      </c>
      <c r="G587" s="1" t="str">
        <f>A50</f>
        <v>Market Rate</v>
      </c>
      <c r="H587" s="10">
        <f t="shared" si="1094"/>
        <v>75</v>
      </c>
      <c r="I587" s="8">
        <f t="shared" si="1094"/>
        <v>1.25</v>
      </c>
      <c r="J587" s="1">
        <f t="shared" si="1094"/>
        <v>75</v>
      </c>
      <c r="K587" s="8">
        <f t="shared" si="1094"/>
        <v>2</v>
      </c>
      <c r="L587" s="1">
        <f>SUM(J587*K587)</f>
        <v>150</v>
      </c>
      <c r="N587" s="1" t="s">
        <v>28</v>
      </c>
      <c r="O587" s="1">
        <f>MIN(R592:S596)</f>
        <v>0</v>
      </c>
      <c r="V587" s="1" t="s">
        <v>28</v>
      </c>
      <c r="W587" s="1">
        <f>O588+1</f>
        <v>2028</v>
      </c>
      <c r="AD587" s="1" t="s">
        <v>28</v>
      </c>
      <c r="AE587" s="1">
        <f>W588+1</f>
        <v>2029</v>
      </c>
      <c r="AL587" s="1" t="s">
        <v>28</v>
      </c>
      <c r="AM587" s="1">
        <f>AE588+1</f>
        <v>2034</v>
      </c>
      <c r="AT587" s="1" t="s">
        <v>28</v>
      </c>
      <c r="AU587" s="1">
        <f>AM588+1</f>
        <v>2037</v>
      </c>
    </row>
    <row r="588" spans="1:50" hidden="1" outlineLevel="1">
      <c r="B588" s="1" t="s">
        <v>8</v>
      </c>
      <c r="D588" s="1">
        <f>D10</f>
        <v>2033</v>
      </c>
      <c r="F588" s="1">
        <v>4</v>
      </c>
      <c r="G588" s="1" t="str">
        <f>A51</f>
        <v>Other</v>
      </c>
      <c r="H588" s="10">
        <f t="shared" si="1094"/>
        <v>75</v>
      </c>
      <c r="I588" s="8">
        <f t="shared" si="1094"/>
        <v>1.25</v>
      </c>
      <c r="J588" s="1">
        <f t="shared" si="1094"/>
        <v>75</v>
      </c>
      <c r="K588" s="8">
        <f t="shared" si="1094"/>
        <v>2</v>
      </c>
      <c r="L588" s="1">
        <f>SUM(J588*K588)</f>
        <v>150</v>
      </c>
      <c r="N588" s="1" t="s">
        <v>29</v>
      </c>
      <c r="O588" s="1">
        <f>MAX(R592:S596)</f>
        <v>2027</v>
      </c>
      <c r="V588" s="1" t="s">
        <v>29</v>
      </c>
      <c r="W588" s="1">
        <f>MAX(Z592:AA596)</f>
        <v>2028</v>
      </c>
      <c r="AD588" s="1" t="s">
        <v>29</v>
      </c>
      <c r="AE588" s="1">
        <f>MAX(AH592:AI596)</f>
        <v>2033</v>
      </c>
      <c r="AL588" s="1" t="s">
        <v>29</v>
      </c>
      <c r="AM588" s="1">
        <f>MAX(AP592:AQ596)</f>
        <v>2036</v>
      </c>
      <c r="AT588" s="1" t="s">
        <v>29</v>
      </c>
      <c r="AU588" s="1">
        <f>MAX(AX592:AX596)</f>
        <v>2041</v>
      </c>
    </row>
    <row r="589" spans="1:50" hidden="1" outlineLevel="1">
      <c r="B589" s="1" t="s">
        <v>68</v>
      </c>
      <c r="D589" s="1">
        <f>D11</f>
        <v>2</v>
      </c>
      <c r="F589" s="1">
        <v>5</v>
      </c>
      <c r="G589" s="1" t="str">
        <f>A52</f>
        <v>Other</v>
      </c>
      <c r="H589" s="10">
        <f t="shared" si="1094"/>
        <v>75</v>
      </c>
      <c r="I589" s="8">
        <f t="shared" si="1094"/>
        <v>1.25</v>
      </c>
      <c r="J589" s="1">
        <f t="shared" si="1094"/>
        <v>75</v>
      </c>
      <c r="K589" s="8">
        <f t="shared" si="1094"/>
        <v>2</v>
      </c>
      <c r="L589" s="1">
        <f>SUM(J589*K589)</f>
        <v>150</v>
      </c>
    </row>
    <row r="590" spans="1:50" hidden="1" outlineLevel="1">
      <c r="B590" s="1" t="s">
        <v>57</v>
      </c>
      <c r="D590" s="1">
        <f>D588-D589</f>
        <v>2031</v>
      </c>
      <c r="N590" s="25" t="s">
        <v>16</v>
      </c>
      <c r="O590" s="25"/>
      <c r="P590" s="25"/>
      <c r="Q590" s="25"/>
      <c r="R590" s="25"/>
      <c r="S590" s="25"/>
      <c r="T590" s="25"/>
      <c r="V590" s="25" t="s">
        <v>33</v>
      </c>
      <c r="W590" s="25"/>
      <c r="X590" s="25"/>
      <c r="Y590" s="25"/>
      <c r="Z590" s="25"/>
      <c r="AA590" s="25"/>
      <c r="AB590" s="25"/>
      <c r="AD590" s="25" t="s">
        <v>53</v>
      </c>
      <c r="AE590" s="25"/>
      <c r="AF590" s="25"/>
      <c r="AG590" s="25"/>
      <c r="AH590" s="25"/>
      <c r="AI590" s="25"/>
      <c r="AJ590" s="25"/>
      <c r="AL590" s="25" t="s">
        <v>93</v>
      </c>
      <c r="AM590" s="25"/>
      <c r="AN590" s="25"/>
      <c r="AO590" s="25"/>
      <c r="AP590" s="25"/>
      <c r="AQ590" s="25"/>
      <c r="AR590" s="25"/>
      <c r="AT590" s="25" t="s">
        <v>54</v>
      </c>
      <c r="AU590" s="25"/>
      <c r="AV590" s="25"/>
      <c r="AW590" s="25"/>
      <c r="AX590" s="25"/>
    </row>
    <row r="591" spans="1:50" ht="59" hidden="1" outlineLevel="1">
      <c r="B591" s="1" t="s">
        <v>13</v>
      </c>
      <c r="D591" s="43">
        <f>D12</f>
        <v>0.04</v>
      </c>
      <c r="N591" s="33" t="s">
        <v>12</v>
      </c>
      <c r="O591" s="33" t="s">
        <v>2</v>
      </c>
      <c r="P591" s="33" t="s">
        <v>74</v>
      </c>
      <c r="Q591" s="33" t="s">
        <v>81</v>
      </c>
      <c r="R591" s="33" t="s">
        <v>3</v>
      </c>
      <c r="S591" s="33" t="s">
        <v>4</v>
      </c>
      <c r="T591" s="33" t="s">
        <v>73</v>
      </c>
      <c r="V591" s="33" t="s">
        <v>12</v>
      </c>
      <c r="W591" s="33" t="s">
        <v>2</v>
      </c>
      <c r="X591" s="33" t="s">
        <v>74</v>
      </c>
      <c r="Y591" s="33" t="s">
        <v>81</v>
      </c>
      <c r="Z591" s="33" t="s">
        <v>3</v>
      </c>
      <c r="AA591" s="33" t="s">
        <v>4</v>
      </c>
      <c r="AB591" s="33" t="s">
        <v>73</v>
      </c>
      <c r="AD591" s="33" t="s">
        <v>12</v>
      </c>
      <c r="AE591" s="33" t="s">
        <v>2</v>
      </c>
      <c r="AF591" s="33" t="s">
        <v>74</v>
      </c>
      <c r="AG591" s="33" t="s">
        <v>81</v>
      </c>
      <c r="AH591" s="33" t="s">
        <v>3</v>
      </c>
      <c r="AI591" s="33" t="s">
        <v>4</v>
      </c>
      <c r="AJ591" s="33" t="s">
        <v>73</v>
      </c>
      <c r="AL591" s="33" t="s">
        <v>12</v>
      </c>
      <c r="AM591" s="33" t="s">
        <v>2</v>
      </c>
      <c r="AN591" s="33" t="s">
        <v>74</v>
      </c>
      <c r="AO591" s="33" t="s">
        <v>81</v>
      </c>
      <c r="AP591" s="33" t="s">
        <v>3</v>
      </c>
      <c r="AQ591" s="33" t="s">
        <v>4</v>
      </c>
      <c r="AR591" s="33" t="s">
        <v>73</v>
      </c>
      <c r="AT591" s="33" t="s">
        <v>12</v>
      </c>
      <c r="AU591" s="33" t="s">
        <v>84</v>
      </c>
      <c r="AV591" s="33" t="s">
        <v>74</v>
      </c>
      <c r="AW591" s="33" t="s">
        <v>81</v>
      </c>
      <c r="AX591" s="33" t="s">
        <v>3</v>
      </c>
    </row>
    <row r="592" spans="1:50" hidden="1" outlineLevel="1">
      <c r="B592" s="1" t="s">
        <v>14</v>
      </c>
      <c r="D592" s="43">
        <f>D13</f>
        <v>0.08</v>
      </c>
      <c r="N592" s="1" t="str">
        <f>G585</f>
        <v>Low Income</v>
      </c>
      <c r="O592" s="43">
        <f>B48</f>
        <v>0.4</v>
      </c>
      <c r="P592" s="10">
        <f>O592*O$585</f>
        <v>18000000</v>
      </c>
      <c r="Q592" s="4">
        <f>IFERROR(P592/HLOOKUP(R592,'Impact Model_Simple'!$C$815:$AU$820,2,0),0)</f>
        <v>177514.79289940826</v>
      </c>
      <c r="R592" s="1">
        <f t="shared" ref="R592:T596" si="1095">C48</f>
        <v>2023</v>
      </c>
      <c r="S592" s="1">
        <f t="shared" si="1095"/>
        <v>2025</v>
      </c>
      <c r="T592" s="8">
        <f t="shared" si="1095"/>
        <v>0.1</v>
      </c>
      <c r="V592" s="1" t="str">
        <f>N592</f>
        <v>Low Income</v>
      </c>
      <c r="W592" s="43">
        <f>F48</f>
        <v>0.4</v>
      </c>
      <c r="X592" s="10">
        <f>W592*W$585</f>
        <v>11220258.816</v>
      </c>
      <c r="Y592" s="4">
        <f>IFERROR(X592/HLOOKUP(Z592,'Impact Model_Simple'!$C$815:$AU$820,2,0),0)</f>
        <v>90949.061792169508</v>
      </c>
      <c r="Z592" s="1">
        <f t="shared" ref="Z592:AB596" si="1096">G48</f>
        <v>2028</v>
      </c>
      <c r="AA592" s="1">
        <f t="shared" si="1096"/>
        <v>2025</v>
      </c>
      <c r="AB592" s="8">
        <f t="shared" si="1096"/>
        <v>0.1</v>
      </c>
      <c r="AD592" s="1" t="str">
        <f>V592</f>
        <v>Low Income</v>
      </c>
      <c r="AE592" s="43">
        <f>J48</f>
        <v>0.4</v>
      </c>
      <c r="AF592" s="10">
        <f>AE592*AE$585</f>
        <v>6508689.3835860072</v>
      </c>
      <c r="AG592" s="4">
        <f>IFERROR(AF592/HLOOKUP(AH592,'Impact Model_Simple'!$C$815:$AU$820,2,0),0)</f>
        <v>38721.390937274831</v>
      </c>
      <c r="AH592" s="1">
        <f t="shared" ref="AH592:AJ596" si="1097">K48</f>
        <v>2033</v>
      </c>
      <c r="AI592" s="1">
        <f t="shared" si="1097"/>
        <v>2025</v>
      </c>
      <c r="AJ592" s="8">
        <f t="shared" si="1097"/>
        <v>0.1</v>
      </c>
      <c r="AL592" s="1" t="str">
        <f>AD592</f>
        <v>Low Income</v>
      </c>
      <c r="AM592" s="43">
        <f>N48</f>
        <v>0.4</v>
      </c>
      <c r="AN592" s="10">
        <f>AM592*AM$585</f>
        <v>3775584.6978855636</v>
      </c>
      <c r="AO592" s="4">
        <f>IFERROR(AN592/HLOOKUP(AP592,'Impact Model_Simple'!$C$815:$AU$820,2,0),0)</f>
        <v>17830.780518640404</v>
      </c>
      <c r="AP592" s="1">
        <f t="shared" ref="AP592:AR596" si="1098">O48</f>
        <v>2036</v>
      </c>
      <c r="AQ592" s="1">
        <f t="shared" si="1098"/>
        <v>2025</v>
      </c>
      <c r="AR592" s="8">
        <f t="shared" si="1098"/>
        <v>0.1</v>
      </c>
      <c r="AT592" s="1" t="str">
        <f>AD592</f>
        <v>Low Income</v>
      </c>
      <c r="AU592" s="43">
        <v>0</v>
      </c>
      <c r="AV592" s="10">
        <f>AU592*AU$585</f>
        <v>0</v>
      </c>
      <c r="AW592" s="4">
        <f>IFERROR(AV592/HLOOKUP(AX592,'Impact Model_Simple'!$C$815:$AU$820,2,0),0)</f>
        <v>0</v>
      </c>
      <c r="AX592" s="1">
        <v>2041</v>
      </c>
    </row>
    <row r="593" spans="1:50" hidden="1" outlineLevel="1">
      <c r="N593" s="1" t="str">
        <f>G586</f>
        <v>Moderate Income</v>
      </c>
      <c r="O593" s="43">
        <f>B49</f>
        <v>0.4</v>
      </c>
      <c r="P593" s="10">
        <f t="shared" ref="P593:P596" si="1099">O593*O$585</f>
        <v>18000000</v>
      </c>
      <c r="Q593" s="4">
        <f>IFERROR(P593/HLOOKUP(R593,'Impact Model_Simple'!$C$815:$AU$820,2,0),0)</f>
        <v>177514.79289940826</v>
      </c>
      <c r="R593" s="1">
        <f t="shared" si="1095"/>
        <v>2023</v>
      </c>
      <c r="S593" s="1">
        <f t="shared" si="1095"/>
        <v>2025</v>
      </c>
      <c r="T593" s="8">
        <f t="shared" si="1095"/>
        <v>0.8</v>
      </c>
      <c r="V593" s="1" t="str">
        <f>N593</f>
        <v>Moderate Income</v>
      </c>
      <c r="W593" s="43">
        <f>F49</f>
        <v>0.4</v>
      </c>
      <c r="X593" s="10">
        <f t="shared" ref="X593:X596" si="1100">W593*W$585</f>
        <v>11220258.816</v>
      </c>
      <c r="Y593" s="4">
        <f>IFERROR(X593/HLOOKUP(Z593,'Impact Model_Simple'!$C$815:$AU$820,2,0),0)</f>
        <v>110653.43999999999</v>
      </c>
      <c r="Z593" s="1">
        <f t="shared" si="1096"/>
        <v>2023</v>
      </c>
      <c r="AA593" s="1">
        <f t="shared" si="1096"/>
        <v>2025</v>
      </c>
      <c r="AB593" s="8">
        <f t="shared" si="1096"/>
        <v>0.8</v>
      </c>
      <c r="AD593" s="1" t="str">
        <f>V593</f>
        <v>Moderate Income</v>
      </c>
      <c r="AE593" s="43">
        <f>J49</f>
        <v>0.4</v>
      </c>
      <c r="AF593" s="10">
        <f t="shared" ref="AF593:AF596" si="1101">AE593*AE$585</f>
        <v>6508689.3835860072</v>
      </c>
      <c r="AG593" s="4">
        <f>IFERROR(AF593/HLOOKUP(AH593,'Impact Model_Simple'!$C$815:$AU$820,2,0),0)</f>
        <v>64188.258220769298</v>
      </c>
      <c r="AH593" s="1">
        <f t="shared" si="1097"/>
        <v>2023</v>
      </c>
      <c r="AI593" s="1">
        <f t="shared" si="1097"/>
        <v>2025</v>
      </c>
      <c r="AJ593" s="8">
        <f t="shared" si="1097"/>
        <v>0.8</v>
      </c>
      <c r="AL593" s="1" t="str">
        <f>AD593</f>
        <v>Moderate Income</v>
      </c>
      <c r="AM593" s="43">
        <f>N49</f>
        <v>0.4</v>
      </c>
      <c r="AN593" s="10">
        <f t="shared" ref="AN593:AN596" si="1102">AM593*AM$585</f>
        <v>3775584.6978855636</v>
      </c>
      <c r="AO593" s="4">
        <f>IFERROR(AN593/HLOOKUP(AP593,'Impact Model_Simple'!$C$815:$AU$820,2,0),0)</f>
        <v>37234.563095518373</v>
      </c>
      <c r="AP593" s="1">
        <f t="shared" si="1098"/>
        <v>2023</v>
      </c>
      <c r="AQ593" s="1">
        <f t="shared" si="1098"/>
        <v>2025</v>
      </c>
      <c r="AR593" s="8">
        <f t="shared" si="1098"/>
        <v>0.8</v>
      </c>
      <c r="AT593" s="1" t="str">
        <f>AD593</f>
        <v>Moderate Income</v>
      </c>
      <c r="AU593" s="43">
        <v>0</v>
      </c>
      <c r="AV593" s="10">
        <f t="shared" ref="AV593:AV596" si="1103">AU593*AU$585</f>
        <v>0</v>
      </c>
      <c r="AW593" s="4">
        <f>IFERROR(AV593/HLOOKUP(AX593,'Impact Model_Simple'!$C$815:$AU$820,2,0),0)</f>
        <v>0</v>
      </c>
      <c r="AX593" s="1">
        <v>2041</v>
      </c>
    </row>
    <row r="594" spans="1:50" hidden="1" outlineLevel="1">
      <c r="B594" s="1" t="s">
        <v>46</v>
      </c>
      <c r="D594" s="44">
        <f>D21</f>
        <v>2</v>
      </c>
      <c r="M594" s="8"/>
      <c r="N594" s="1" t="str">
        <f>G587</f>
        <v>Market Rate</v>
      </c>
      <c r="O594" s="43">
        <f>B50</f>
        <v>0.2</v>
      </c>
      <c r="P594" s="10">
        <f t="shared" si="1099"/>
        <v>9000000</v>
      </c>
      <c r="Q594" s="4">
        <f>IFERROR(P594/HLOOKUP(R594,'Impact Model_Simple'!$C$815:$AU$820,2,0),0)</f>
        <v>88757.396449704131</v>
      </c>
      <c r="R594" s="1">
        <f t="shared" si="1095"/>
        <v>2023</v>
      </c>
      <c r="S594" s="1">
        <f t="shared" si="1095"/>
        <v>2027</v>
      </c>
      <c r="T594" s="8">
        <f t="shared" si="1095"/>
        <v>1</v>
      </c>
      <c r="V594" s="1" t="str">
        <f>N594</f>
        <v>Market Rate</v>
      </c>
      <c r="W594" s="43">
        <f>F50</f>
        <v>0.2</v>
      </c>
      <c r="X594" s="10">
        <f t="shared" si="1100"/>
        <v>5610129.4079999998</v>
      </c>
      <c r="Y594" s="4">
        <f>IFERROR(X594/HLOOKUP(Z594,'Impact Model_Simple'!$C$815:$AU$820,2,0),0)</f>
        <v>55326.719999999994</v>
      </c>
      <c r="Z594" s="1">
        <f t="shared" si="1096"/>
        <v>2023</v>
      </c>
      <c r="AA594" s="1">
        <f t="shared" si="1096"/>
        <v>2027</v>
      </c>
      <c r="AB594" s="8">
        <f t="shared" si="1096"/>
        <v>1</v>
      </c>
      <c r="AD594" s="1" t="str">
        <f>V594</f>
        <v>Market Rate</v>
      </c>
      <c r="AE594" s="43">
        <f>J50</f>
        <v>0.2</v>
      </c>
      <c r="AF594" s="10">
        <f t="shared" si="1101"/>
        <v>3254344.6917930036</v>
      </c>
      <c r="AG594" s="4">
        <f>IFERROR(AF594/HLOOKUP(AH594,'Impact Model_Simple'!$C$815:$AU$820,2,0),0)</f>
        <v>32094.129110384649</v>
      </c>
      <c r="AH594" s="1">
        <f t="shared" si="1097"/>
        <v>2023</v>
      </c>
      <c r="AI594" s="1">
        <f t="shared" si="1097"/>
        <v>2027</v>
      </c>
      <c r="AJ594" s="8">
        <f t="shared" si="1097"/>
        <v>1</v>
      </c>
      <c r="AL594" s="1" t="str">
        <f>AD594</f>
        <v>Market Rate</v>
      </c>
      <c r="AM594" s="43">
        <f>N50</f>
        <v>0.2</v>
      </c>
      <c r="AN594" s="10">
        <f t="shared" si="1102"/>
        <v>1887792.3489427818</v>
      </c>
      <c r="AO594" s="4">
        <f>IFERROR(AN594/HLOOKUP(AP594,'Impact Model_Simple'!$C$815:$AU$820,2,0),0)</f>
        <v>18617.281547759187</v>
      </c>
      <c r="AP594" s="1">
        <f t="shared" si="1098"/>
        <v>2023</v>
      </c>
      <c r="AQ594" s="1">
        <f t="shared" si="1098"/>
        <v>2027</v>
      </c>
      <c r="AR594" s="8">
        <f t="shared" si="1098"/>
        <v>1</v>
      </c>
      <c r="AT594" s="1" t="str">
        <f>AD594</f>
        <v>Market Rate</v>
      </c>
      <c r="AU594" s="43">
        <v>0</v>
      </c>
      <c r="AV594" s="10">
        <f t="shared" si="1103"/>
        <v>0</v>
      </c>
      <c r="AW594" s="4">
        <f>IFERROR(AV594/HLOOKUP(AX594,'Impact Model_Simple'!$C$815:$AU$820,2,0),0)</f>
        <v>0</v>
      </c>
      <c r="AX594" s="1">
        <v>2041</v>
      </c>
    </row>
    <row r="595" spans="1:50" hidden="1" outlineLevel="1">
      <c r="B595" s="1" t="s">
        <v>69</v>
      </c>
      <c r="D595" s="4">
        <v>43560</v>
      </c>
      <c r="M595" s="8"/>
      <c r="N595" s="1" t="str">
        <f>G588</f>
        <v>Other</v>
      </c>
      <c r="O595" s="43">
        <f>B51</f>
        <v>0</v>
      </c>
      <c r="P595" s="10">
        <f t="shared" si="1099"/>
        <v>0</v>
      </c>
      <c r="Q595" s="4">
        <f>IFERROR(P595/HLOOKUP(R595,'Impact Model_Simple'!$C$815:$AU$820,2,0),0)</f>
        <v>0</v>
      </c>
      <c r="R595" s="1">
        <f t="shared" si="1095"/>
        <v>0</v>
      </c>
      <c r="S595" s="1">
        <f t="shared" si="1095"/>
        <v>0</v>
      </c>
      <c r="T595" s="8">
        <f t="shared" si="1095"/>
        <v>0</v>
      </c>
      <c r="V595" s="1" t="str">
        <f>N595</f>
        <v>Other</v>
      </c>
      <c r="W595" s="43">
        <f>F51</f>
        <v>0</v>
      </c>
      <c r="X595" s="10">
        <f t="shared" si="1100"/>
        <v>0</v>
      </c>
      <c r="Y595" s="4">
        <f>IFERROR(X595/HLOOKUP(Z595,'Impact Model_Simple'!$C$815:$AU$820,2,0),0)</f>
        <v>0</v>
      </c>
      <c r="Z595" s="1">
        <f t="shared" si="1096"/>
        <v>0</v>
      </c>
      <c r="AA595" s="1">
        <f t="shared" si="1096"/>
        <v>0</v>
      </c>
      <c r="AB595" s="8">
        <f t="shared" si="1096"/>
        <v>0</v>
      </c>
      <c r="AD595" s="1" t="str">
        <f>V595</f>
        <v>Other</v>
      </c>
      <c r="AE595" s="43">
        <f>J51</f>
        <v>0</v>
      </c>
      <c r="AF595" s="10">
        <f t="shared" si="1101"/>
        <v>0</v>
      </c>
      <c r="AG595" s="4">
        <f>IFERROR(AF595/HLOOKUP(AH595,'Impact Model_Simple'!$C$815:$AU$820,2,0),0)</f>
        <v>0</v>
      </c>
      <c r="AH595" s="1">
        <f t="shared" si="1097"/>
        <v>0</v>
      </c>
      <c r="AI595" s="1">
        <f t="shared" si="1097"/>
        <v>0</v>
      </c>
      <c r="AJ595" s="8">
        <f t="shared" si="1097"/>
        <v>0</v>
      </c>
      <c r="AL595" s="1" t="str">
        <f>AD595</f>
        <v>Other</v>
      </c>
      <c r="AM595" s="43">
        <f>N51</f>
        <v>0</v>
      </c>
      <c r="AN595" s="10">
        <f t="shared" si="1102"/>
        <v>0</v>
      </c>
      <c r="AO595" s="4">
        <f>IFERROR(AN595/HLOOKUP(AP595,'Impact Model_Simple'!$C$815:$AU$820,2,0),0)</f>
        <v>0</v>
      </c>
      <c r="AP595" s="1">
        <f t="shared" si="1098"/>
        <v>0</v>
      </c>
      <c r="AQ595" s="1">
        <f t="shared" si="1098"/>
        <v>0</v>
      </c>
      <c r="AR595" s="8">
        <f t="shared" si="1098"/>
        <v>0</v>
      </c>
      <c r="AT595" s="1" t="str">
        <f>AD595</f>
        <v>Other</v>
      </c>
      <c r="AU595" s="43">
        <v>0</v>
      </c>
      <c r="AV595" s="10">
        <f t="shared" si="1103"/>
        <v>0</v>
      </c>
      <c r="AW595" s="4">
        <f>IFERROR(AV595/HLOOKUP(AX595,'Impact Model_Simple'!$C$815:$AU$820,2,0),0)</f>
        <v>0</v>
      </c>
    </row>
    <row r="596" spans="1:50" hidden="1" outlineLevel="1">
      <c r="M596" s="8"/>
      <c r="N596" s="1" t="str">
        <f>G589</f>
        <v>Other</v>
      </c>
      <c r="O596" s="43">
        <f>B52</f>
        <v>0</v>
      </c>
      <c r="P596" s="10">
        <f t="shared" si="1099"/>
        <v>0</v>
      </c>
      <c r="Q596" s="4">
        <f>IFERROR(P596/HLOOKUP(R596,'Impact Model_Simple'!$C$815:$AU$820,2,0),0)</f>
        <v>0</v>
      </c>
      <c r="R596" s="1">
        <f t="shared" si="1095"/>
        <v>0</v>
      </c>
      <c r="S596" s="1">
        <f t="shared" si="1095"/>
        <v>0</v>
      </c>
      <c r="T596" s="8">
        <f t="shared" si="1095"/>
        <v>0</v>
      </c>
      <c r="V596" s="1" t="str">
        <f>N596</f>
        <v>Other</v>
      </c>
      <c r="W596" s="43">
        <f>F52</f>
        <v>0</v>
      </c>
      <c r="X596" s="10">
        <f t="shared" si="1100"/>
        <v>0</v>
      </c>
      <c r="Y596" s="4">
        <f>IFERROR(X596/HLOOKUP(Z596,'Impact Model_Simple'!$C$815:$AU$820,2,0),0)</f>
        <v>0</v>
      </c>
      <c r="Z596" s="1">
        <f t="shared" si="1096"/>
        <v>0</v>
      </c>
      <c r="AA596" s="1">
        <f t="shared" si="1096"/>
        <v>0</v>
      </c>
      <c r="AB596" s="8">
        <f t="shared" si="1096"/>
        <v>0</v>
      </c>
      <c r="AD596" s="1" t="str">
        <f>V596</f>
        <v>Other</v>
      </c>
      <c r="AE596" s="43">
        <f>J52</f>
        <v>0</v>
      </c>
      <c r="AF596" s="10">
        <f t="shared" si="1101"/>
        <v>0</v>
      </c>
      <c r="AG596" s="4">
        <f>IFERROR(AF596/HLOOKUP(AH596,'Impact Model_Simple'!$C$815:$AU$820,2,0),0)</f>
        <v>0</v>
      </c>
      <c r="AH596" s="1">
        <f t="shared" si="1097"/>
        <v>0</v>
      </c>
      <c r="AI596" s="1">
        <f t="shared" si="1097"/>
        <v>0</v>
      </c>
      <c r="AJ596" s="8">
        <f t="shared" si="1097"/>
        <v>0</v>
      </c>
      <c r="AL596" s="1" t="str">
        <f>AD596</f>
        <v>Other</v>
      </c>
      <c r="AM596" s="43">
        <f>N52</f>
        <v>0</v>
      </c>
      <c r="AN596" s="10">
        <f t="shared" si="1102"/>
        <v>0</v>
      </c>
      <c r="AO596" s="4">
        <f>IFERROR(AN596/HLOOKUP(AP596,'Impact Model_Simple'!$C$815:$AU$820,2,0),0)</f>
        <v>0</v>
      </c>
      <c r="AP596" s="1">
        <f t="shared" si="1098"/>
        <v>0</v>
      </c>
      <c r="AQ596" s="1">
        <f t="shared" si="1098"/>
        <v>0</v>
      </c>
      <c r="AR596" s="8">
        <f t="shared" si="1098"/>
        <v>0</v>
      </c>
      <c r="AT596" s="1" t="str">
        <f>AD596</f>
        <v>Other</v>
      </c>
      <c r="AU596" s="43">
        <v>0</v>
      </c>
      <c r="AV596" s="10">
        <f t="shared" si="1103"/>
        <v>0</v>
      </c>
      <c r="AW596" s="4">
        <f>IFERROR(AV596/HLOOKUP(AX596,'Impact Model_Simple'!$C$815:$AU$820,2,0),0)</f>
        <v>0</v>
      </c>
    </row>
    <row r="597" spans="1:50" ht="15.5" hidden="1" outlineLevel="1" thickBot="1">
      <c r="M597" s="8"/>
      <c r="N597" s="6" t="s">
        <v>56</v>
      </c>
      <c r="O597" s="30">
        <f>+SUM(O592:O596)</f>
        <v>1</v>
      </c>
      <c r="P597" s="13">
        <f>+SUM(P592:P596)</f>
        <v>45000000</v>
      </c>
      <c r="Q597" s="7">
        <f>+SUM(Q592:Q596)</f>
        <v>443786.98224852065</v>
      </c>
      <c r="R597" s="6"/>
      <c r="S597" s="6"/>
      <c r="T597" s="6"/>
      <c r="V597" s="6" t="s">
        <v>56</v>
      </c>
      <c r="W597" s="30">
        <f>+SUM(W592:W596)</f>
        <v>1</v>
      </c>
      <c r="X597" s="13">
        <f>+SUM(X592:X596)</f>
        <v>28050647.039999999</v>
      </c>
      <c r="Y597" s="7">
        <f>+SUM(Y592:Y596)</f>
        <v>256929.2217921695</v>
      </c>
      <c r="Z597" s="6"/>
      <c r="AA597" s="6"/>
      <c r="AB597" s="6"/>
      <c r="AD597" s="6" t="s">
        <v>56</v>
      </c>
      <c r="AE597" s="30">
        <f>+SUM(AE592:AE596)</f>
        <v>1</v>
      </c>
      <c r="AF597" s="13">
        <f>+SUM(AF592:AF596)</f>
        <v>16271723.458965018</v>
      </c>
      <c r="AG597" s="7">
        <f>+SUM(AG592:AG596)</f>
        <v>135003.77826842878</v>
      </c>
      <c r="AH597" s="6"/>
      <c r="AI597" s="6"/>
      <c r="AJ597" s="6"/>
      <c r="AL597" s="6" t="s">
        <v>56</v>
      </c>
      <c r="AM597" s="30">
        <f>+SUM(AM592:AM596)</f>
        <v>1</v>
      </c>
      <c r="AN597" s="13">
        <f>+SUM(AN592:AN596)</f>
        <v>9438961.7447139099</v>
      </c>
      <c r="AO597" s="7">
        <f>+SUM(AO592:AO596)</f>
        <v>73682.625161917967</v>
      </c>
      <c r="AP597" s="6"/>
      <c r="AQ597" s="6"/>
      <c r="AR597" s="6"/>
      <c r="AT597" s="6" t="s">
        <v>56</v>
      </c>
      <c r="AU597" s="30">
        <f>+SUM(AU592:AU596)</f>
        <v>0</v>
      </c>
      <c r="AV597" s="13">
        <f>+SUM(AV592:AV596)</f>
        <v>0</v>
      </c>
      <c r="AW597" s="7">
        <f>+SUM(AW592:AW596)</f>
        <v>0</v>
      </c>
      <c r="AX597" s="6"/>
    </row>
    <row r="598" spans="1:50" hidden="1" outlineLevel="1">
      <c r="M598" s="8"/>
      <c r="O598" s="8"/>
      <c r="U598" s="8"/>
      <c r="AA598" s="8"/>
      <c r="AG598" s="8"/>
    </row>
    <row r="599" spans="1:50" hidden="1" outlineLevel="1">
      <c r="A599" s="27"/>
      <c r="B599" s="27"/>
      <c r="C599" s="27"/>
      <c r="D599" s="27"/>
      <c r="E599" s="27"/>
      <c r="F599" s="27"/>
      <c r="G599" s="27"/>
      <c r="H599" s="27"/>
      <c r="I599" s="27"/>
      <c r="J599" s="27"/>
      <c r="K599" s="27"/>
      <c r="L599" s="27"/>
      <c r="M599" s="27"/>
      <c r="N599" s="27"/>
      <c r="O599" s="27"/>
      <c r="P599" s="27"/>
      <c r="Q599" s="27"/>
      <c r="R599" s="27"/>
      <c r="S599" s="27"/>
      <c r="T599" s="27"/>
      <c r="U599" s="27"/>
      <c r="V599" s="27"/>
      <c r="W599" s="27"/>
      <c r="X599" s="27"/>
      <c r="Y599" s="27"/>
      <c r="Z599" s="27"/>
      <c r="AA599" s="27"/>
      <c r="AB599" s="27"/>
      <c r="AC599" s="27"/>
      <c r="AD599" s="27"/>
      <c r="AE599" s="27"/>
      <c r="AF599" s="27"/>
      <c r="AG599" s="27"/>
      <c r="AH599" s="27"/>
      <c r="AI599" s="27"/>
      <c r="AJ599" s="27"/>
      <c r="AK599" s="27"/>
      <c r="AL599" s="27"/>
      <c r="AM599" s="27"/>
      <c r="AN599" s="27"/>
      <c r="AO599" s="27"/>
      <c r="AP599" s="27"/>
    </row>
    <row r="600" spans="1:50" hidden="1" outlineLevel="2">
      <c r="B600" s="1" t="s">
        <v>11</v>
      </c>
      <c r="D600" s="9">
        <f>D585</f>
        <v>2022</v>
      </c>
      <c r="E600" s="9">
        <f>D600+1</f>
        <v>2023</v>
      </c>
      <c r="F600" s="9">
        <f t="shared" ref="F600" si="1104">E600+1</f>
        <v>2024</v>
      </c>
      <c r="G600" s="9">
        <f t="shared" ref="G600" si="1105">F600+1</f>
        <v>2025</v>
      </c>
      <c r="H600" s="9">
        <f t="shared" ref="H600" si="1106">G600+1</f>
        <v>2026</v>
      </c>
      <c r="I600" s="9">
        <f t="shared" ref="I600" si="1107">H600+1</f>
        <v>2027</v>
      </c>
      <c r="J600" s="9">
        <f>I600+1</f>
        <v>2028</v>
      </c>
      <c r="K600" s="9">
        <f>J600+1</f>
        <v>2029</v>
      </c>
      <c r="L600" s="9">
        <f t="shared" ref="L600" si="1108">K600+1</f>
        <v>2030</v>
      </c>
      <c r="M600" s="9">
        <f t="shared" ref="M600" si="1109">L600+1</f>
        <v>2031</v>
      </c>
      <c r="N600" s="9">
        <f t="shared" ref="N600" si="1110">M600+1</f>
        <v>2032</v>
      </c>
      <c r="O600" s="9">
        <f t="shared" ref="O600" si="1111">N600+1</f>
        <v>2033</v>
      </c>
      <c r="P600" s="9">
        <f t="shared" ref="P600" si="1112">O600+1</f>
        <v>2034</v>
      </c>
      <c r="Q600" s="9">
        <f t="shared" ref="Q600" si="1113">P600+1</f>
        <v>2035</v>
      </c>
      <c r="R600" s="9">
        <f t="shared" ref="R600" si="1114">Q600+1</f>
        <v>2036</v>
      </c>
      <c r="S600" s="9">
        <f t="shared" ref="S600" si="1115">R600+1</f>
        <v>2037</v>
      </c>
      <c r="T600" s="9">
        <f t="shared" ref="T600" si="1116">S600+1</f>
        <v>2038</v>
      </c>
      <c r="U600" s="9">
        <f t="shared" ref="U600" si="1117">T600+1</f>
        <v>2039</v>
      </c>
      <c r="V600" s="9">
        <f t="shared" ref="V600" si="1118">U600+1</f>
        <v>2040</v>
      </c>
      <c r="W600" s="9">
        <f t="shared" ref="W600" si="1119">V600+1</f>
        <v>2041</v>
      </c>
      <c r="X600" s="9">
        <f t="shared" ref="X600" si="1120">W600+1</f>
        <v>2042</v>
      </c>
      <c r="Y600" s="9">
        <f t="shared" ref="Y600" si="1121">X600+1</f>
        <v>2043</v>
      </c>
      <c r="Z600" s="9">
        <f t="shared" ref="Z600" si="1122">Y600+1</f>
        <v>2044</v>
      </c>
      <c r="AA600" s="9">
        <f t="shared" ref="AA600" si="1123">Z600+1</f>
        <v>2045</v>
      </c>
      <c r="AB600" s="9">
        <f t="shared" ref="AB600" si="1124">AA600+1</f>
        <v>2046</v>
      </c>
      <c r="AC600" s="9">
        <f t="shared" ref="AC600" si="1125">AB600+1</f>
        <v>2047</v>
      </c>
      <c r="AD600" s="9">
        <f t="shared" ref="AD600" si="1126">AC600+1</f>
        <v>2048</v>
      </c>
      <c r="AE600" s="9">
        <f t="shared" ref="AE600" si="1127">AD600+1</f>
        <v>2049</v>
      </c>
      <c r="AF600" s="9">
        <f t="shared" ref="AF600" si="1128">AE600+1</f>
        <v>2050</v>
      </c>
      <c r="AG600" s="9">
        <f t="shared" ref="AG600" si="1129">AF600+1</f>
        <v>2051</v>
      </c>
      <c r="AH600" s="9">
        <f t="shared" ref="AH600" si="1130">AG600+1</f>
        <v>2052</v>
      </c>
      <c r="AI600" s="9">
        <f t="shared" ref="AI600" si="1131">AH600+1</f>
        <v>2053</v>
      </c>
      <c r="AJ600" s="9">
        <f t="shared" ref="AJ600" si="1132">AI600+1</f>
        <v>2054</v>
      </c>
      <c r="AK600" s="9">
        <f t="shared" ref="AK600" si="1133">AJ600+1</f>
        <v>2055</v>
      </c>
      <c r="AL600" s="9">
        <f t="shared" ref="AL600" si="1134">AK600+1</f>
        <v>2056</v>
      </c>
      <c r="AM600" s="9">
        <f t="shared" ref="AM600" si="1135">AL600+1</f>
        <v>2057</v>
      </c>
      <c r="AN600" s="9">
        <f t="shared" ref="AN600" si="1136">AM600+1</f>
        <v>2058</v>
      </c>
      <c r="AO600" s="9">
        <f t="shared" ref="AO600" si="1137">AN600+1</f>
        <v>2059</v>
      </c>
      <c r="AP600" s="9">
        <f t="shared" ref="AP600" si="1138">AO600+1</f>
        <v>2060</v>
      </c>
    </row>
    <row r="601" spans="1:50" hidden="1" outlineLevel="2">
      <c r="A601" s="1" t="s">
        <v>5</v>
      </c>
      <c r="B601" s="10">
        <f>SUM(D601:AP601)</f>
        <v>45000000</v>
      </c>
      <c r="D601" s="10">
        <f t="shared" ref="D601:AP601" si="1139">IF(D600=$D$71,$D$70,0)</f>
        <v>0</v>
      </c>
      <c r="E601" s="10">
        <f t="shared" si="1139"/>
        <v>45000000</v>
      </c>
      <c r="F601" s="10">
        <f t="shared" si="1139"/>
        <v>0</v>
      </c>
      <c r="G601" s="10">
        <f t="shared" si="1139"/>
        <v>0</v>
      </c>
      <c r="H601" s="10">
        <f t="shared" si="1139"/>
        <v>0</v>
      </c>
      <c r="I601" s="10">
        <f t="shared" si="1139"/>
        <v>0</v>
      </c>
      <c r="J601" s="10">
        <f t="shared" si="1139"/>
        <v>0</v>
      </c>
      <c r="K601" s="10">
        <f t="shared" si="1139"/>
        <v>0</v>
      </c>
      <c r="L601" s="10">
        <f t="shared" si="1139"/>
        <v>0</v>
      </c>
      <c r="M601" s="10">
        <f t="shared" si="1139"/>
        <v>0</v>
      </c>
      <c r="N601" s="10">
        <f t="shared" si="1139"/>
        <v>0</v>
      </c>
      <c r="O601" s="10">
        <f t="shared" si="1139"/>
        <v>0</v>
      </c>
      <c r="P601" s="10">
        <f t="shared" si="1139"/>
        <v>0</v>
      </c>
      <c r="Q601" s="10">
        <f t="shared" si="1139"/>
        <v>0</v>
      </c>
      <c r="R601" s="10">
        <f t="shared" si="1139"/>
        <v>0</v>
      </c>
      <c r="S601" s="10">
        <f t="shared" si="1139"/>
        <v>0</v>
      </c>
      <c r="T601" s="10">
        <f t="shared" si="1139"/>
        <v>0</v>
      </c>
      <c r="U601" s="10">
        <f t="shared" si="1139"/>
        <v>0</v>
      </c>
      <c r="V601" s="10">
        <f t="shared" si="1139"/>
        <v>0</v>
      </c>
      <c r="W601" s="10">
        <f t="shared" si="1139"/>
        <v>0</v>
      </c>
      <c r="X601" s="10">
        <f t="shared" si="1139"/>
        <v>0</v>
      </c>
      <c r="Y601" s="10">
        <f t="shared" si="1139"/>
        <v>0</v>
      </c>
      <c r="Z601" s="10">
        <f t="shared" si="1139"/>
        <v>0</v>
      </c>
      <c r="AA601" s="10">
        <f t="shared" si="1139"/>
        <v>0</v>
      </c>
      <c r="AB601" s="10">
        <f t="shared" si="1139"/>
        <v>0</v>
      </c>
      <c r="AC601" s="10">
        <f t="shared" si="1139"/>
        <v>0</v>
      </c>
      <c r="AD601" s="10">
        <f t="shared" si="1139"/>
        <v>0</v>
      </c>
      <c r="AE601" s="10">
        <f t="shared" si="1139"/>
        <v>0</v>
      </c>
      <c r="AF601" s="10">
        <f t="shared" si="1139"/>
        <v>0</v>
      </c>
      <c r="AG601" s="10">
        <f t="shared" si="1139"/>
        <v>0</v>
      </c>
      <c r="AH601" s="10">
        <f t="shared" si="1139"/>
        <v>0</v>
      </c>
      <c r="AI601" s="10">
        <f t="shared" si="1139"/>
        <v>0</v>
      </c>
      <c r="AJ601" s="10">
        <f t="shared" si="1139"/>
        <v>0</v>
      </c>
      <c r="AK601" s="10">
        <f t="shared" si="1139"/>
        <v>0</v>
      </c>
      <c r="AL601" s="10">
        <f t="shared" si="1139"/>
        <v>0</v>
      </c>
      <c r="AM601" s="10">
        <f t="shared" si="1139"/>
        <v>0</v>
      </c>
      <c r="AN601" s="10">
        <f t="shared" si="1139"/>
        <v>0</v>
      </c>
      <c r="AO601" s="10">
        <f t="shared" si="1139"/>
        <v>0</v>
      </c>
      <c r="AP601" s="10">
        <f t="shared" si="1139"/>
        <v>0</v>
      </c>
    </row>
    <row r="602" spans="1:50" hidden="1" outlineLevel="2">
      <c r="A602" s="1" t="s">
        <v>25</v>
      </c>
      <c r="B602" s="10">
        <f>SUM(D602:AP602)</f>
        <v>45000000</v>
      </c>
      <c r="D602" s="10">
        <f>D636</f>
        <v>0</v>
      </c>
      <c r="E602" s="10">
        <f t="shared" ref="E602:AP602" si="1140">E636</f>
        <v>45000000</v>
      </c>
      <c r="F602" s="10">
        <f t="shared" si="1140"/>
        <v>0</v>
      </c>
      <c r="G602" s="10">
        <f t="shared" si="1140"/>
        <v>0</v>
      </c>
      <c r="H602" s="10">
        <f t="shared" si="1140"/>
        <v>0</v>
      </c>
      <c r="I602" s="10">
        <f t="shared" si="1140"/>
        <v>0</v>
      </c>
      <c r="J602" s="10">
        <f t="shared" si="1140"/>
        <v>0</v>
      </c>
      <c r="K602" s="10">
        <f t="shared" si="1140"/>
        <v>0</v>
      </c>
      <c r="L602" s="10">
        <f t="shared" si="1140"/>
        <v>0</v>
      </c>
      <c r="M602" s="10">
        <f t="shared" si="1140"/>
        <v>0</v>
      </c>
      <c r="N602" s="10">
        <f t="shared" si="1140"/>
        <v>0</v>
      </c>
      <c r="O602" s="10">
        <f t="shared" si="1140"/>
        <v>0</v>
      </c>
      <c r="P602" s="10">
        <f t="shared" si="1140"/>
        <v>0</v>
      </c>
      <c r="Q602" s="10">
        <f t="shared" si="1140"/>
        <v>0</v>
      </c>
      <c r="R602" s="10">
        <f t="shared" si="1140"/>
        <v>0</v>
      </c>
      <c r="S602" s="10">
        <f t="shared" si="1140"/>
        <v>0</v>
      </c>
      <c r="T602" s="10">
        <f t="shared" si="1140"/>
        <v>0</v>
      </c>
      <c r="U602" s="10">
        <f t="shared" si="1140"/>
        <v>0</v>
      </c>
      <c r="V602" s="10">
        <f t="shared" si="1140"/>
        <v>0</v>
      </c>
      <c r="W602" s="10">
        <f t="shared" si="1140"/>
        <v>0</v>
      </c>
      <c r="X602" s="10">
        <f t="shared" si="1140"/>
        <v>0</v>
      </c>
      <c r="Y602" s="10">
        <f t="shared" si="1140"/>
        <v>0</v>
      </c>
      <c r="Z602" s="10">
        <f t="shared" si="1140"/>
        <v>0</v>
      </c>
      <c r="AA602" s="10">
        <f t="shared" si="1140"/>
        <v>0</v>
      </c>
      <c r="AB602" s="10">
        <f t="shared" si="1140"/>
        <v>0</v>
      </c>
      <c r="AC602" s="10">
        <f t="shared" si="1140"/>
        <v>0</v>
      </c>
      <c r="AD602" s="10">
        <f t="shared" si="1140"/>
        <v>0</v>
      </c>
      <c r="AE602" s="10">
        <f t="shared" si="1140"/>
        <v>0</v>
      </c>
      <c r="AF602" s="10">
        <f t="shared" si="1140"/>
        <v>0</v>
      </c>
      <c r="AG602" s="10">
        <f t="shared" si="1140"/>
        <v>0</v>
      </c>
      <c r="AH602" s="10">
        <f t="shared" si="1140"/>
        <v>0</v>
      </c>
      <c r="AI602" s="10">
        <f t="shared" si="1140"/>
        <v>0</v>
      </c>
      <c r="AJ602" s="10">
        <f t="shared" si="1140"/>
        <v>0</v>
      </c>
      <c r="AK602" s="10">
        <f t="shared" si="1140"/>
        <v>0</v>
      </c>
      <c r="AL602" s="10">
        <f t="shared" si="1140"/>
        <v>0</v>
      </c>
      <c r="AM602" s="10">
        <f t="shared" si="1140"/>
        <v>0</v>
      </c>
      <c r="AN602" s="10">
        <f t="shared" si="1140"/>
        <v>0</v>
      </c>
      <c r="AO602" s="10">
        <f t="shared" si="1140"/>
        <v>0</v>
      </c>
      <c r="AP602" s="10">
        <f t="shared" si="1140"/>
        <v>0</v>
      </c>
    </row>
    <row r="603" spans="1:50" ht="15.5" hidden="1" outlineLevel="2" thickBot="1">
      <c r="A603" s="6" t="s">
        <v>27</v>
      </c>
      <c r="B603" s="13"/>
      <c r="C603" s="6"/>
      <c r="D603" s="13">
        <f>SUM($D$601:D601)-SUM($D$602:D602)</f>
        <v>0</v>
      </c>
      <c r="E603" s="13">
        <f>SUM($D$601:E601)-SUM($D$602:E602)</f>
        <v>0</v>
      </c>
      <c r="F603" s="13">
        <f>SUM($D$601:F601)-SUM($D$602:F602)</f>
        <v>0</v>
      </c>
      <c r="G603" s="13">
        <f>SUM($D$601:G601)-SUM($D$602:G602)</f>
        <v>0</v>
      </c>
      <c r="H603" s="13">
        <f>SUM($D$601:H601)-SUM($D$602:H602)</f>
        <v>0</v>
      </c>
      <c r="I603" s="13">
        <f>SUM($D$601:I601)-SUM($D$602:I602)</f>
        <v>0</v>
      </c>
      <c r="J603" s="13">
        <f>SUM($D$601:J601)-SUM($D$602:J602)</f>
        <v>0</v>
      </c>
      <c r="K603" s="13">
        <f>SUM($D$601:K601)-SUM($D$602:K602)</f>
        <v>0</v>
      </c>
      <c r="L603" s="13">
        <f>SUM($D$601:L601)-SUM($D$602:L602)</f>
        <v>0</v>
      </c>
      <c r="M603" s="13">
        <f>SUM($D$601:M601)-SUM($D$602:M602)</f>
        <v>0</v>
      </c>
      <c r="N603" s="13">
        <f>SUM($D$601:N601)-SUM($D$602:N602)</f>
        <v>0</v>
      </c>
      <c r="O603" s="13">
        <f>SUM($D$601:O601)-SUM($D$602:O602)</f>
        <v>0</v>
      </c>
      <c r="P603" s="13">
        <f>SUM($D$601:P601)-SUM($D$602:P602)</f>
        <v>0</v>
      </c>
      <c r="Q603" s="13">
        <f>SUM($D$601:Q601)-SUM($D$602:Q602)</f>
        <v>0</v>
      </c>
      <c r="R603" s="13">
        <f>SUM($D$601:R601)-SUM($D$602:R602)</f>
        <v>0</v>
      </c>
      <c r="S603" s="13">
        <f>SUM($D$601:S601)-SUM($D$602:S602)</f>
        <v>0</v>
      </c>
      <c r="T603" s="13">
        <f>SUM($D$601:T601)-SUM($D$602:T602)</f>
        <v>0</v>
      </c>
      <c r="U603" s="13">
        <f>SUM($D$601:U601)-SUM($D$602:U602)</f>
        <v>0</v>
      </c>
      <c r="V603" s="13">
        <f>SUM($D$601:V601)-SUM($D$602:V602)</f>
        <v>0</v>
      </c>
      <c r="W603" s="13">
        <f>SUM($D$601:W601)-SUM($D$602:W602)</f>
        <v>0</v>
      </c>
      <c r="X603" s="13">
        <f>SUM($D$601:X601)-SUM($D$602:X602)</f>
        <v>0</v>
      </c>
      <c r="Y603" s="13">
        <f>SUM($D$601:Y601)-SUM($D$602:Y602)</f>
        <v>0</v>
      </c>
      <c r="Z603" s="13">
        <f>SUM($D$601:Z601)-SUM($D$602:Z602)</f>
        <v>0</v>
      </c>
      <c r="AA603" s="13">
        <f>SUM($D$601:AA601)-SUM($D$602:AA602)</f>
        <v>0</v>
      </c>
      <c r="AB603" s="13">
        <f>SUM($D$601:AB601)-SUM($D$602:AB602)</f>
        <v>0</v>
      </c>
      <c r="AC603" s="13">
        <f>SUM($D$601:AC601)-SUM($D$602:AC602)</f>
        <v>0</v>
      </c>
      <c r="AD603" s="13">
        <f>SUM($D$601:AD601)-SUM($D$602:AD602)</f>
        <v>0</v>
      </c>
      <c r="AE603" s="13">
        <f>SUM($D$601:AE601)-SUM($D$602:AE602)</f>
        <v>0</v>
      </c>
      <c r="AF603" s="13">
        <f>SUM($D$601:AF601)-SUM($D$602:AF602)</f>
        <v>0</v>
      </c>
      <c r="AG603" s="13">
        <f>SUM($D$601:AG601)-SUM($D$602:AG602)</f>
        <v>0</v>
      </c>
      <c r="AH603" s="13">
        <f>SUM($D$601:AH601)-SUM($D$602:AH602)</f>
        <v>0</v>
      </c>
      <c r="AI603" s="13">
        <f>SUM($D$601:AI601)-SUM($D$602:AI602)</f>
        <v>0</v>
      </c>
      <c r="AJ603" s="13">
        <f>SUM($D$601:AJ601)-SUM($D$602:AJ602)</f>
        <v>0</v>
      </c>
      <c r="AK603" s="13">
        <f>SUM($D$601:AK601)-SUM($D$602:AK602)</f>
        <v>0</v>
      </c>
      <c r="AL603" s="13">
        <f>SUM($D$601:AL601)-SUM($D$602:AL602)</f>
        <v>0</v>
      </c>
      <c r="AM603" s="13">
        <f>SUM($D$601:AM601)-SUM($D$602:AM602)</f>
        <v>0</v>
      </c>
      <c r="AN603" s="13">
        <f>SUM($D$601:AN601)-SUM($D$602:AN602)</f>
        <v>0</v>
      </c>
      <c r="AO603" s="13">
        <f>SUM($D$601:AO601)-SUM($D$602:AO602)</f>
        <v>0</v>
      </c>
      <c r="AP603" s="13">
        <f>SUM($D$601:AP601)-SUM($D$602:AP602)</f>
        <v>0</v>
      </c>
    </row>
    <row r="604" spans="1:50" hidden="1" outlineLevel="2">
      <c r="B604" s="10"/>
      <c r="D604" s="10"/>
      <c r="E604" s="10"/>
      <c r="F604" s="10"/>
      <c r="G604" s="10"/>
      <c r="H604" s="10"/>
      <c r="I604" s="10"/>
      <c r="J604" s="10"/>
      <c r="K604" s="10"/>
      <c r="L604" s="10"/>
      <c r="M604" s="10"/>
      <c r="N604" s="10"/>
      <c r="O604" s="10"/>
      <c r="P604" s="10"/>
      <c r="Q604" s="10"/>
      <c r="R604" s="10"/>
      <c r="S604" s="10"/>
      <c r="T604" s="10"/>
      <c r="U604" s="10"/>
      <c r="V604" s="10"/>
      <c r="W604" s="10"/>
      <c r="X604" s="10"/>
      <c r="Y604" s="10"/>
      <c r="Z604" s="10"/>
      <c r="AA604" s="10"/>
      <c r="AB604" s="10"/>
      <c r="AC604" s="10"/>
      <c r="AD604" s="10"/>
      <c r="AE604" s="10"/>
      <c r="AF604" s="10"/>
      <c r="AG604" s="10"/>
      <c r="AH604" s="10"/>
      <c r="AI604" s="10"/>
      <c r="AJ604" s="10"/>
      <c r="AK604" s="10"/>
      <c r="AL604" s="10"/>
      <c r="AM604" s="10"/>
      <c r="AN604" s="10"/>
      <c r="AO604" s="10"/>
      <c r="AP604" s="10"/>
    </row>
    <row r="605" spans="1:50" hidden="1" outlineLevel="2">
      <c r="A605" s="9" t="s">
        <v>40</v>
      </c>
      <c r="B605" s="9"/>
      <c r="C605" s="9"/>
      <c r="D605" s="9">
        <f>D600</f>
        <v>2022</v>
      </c>
      <c r="E605" s="9">
        <f>D605+1</f>
        <v>2023</v>
      </c>
      <c r="F605" s="9">
        <f t="shared" ref="F605" si="1141">E605+1</f>
        <v>2024</v>
      </c>
      <c r="G605" s="9">
        <f t="shared" ref="G605" si="1142">F605+1</f>
        <v>2025</v>
      </c>
      <c r="H605" s="9">
        <f t="shared" ref="H605" si="1143">G605+1</f>
        <v>2026</v>
      </c>
      <c r="I605" s="9">
        <f t="shared" ref="I605" si="1144">H605+1</f>
        <v>2027</v>
      </c>
      <c r="J605" s="9">
        <f>I605+1</f>
        <v>2028</v>
      </c>
      <c r="K605" s="9">
        <f>J605+1</f>
        <v>2029</v>
      </c>
      <c r="L605" s="9">
        <f t="shared" ref="L605" si="1145">K605+1</f>
        <v>2030</v>
      </c>
      <c r="M605" s="9">
        <f t="shared" ref="M605" si="1146">L605+1</f>
        <v>2031</v>
      </c>
      <c r="N605" s="9">
        <f t="shared" ref="N605" si="1147">M605+1</f>
        <v>2032</v>
      </c>
      <c r="O605" s="9">
        <f t="shared" ref="O605" si="1148">N605+1</f>
        <v>2033</v>
      </c>
      <c r="P605" s="9">
        <f t="shared" ref="P605" si="1149">O605+1</f>
        <v>2034</v>
      </c>
      <c r="Q605" s="9">
        <f t="shared" ref="Q605" si="1150">P605+1</f>
        <v>2035</v>
      </c>
      <c r="R605" s="9">
        <f t="shared" ref="R605" si="1151">Q605+1</f>
        <v>2036</v>
      </c>
      <c r="S605" s="9">
        <f t="shared" ref="S605" si="1152">R605+1</f>
        <v>2037</v>
      </c>
      <c r="T605" s="9">
        <f t="shared" ref="T605" si="1153">S605+1</f>
        <v>2038</v>
      </c>
      <c r="U605" s="9">
        <f t="shared" ref="U605" si="1154">T605+1</f>
        <v>2039</v>
      </c>
      <c r="V605" s="9">
        <f t="shared" ref="V605" si="1155">U605+1</f>
        <v>2040</v>
      </c>
      <c r="W605" s="9">
        <f t="shared" ref="W605" si="1156">V605+1</f>
        <v>2041</v>
      </c>
      <c r="X605" s="9">
        <f t="shared" ref="X605" si="1157">W605+1</f>
        <v>2042</v>
      </c>
      <c r="Y605" s="9">
        <f t="shared" ref="Y605" si="1158">X605+1</f>
        <v>2043</v>
      </c>
      <c r="Z605" s="9">
        <f t="shared" ref="Z605" si="1159">Y605+1</f>
        <v>2044</v>
      </c>
      <c r="AA605" s="9">
        <f t="shared" ref="AA605" si="1160">Z605+1</f>
        <v>2045</v>
      </c>
      <c r="AB605" s="9">
        <f t="shared" ref="AB605" si="1161">AA605+1</f>
        <v>2046</v>
      </c>
      <c r="AC605" s="9">
        <f t="shared" ref="AC605" si="1162">AB605+1</f>
        <v>2047</v>
      </c>
      <c r="AD605" s="9">
        <f t="shared" ref="AD605" si="1163">AC605+1</f>
        <v>2048</v>
      </c>
      <c r="AE605" s="9">
        <f t="shared" ref="AE605" si="1164">AD605+1</f>
        <v>2049</v>
      </c>
      <c r="AF605" s="9">
        <f t="shared" ref="AF605" si="1165">AE605+1</f>
        <v>2050</v>
      </c>
      <c r="AG605" s="9">
        <f t="shared" ref="AG605" si="1166">AF605+1</f>
        <v>2051</v>
      </c>
      <c r="AH605" s="9">
        <f t="shared" ref="AH605" si="1167">AG605+1</f>
        <v>2052</v>
      </c>
      <c r="AI605" s="9">
        <f t="shared" ref="AI605" si="1168">AH605+1</f>
        <v>2053</v>
      </c>
      <c r="AJ605" s="9">
        <f t="shared" ref="AJ605" si="1169">AI605+1</f>
        <v>2054</v>
      </c>
      <c r="AK605" s="9">
        <f t="shared" ref="AK605" si="1170">AJ605+1</f>
        <v>2055</v>
      </c>
      <c r="AL605" s="9">
        <f t="shared" ref="AL605" si="1171">AK605+1</f>
        <v>2056</v>
      </c>
      <c r="AM605" s="9">
        <f t="shared" ref="AM605" si="1172">AL605+1</f>
        <v>2057</v>
      </c>
      <c r="AN605" s="9">
        <f t="shared" ref="AN605" si="1173">AM605+1</f>
        <v>2058</v>
      </c>
      <c r="AO605" s="9">
        <f t="shared" ref="AO605" si="1174">AN605+1</f>
        <v>2059</v>
      </c>
      <c r="AP605" s="9">
        <f t="shared" ref="AP605" si="1175">AO605+1</f>
        <v>2060</v>
      </c>
    </row>
    <row r="606" spans="1:50" hidden="1" outlineLevel="2">
      <c r="A606" s="1" t="s">
        <v>39</v>
      </c>
      <c r="B606" s="10"/>
      <c r="D606" s="10">
        <f>D636</f>
        <v>0</v>
      </c>
      <c r="E606" s="10">
        <f t="shared" ref="E606:AP606" si="1176">E636</f>
        <v>45000000</v>
      </c>
      <c r="F606" s="10">
        <f t="shared" si="1176"/>
        <v>0</v>
      </c>
      <c r="G606" s="10">
        <f t="shared" si="1176"/>
        <v>0</v>
      </c>
      <c r="H606" s="10">
        <f t="shared" si="1176"/>
        <v>0</v>
      </c>
      <c r="I606" s="10">
        <f t="shared" si="1176"/>
        <v>0</v>
      </c>
      <c r="J606" s="10">
        <f t="shared" si="1176"/>
        <v>0</v>
      </c>
      <c r="K606" s="10">
        <f t="shared" si="1176"/>
        <v>0</v>
      </c>
      <c r="L606" s="10">
        <f t="shared" si="1176"/>
        <v>0</v>
      </c>
      <c r="M606" s="10">
        <f t="shared" si="1176"/>
        <v>0</v>
      </c>
      <c r="N606" s="10">
        <f t="shared" si="1176"/>
        <v>0</v>
      </c>
      <c r="O606" s="10">
        <f t="shared" si="1176"/>
        <v>0</v>
      </c>
      <c r="P606" s="10">
        <f t="shared" si="1176"/>
        <v>0</v>
      </c>
      <c r="Q606" s="10">
        <f t="shared" si="1176"/>
        <v>0</v>
      </c>
      <c r="R606" s="10">
        <f t="shared" si="1176"/>
        <v>0</v>
      </c>
      <c r="S606" s="10">
        <f t="shared" si="1176"/>
        <v>0</v>
      </c>
      <c r="T606" s="10">
        <f t="shared" si="1176"/>
        <v>0</v>
      </c>
      <c r="U606" s="10">
        <f t="shared" si="1176"/>
        <v>0</v>
      </c>
      <c r="V606" s="10">
        <f t="shared" si="1176"/>
        <v>0</v>
      </c>
      <c r="W606" s="10">
        <f t="shared" si="1176"/>
        <v>0</v>
      </c>
      <c r="X606" s="10">
        <f t="shared" si="1176"/>
        <v>0</v>
      </c>
      <c r="Y606" s="10">
        <f t="shared" si="1176"/>
        <v>0</v>
      </c>
      <c r="Z606" s="10">
        <f t="shared" si="1176"/>
        <v>0</v>
      </c>
      <c r="AA606" s="10">
        <f t="shared" si="1176"/>
        <v>0</v>
      </c>
      <c r="AB606" s="10">
        <f t="shared" si="1176"/>
        <v>0</v>
      </c>
      <c r="AC606" s="10">
        <f t="shared" si="1176"/>
        <v>0</v>
      </c>
      <c r="AD606" s="10">
        <f t="shared" si="1176"/>
        <v>0</v>
      </c>
      <c r="AE606" s="10">
        <f t="shared" si="1176"/>
        <v>0</v>
      </c>
      <c r="AF606" s="10">
        <f t="shared" si="1176"/>
        <v>0</v>
      </c>
      <c r="AG606" s="10">
        <f t="shared" si="1176"/>
        <v>0</v>
      </c>
      <c r="AH606" s="10">
        <f t="shared" si="1176"/>
        <v>0</v>
      </c>
      <c r="AI606" s="10">
        <f t="shared" si="1176"/>
        <v>0</v>
      </c>
      <c r="AJ606" s="10">
        <f t="shared" si="1176"/>
        <v>0</v>
      </c>
      <c r="AK606" s="10">
        <f t="shared" si="1176"/>
        <v>0</v>
      </c>
      <c r="AL606" s="10">
        <f t="shared" si="1176"/>
        <v>0</v>
      </c>
      <c r="AM606" s="10">
        <f t="shared" si="1176"/>
        <v>0</v>
      </c>
      <c r="AN606" s="10">
        <f t="shared" si="1176"/>
        <v>0</v>
      </c>
      <c r="AO606" s="10">
        <f t="shared" si="1176"/>
        <v>0</v>
      </c>
      <c r="AP606" s="10">
        <f t="shared" si="1176"/>
        <v>0</v>
      </c>
    </row>
    <row r="607" spans="1:50" hidden="1" outlineLevel="2">
      <c r="A607" s="1" t="s">
        <v>37</v>
      </c>
      <c r="B607" s="10"/>
      <c r="D607" s="10">
        <f>SUM(D644)</f>
        <v>0</v>
      </c>
      <c r="E607" s="10">
        <f t="shared" ref="E607:AP607" si="1177">SUM(E644)</f>
        <v>45000000</v>
      </c>
      <c r="F607" s="10">
        <f t="shared" si="1177"/>
        <v>46800000</v>
      </c>
      <c r="G607" s="10">
        <f t="shared" si="1177"/>
        <v>48672000</v>
      </c>
      <c r="H607" s="10">
        <f t="shared" si="1177"/>
        <v>10123776</v>
      </c>
      <c r="I607" s="10">
        <f t="shared" si="1177"/>
        <v>10528727.040000001</v>
      </c>
      <c r="J607" s="10">
        <f t="shared" si="1177"/>
        <v>0</v>
      </c>
      <c r="K607" s="10">
        <f t="shared" si="1177"/>
        <v>0</v>
      </c>
      <c r="L607" s="10">
        <f t="shared" si="1177"/>
        <v>0</v>
      </c>
      <c r="M607" s="10">
        <f t="shared" si="1177"/>
        <v>0</v>
      </c>
      <c r="N607" s="10">
        <f t="shared" si="1177"/>
        <v>0</v>
      </c>
      <c r="O607" s="10">
        <f t="shared" si="1177"/>
        <v>0</v>
      </c>
      <c r="P607" s="10">
        <f t="shared" si="1177"/>
        <v>0</v>
      </c>
      <c r="Q607" s="10">
        <f t="shared" si="1177"/>
        <v>0</v>
      </c>
      <c r="R607" s="10">
        <f t="shared" si="1177"/>
        <v>0</v>
      </c>
      <c r="S607" s="10">
        <f t="shared" si="1177"/>
        <v>0</v>
      </c>
      <c r="T607" s="10">
        <f t="shared" si="1177"/>
        <v>0</v>
      </c>
      <c r="U607" s="10">
        <f t="shared" si="1177"/>
        <v>0</v>
      </c>
      <c r="V607" s="10">
        <f t="shared" si="1177"/>
        <v>0</v>
      </c>
      <c r="W607" s="10">
        <f t="shared" si="1177"/>
        <v>0</v>
      </c>
      <c r="X607" s="10">
        <f t="shared" si="1177"/>
        <v>0</v>
      </c>
      <c r="Y607" s="10">
        <f t="shared" si="1177"/>
        <v>0</v>
      </c>
      <c r="Z607" s="10">
        <f t="shared" si="1177"/>
        <v>0</v>
      </c>
      <c r="AA607" s="10">
        <f t="shared" si="1177"/>
        <v>0</v>
      </c>
      <c r="AB607" s="10">
        <f t="shared" si="1177"/>
        <v>0</v>
      </c>
      <c r="AC607" s="10">
        <f t="shared" si="1177"/>
        <v>0</v>
      </c>
      <c r="AD607" s="10">
        <f t="shared" si="1177"/>
        <v>0</v>
      </c>
      <c r="AE607" s="10">
        <f t="shared" si="1177"/>
        <v>0</v>
      </c>
      <c r="AF607" s="10">
        <f t="shared" si="1177"/>
        <v>0</v>
      </c>
      <c r="AG607" s="10">
        <f t="shared" si="1177"/>
        <v>0</v>
      </c>
      <c r="AH607" s="10">
        <f t="shared" si="1177"/>
        <v>0</v>
      </c>
      <c r="AI607" s="10">
        <f t="shared" si="1177"/>
        <v>0</v>
      </c>
      <c r="AJ607" s="10">
        <f t="shared" si="1177"/>
        <v>0</v>
      </c>
      <c r="AK607" s="10">
        <f t="shared" si="1177"/>
        <v>0</v>
      </c>
      <c r="AL607" s="10">
        <f t="shared" si="1177"/>
        <v>0</v>
      </c>
      <c r="AM607" s="10">
        <f t="shared" si="1177"/>
        <v>0</v>
      </c>
      <c r="AN607" s="10">
        <f t="shared" si="1177"/>
        <v>0</v>
      </c>
      <c r="AO607" s="10">
        <f t="shared" si="1177"/>
        <v>0</v>
      </c>
      <c r="AP607" s="10">
        <f t="shared" si="1177"/>
        <v>0</v>
      </c>
    </row>
    <row r="608" spans="1:50" hidden="1" outlineLevel="2">
      <c r="A608" s="1" t="s">
        <v>38</v>
      </c>
      <c r="B608" s="10">
        <f>SUM(D608:AP608)</f>
        <v>28050647.039999999</v>
      </c>
      <c r="D608" s="10">
        <f>D652</f>
        <v>0</v>
      </c>
      <c r="E608" s="10">
        <f t="shared" ref="E608:AP608" si="1178">E652</f>
        <v>0</v>
      </c>
      <c r="F608" s="10">
        <f t="shared" si="1178"/>
        <v>0</v>
      </c>
      <c r="G608" s="10">
        <f t="shared" si="1178"/>
        <v>17521920</v>
      </c>
      <c r="H608" s="10">
        <f t="shared" si="1178"/>
        <v>0</v>
      </c>
      <c r="I608" s="10">
        <f t="shared" si="1178"/>
        <v>10528727.040000001</v>
      </c>
      <c r="J608" s="10">
        <f t="shared" si="1178"/>
        <v>0</v>
      </c>
      <c r="K608" s="10">
        <f t="shared" si="1178"/>
        <v>0</v>
      </c>
      <c r="L608" s="10">
        <f t="shared" si="1178"/>
        <v>0</v>
      </c>
      <c r="M608" s="10">
        <f t="shared" si="1178"/>
        <v>0</v>
      </c>
      <c r="N608" s="10">
        <f t="shared" si="1178"/>
        <v>0</v>
      </c>
      <c r="O608" s="10">
        <f t="shared" si="1178"/>
        <v>0</v>
      </c>
      <c r="P608" s="10">
        <f t="shared" si="1178"/>
        <v>0</v>
      </c>
      <c r="Q608" s="10">
        <f t="shared" si="1178"/>
        <v>0</v>
      </c>
      <c r="R608" s="10">
        <f t="shared" si="1178"/>
        <v>0</v>
      </c>
      <c r="S608" s="10">
        <f t="shared" si="1178"/>
        <v>0</v>
      </c>
      <c r="T608" s="10">
        <f t="shared" si="1178"/>
        <v>0</v>
      </c>
      <c r="U608" s="10">
        <f t="shared" si="1178"/>
        <v>0</v>
      </c>
      <c r="V608" s="10">
        <f t="shared" si="1178"/>
        <v>0</v>
      </c>
      <c r="W608" s="10">
        <f t="shared" si="1178"/>
        <v>0</v>
      </c>
      <c r="X608" s="10">
        <f t="shared" si="1178"/>
        <v>0</v>
      </c>
      <c r="Y608" s="10">
        <f t="shared" si="1178"/>
        <v>0</v>
      </c>
      <c r="Z608" s="10">
        <f t="shared" si="1178"/>
        <v>0</v>
      </c>
      <c r="AA608" s="10">
        <f t="shared" si="1178"/>
        <v>0</v>
      </c>
      <c r="AB608" s="10">
        <f t="shared" si="1178"/>
        <v>0</v>
      </c>
      <c r="AC608" s="10">
        <f t="shared" si="1178"/>
        <v>0</v>
      </c>
      <c r="AD608" s="10">
        <f t="shared" si="1178"/>
        <v>0</v>
      </c>
      <c r="AE608" s="10">
        <f t="shared" si="1178"/>
        <v>0</v>
      </c>
      <c r="AF608" s="10">
        <f t="shared" si="1178"/>
        <v>0</v>
      </c>
      <c r="AG608" s="10">
        <f t="shared" si="1178"/>
        <v>0</v>
      </c>
      <c r="AH608" s="10">
        <f t="shared" si="1178"/>
        <v>0</v>
      </c>
      <c r="AI608" s="10">
        <f t="shared" si="1178"/>
        <v>0</v>
      </c>
      <c r="AJ608" s="10">
        <f t="shared" si="1178"/>
        <v>0</v>
      </c>
      <c r="AK608" s="10">
        <f t="shared" si="1178"/>
        <v>0</v>
      </c>
      <c r="AL608" s="10">
        <f t="shared" si="1178"/>
        <v>0</v>
      </c>
      <c r="AM608" s="10">
        <f t="shared" si="1178"/>
        <v>0</v>
      </c>
      <c r="AN608" s="10">
        <f t="shared" si="1178"/>
        <v>0</v>
      </c>
      <c r="AO608" s="10">
        <f t="shared" si="1178"/>
        <v>0</v>
      </c>
      <c r="AP608" s="10">
        <f t="shared" si="1178"/>
        <v>0</v>
      </c>
    </row>
    <row r="609" spans="1:42" hidden="1" outlineLevel="2">
      <c r="B609" s="10"/>
      <c r="D609" s="10"/>
      <c r="E609" s="10"/>
      <c r="F609" s="10"/>
      <c r="G609" s="10"/>
      <c r="H609" s="10"/>
      <c r="I609" s="10"/>
      <c r="J609" s="10"/>
      <c r="K609" s="10"/>
      <c r="L609" s="10"/>
      <c r="M609" s="10"/>
      <c r="N609" s="10"/>
      <c r="O609" s="10"/>
      <c r="P609" s="10"/>
      <c r="Q609" s="10"/>
      <c r="R609" s="10"/>
      <c r="S609" s="10"/>
      <c r="T609" s="10"/>
      <c r="U609" s="10"/>
      <c r="V609" s="10"/>
      <c r="W609" s="10"/>
      <c r="X609" s="10"/>
      <c r="Y609" s="10"/>
      <c r="Z609" s="10"/>
      <c r="AA609" s="10"/>
      <c r="AB609" s="10"/>
      <c r="AC609" s="10"/>
      <c r="AD609" s="10"/>
      <c r="AE609" s="10"/>
      <c r="AF609" s="10"/>
      <c r="AG609" s="10"/>
      <c r="AH609" s="10"/>
      <c r="AI609" s="10"/>
      <c r="AJ609" s="10"/>
      <c r="AK609" s="10"/>
      <c r="AL609" s="10"/>
      <c r="AM609" s="10"/>
      <c r="AN609" s="10"/>
      <c r="AO609" s="10"/>
      <c r="AP609" s="10"/>
    </row>
    <row r="610" spans="1:42" hidden="1" outlineLevel="2">
      <c r="A610" s="9" t="s">
        <v>41</v>
      </c>
      <c r="B610" s="9"/>
      <c r="C610" s="9"/>
      <c r="D610" s="9">
        <f>D605</f>
        <v>2022</v>
      </c>
      <c r="E610" s="9">
        <f>D610+1</f>
        <v>2023</v>
      </c>
      <c r="F610" s="9">
        <f t="shared" ref="F610" si="1179">E610+1</f>
        <v>2024</v>
      </c>
      <c r="G610" s="9">
        <f t="shared" ref="G610" si="1180">F610+1</f>
        <v>2025</v>
      </c>
      <c r="H610" s="9">
        <f t="shared" ref="H610" si="1181">G610+1</f>
        <v>2026</v>
      </c>
      <c r="I610" s="9">
        <f t="shared" ref="I610" si="1182">H610+1</f>
        <v>2027</v>
      </c>
      <c r="J610" s="9">
        <f>I610+1</f>
        <v>2028</v>
      </c>
      <c r="K610" s="9">
        <f>J610+1</f>
        <v>2029</v>
      </c>
      <c r="L610" s="9">
        <f t="shared" ref="L610" si="1183">K610+1</f>
        <v>2030</v>
      </c>
      <c r="M610" s="9">
        <f t="shared" ref="M610" si="1184">L610+1</f>
        <v>2031</v>
      </c>
      <c r="N610" s="9">
        <f t="shared" ref="N610" si="1185">M610+1</f>
        <v>2032</v>
      </c>
      <c r="O610" s="9">
        <f t="shared" ref="O610" si="1186">N610+1</f>
        <v>2033</v>
      </c>
      <c r="P610" s="9">
        <f t="shared" ref="P610" si="1187">O610+1</f>
        <v>2034</v>
      </c>
      <c r="Q610" s="9">
        <f t="shared" ref="Q610" si="1188">P610+1</f>
        <v>2035</v>
      </c>
      <c r="R610" s="9">
        <f t="shared" ref="R610" si="1189">Q610+1</f>
        <v>2036</v>
      </c>
      <c r="S610" s="9">
        <f t="shared" ref="S610" si="1190">R610+1</f>
        <v>2037</v>
      </c>
      <c r="T610" s="9">
        <f t="shared" ref="T610" si="1191">S610+1</f>
        <v>2038</v>
      </c>
      <c r="U610" s="9">
        <f t="shared" ref="U610" si="1192">T610+1</f>
        <v>2039</v>
      </c>
      <c r="V610" s="9">
        <f t="shared" ref="V610" si="1193">U610+1</f>
        <v>2040</v>
      </c>
      <c r="W610" s="9">
        <f t="shared" ref="W610" si="1194">V610+1</f>
        <v>2041</v>
      </c>
      <c r="X610" s="9">
        <f t="shared" ref="X610" si="1195">W610+1</f>
        <v>2042</v>
      </c>
      <c r="Y610" s="9">
        <f t="shared" ref="Y610" si="1196">X610+1</f>
        <v>2043</v>
      </c>
      <c r="Z610" s="9">
        <f t="shared" ref="Z610" si="1197">Y610+1</f>
        <v>2044</v>
      </c>
      <c r="AA610" s="9">
        <f t="shared" ref="AA610" si="1198">Z610+1</f>
        <v>2045</v>
      </c>
      <c r="AB610" s="9">
        <f t="shared" ref="AB610" si="1199">AA610+1</f>
        <v>2046</v>
      </c>
      <c r="AC610" s="9">
        <f t="shared" ref="AC610" si="1200">AB610+1</f>
        <v>2047</v>
      </c>
      <c r="AD610" s="9">
        <f t="shared" ref="AD610" si="1201">AC610+1</f>
        <v>2048</v>
      </c>
      <c r="AE610" s="9">
        <f t="shared" ref="AE610" si="1202">AD610+1</f>
        <v>2049</v>
      </c>
      <c r="AF610" s="9">
        <f t="shared" ref="AF610" si="1203">AE610+1</f>
        <v>2050</v>
      </c>
      <c r="AG610" s="9">
        <f t="shared" ref="AG610" si="1204">AF610+1</f>
        <v>2051</v>
      </c>
      <c r="AH610" s="9">
        <f t="shared" ref="AH610" si="1205">AG610+1</f>
        <v>2052</v>
      </c>
      <c r="AI610" s="9">
        <f t="shared" ref="AI610" si="1206">AH610+1</f>
        <v>2053</v>
      </c>
      <c r="AJ610" s="9">
        <f t="shared" ref="AJ610" si="1207">AI610+1</f>
        <v>2054</v>
      </c>
      <c r="AK610" s="9">
        <f t="shared" ref="AK610" si="1208">AJ610+1</f>
        <v>2055</v>
      </c>
      <c r="AL610" s="9">
        <f t="shared" ref="AL610" si="1209">AK610+1</f>
        <v>2056</v>
      </c>
      <c r="AM610" s="9">
        <f t="shared" ref="AM610" si="1210">AL610+1</f>
        <v>2057</v>
      </c>
      <c r="AN610" s="9">
        <f t="shared" ref="AN610" si="1211">AM610+1</f>
        <v>2058</v>
      </c>
      <c r="AO610" s="9">
        <f t="shared" ref="AO610" si="1212">AN610+1</f>
        <v>2059</v>
      </c>
      <c r="AP610" s="9">
        <f t="shared" ref="AP610" si="1213">AO610+1</f>
        <v>2060</v>
      </c>
    </row>
    <row r="611" spans="1:42" hidden="1" outlineLevel="2">
      <c r="A611" s="1" t="s">
        <v>39</v>
      </c>
      <c r="B611" s="10">
        <f>SUM(D611:AP611)</f>
        <v>28050647.039999999</v>
      </c>
      <c r="D611" s="10">
        <f>D661</f>
        <v>0</v>
      </c>
      <c r="E611" s="10">
        <f t="shared" ref="E611:AP611" si="1214">E661</f>
        <v>16830388.223999999</v>
      </c>
      <c r="F611" s="10">
        <f t="shared" si="1214"/>
        <v>0</v>
      </c>
      <c r="G611" s="10">
        <f t="shared" si="1214"/>
        <v>0</v>
      </c>
      <c r="H611" s="10">
        <f t="shared" si="1214"/>
        <v>0</v>
      </c>
      <c r="I611" s="10">
        <f t="shared" si="1214"/>
        <v>0</v>
      </c>
      <c r="J611" s="10">
        <f t="shared" si="1214"/>
        <v>11220258.816</v>
      </c>
      <c r="K611" s="10">
        <f t="shared" si="1214"/>
        <v>0</v>
      </c>
      <c r="L611" s="10">
        <f t="shared" si="1214"/>
        <v>0</v>
      </c>
      <c r="M611" s="10">
        <f t="shared" si="1214"/>
        <v>0</v>
      </c>
      <c r="N611" s="10">
        <f t="shared" si="1214"/>
        <v>0</v>
      </c>
      <c r="O611" s="10">
        <f t="shared" si="1214"/>
        <v>0</v>
      </c>
      <c r="P611" s="10">
        <f t="shared" si="1214"/>
        <v>0</v>
      </c>
      <c r="Q611" s="10">
        <f t="shared" si="1214"/>
        <v>0</v>
      </c>
      <c r="R611" s="10">
        <f t="shared" si="1214"/>
        <v>0</v>
      </c>
      <c r="S611" s="10">
        <f t="shared" si="1214"/>
        <v>0</v>
      </c>
      <c r="T611" s="10">
        <f t="shared" si="1214"/>
        <v>0</v>
      </c>
      <c r="U611" s="10">
        <f t="shared" si="1214"/>
        <v>0</v>
      </c>
      <c r="V611" s="10">
        <f t="shared" si="1214"/>
        <v>0</v>
      </c>
      <c r="W611" s="10">
        <f t="shared" si="1214"/>
        <v>0</v>
      </c>
      <c r="X611" s="10">
        <f t="shared" si="1214"/>
        <v>0</v>
      </c>
      <c r="Y611" s="10">
        <f t="shared" si="1214"/>
        <v>0</v>
      </c>
      <c r="Z611" s="10">
        <f t="shared" si="1214"/>
        <v>0</v>
      </c>
      <c r="AA611" s="10">
        <f t="shared" si="1214"/>
        <v>0</v>
      </c>
      <c r="AB611" s="10">
        <f t="shared" si="1214"/>
        <v>0</v>
      </c>
      <c r="AC611" s="10">
        <f t="shared" si="1214"/>
        <v>0</v>
      </c>
      <c r="AD611" s="10">
        <f t="shared" si="1214"/>
        <v>0</v>
      </c>
      <c r="AE611" s="10">
        <f t="shared" si="1214"/>
        <v>0</v>
      </c>
      <c r="AF611" s="10">
        <f t="shared" si="1214"/>
        <v>0</v>
      </c>
      <c r="AG611" s="10">
        <f t="shared" si="1214"/>
        <v>0</v>
      </c>
      <c r="AH611" s="10">
        <f t="shared" si="1214"/>
        <v>0</v>
      </c>
      <c r="AI611" s="10">
        <f t="shared" si="1214"/>
        <v>0</v>
      </c>
      <c r="AJ611" s="10">
        <f t="shared" si="1214"/>
        <v>0</v>
      </c>
      <c r="AK611" s="10">
        <f t="shared" si="1214"/>
        <v>0</v>
      </c>
      <c r="AL611" s="10">
        <f t="shared" si="1214"/>
        <v>0</v>
      </c>
      <c r="AM611" s="10">
        <f t="shared" si="1214"/>
        <v>0</v>
      </c>
      <c r="AN611" s="10">
        <f t="shared" si="1214"/>
        <v>0</v>
      </c>
      <c r="AO611" s="10">
        <f t="shared" si="1214"/>
        <v>0</v>
      </c>
      <c r="AP611" s="10">
        <f t="shared" si="1214"/>
        <v>0</v>
      </c>
    </row>
    <row r="612" spans="1:42" hidden="1" outlineLevel="2">
      <c r="A612" s="1" t="s">
        <v>37</v>
      </c>
      <c r="B612" s="10"/>
      <c r="D612" s="10">
        <f t="shared" ref="D612:AP612" si="1215">SUM(D661)</f>
        <v>0</v>
      </c>
      <c r="E612" s="10">
        <f t="shared" si="1215"/>
        <v>16830388.223999999</v>
      </c>
      <c r="F612" s="10">
        <f t="shared" si="1215"/>
        <v>0</v>
      </c>
      <c r="G612" s="10">
        <f t="shared" si="1215"/>
        <v>0</v>
      </c>
      <c r="H612" s="10">
        <f t="shared" si="1215"/>
        <v>0</v>
      </c>
      <c r="I612" s="10">
        <f t="shared" si="1215"/>
        <v>0</v>
      </c>
      <c r="J612" s="10">
        <f t="shared" si="1215"/>
        <v>11220258.816</v>
      </c>
      <c r="K612" s="10">
        <f t="shared" si="1215"/>
        <v>0</v>
      </c>
      <c r="L612" s="10">
        <f t="shared" si="1215"/>
        <v>0</v>
      </c>
      <c r="M612" s="10">
        <f t="shared" si="1215"/>
        <v>0</v>
      </c>
      <c r="N612" s="10">
        <f t="shared" si="1215"/>
        <v>0</v>
      </c>
      <c r="O612" s="10">
        <f t="shared" si="1215"/>
        <v>0</v>
      </c>
      <c r="P612" s="10">
        <f t="shared" si="1215"/>
        <v>0</v>
      </c>
      <c r="Q612" s="10">
        <f t="shared" si="1215"/>
        <v>0</v>
      </c>
      <c r="R612" s="10">
        <f t="shared" si="1215"/>
        <v>0</v>
      </c>
      <c r="S612" s="10">
        <f t="shared" si="1215"/>
        <v>0</v>
      </c>
      <c r="T612" s="10">
        <f t="shared" si="1215"/>
        <v>0</v>
      </c>
      <c r="U612" s="10">
        <f t="shared" si="1215"/>
        <v>0</v>
      </c>
      <c r="V612" s="10">
        <f t="shared" si="1215"/>
        <v>0</v>
      </c>
      <c r="W612" s="10">
        <f t="shared" si="1215"/>
        <v>0</v>
      </c>
      <c r="X612" s="10">
        <f t="shared" si="1215"/>
        <v>0</v>
      </c>
      <c r="Y612" s="10">
        <f t="shared" si="1215"/>
        <v>0</v>
      </c>
      <c r="Z612" s="10">
        <f t="shared" si="1215"/>
        <v>0</v>
      </c>
      <c r="AA612" s="10">
        <f t="shared" si="1215"/>
        <v>0</v>
      </c>
      <c r="AB612" s="10">
        <f t="shared" si="1215"/>
        <v>0</v>
      </c>
      <c r="AC612" s="10">
        <f t="shared" si="1215"/>
        <v>0</v>
      </c>
      <c r="AD612" s="10">
        <f t="shared" si="1215"/>
        <v>0</v>
      </c>
      <c r="AE612" s="10">
        <f t="shared" si="1215"/>
        <v>0</v>
      </c>
      <c r="AF612" s="10">
        <f t="shared" si="1215"/>
        <v>0</v>
      </c>
      <c r="AG612" s="10">
        <f t="shared" si="1215"/>
        <v>0</v>
      </c>
      <c r="AH612" s="10">
        <f t="shared" si="1215"/>
        <v>0</v>
      </c>
      <c r="AI612" s="10">
        <f t="shared" si="1215"/>
        <v>0</v>
      </c>
      <c r="AJ612" s="10">
        <f t="shared" si="1215"/>
        <v>0</v>
      </c>
      <c r="AK612" s="10">
        <f t="shared" si="1215"/>
        <v>0</v>
      </c>
      <c r="AL612" s="10">
        <f t="shared" si="1215"/>
        <v>0</v>
      </c>
      <c r="AM612" s="10">
        <f t="shared" si="1215"/>
        <v>0</v>
      </c>
      <c r="AN612" s="10">
        <f t="shared" si="1215"/>
        <v>0</v>
      </c>
      <c r="AO612" s="10">
        <f t="shared" si="1215"/>
        <v>0</v>
      </c>
      <c r="AP612" s="10">
        <f t="shared" si="1215"/>
        <v>0</v>
      </c>
    </row>
    <row r="613" spans="1:42" hidden="1" outlineLevel="2">
      <c r="A613" s="1" t="s">
        <v>38</v>
      </c>
      <c r="B613" s="10">
        <f>SUM(D613:AP613)</f>
        <v>16271723.458965017</v>
      </c>
      <c r="D613" s="10">
        <f t="shared" ref="D613:AP613" si="1216">D677</f>
        <v>0</v>
      </c>
      <c r="E613" s="10">
        <f t="shared" si="1216"/>
        <v>0</v>
      </c>
      <c r="F613" s="10">
        <f t="shared" si="1216"/>
        <v>0</v>
      </c>
      <c r="G613" s="10">
        <f t="shared" si="1216"/>
        <v>9708665.5483084824</v>
      </c>
      <c r="H613" s="10">
        <f t="shared" si="1216"/>
        <v>0</v>
      </c>
      <c r="I613" s="10">
        <f t="shared" si="1216"/>
        <v>6563057.9106565341</v>
      </c>
      <c r="J613" s="10">
        <f t="shared" si="1216"/>
        <v>0</v>
      </c>
      <c r="K613" s="10">
        <f t="shared" si="1216"/>
        <v>0</v>
      </c>
      <c r="L613" s="10">
        <f t="shared" si="1216"/>
        <v>0</v>
      </c>
      <c r="M613" s="10">
        <f t="shared" si="1216"/>
        <v>0</v>
      </c>
      <c r="N613" s="10">
        <f t="shared" si="1216"/>
        <v>0</v>
      </c>
      <c r="O613" s="10">
        <f t="shared" si="1216"/>
        <v>0</v>
      </c>
      <c r="P613" s="10">
        <f t="shared" si="1216"/>
        <v>0</v>
      </c>
      <c r="Q613" s="10">
        <f t="shared" si="1216"/>
        <v>0</v>
      </c>
      <c r="R613" s="10">
        <f t="shared" si="1216"/>
        <v>0</v>
      </c>
      <c r="S613" s="10">
        <f t="shared" si="1216"/>
        <v>0</v>
      </c>
      <c r="T613" s="10">
        <f t="shared" si="1216"/>
        <v>0</v>
      </c>
      <c r="U613" s="10">
        <f t="shared" si="1216"/>
        <v>0</v>
      </c>
      <c r="V613" s="10">
        <f t="shared" si="1216"/>
        <v>0</v>
      </c>
      <c r="W613" s="10">
        <f t="shared" si="1216"/>
        <v>0</v>
      </c>
      <c r="X613" s="10">
        <f t="shared" si="1216"/>
        <v>0</v>
      </c>
      <c r="Y613" s="10">
        <f t="shared" si="1216"/>
        <v>0</v>
      </c>
      <c r="Z613" s="10">
        <f t="shared" si="1216"/>
        <v>0</v>
      </c>
      <c r="AA613" s="10">
        <f t="shared" si="1216"/>
        <v>0</v>
      </c>
      <c r="AB613" s="10">
        <f t="shared" si="1216"/>
        <v>0</v>
      </c>
      <c r="AC613" s="10">
        <f t="shared" si="1216"/>
        <v>0</v>
      </c>
      <c r="AD613" s="10">
        <f t="shared" si="1216"/>
        <v>0</v>
      </c>
      <c r="AE613" s="10">
        <f t="shared" si="1216"/>
        <v>0</v>
      </c>
      <c r="AF613" s="10">
        <f t="shared" si="1216"/>
        <v>0</v>
      </c>
      <c r="AG613" s="10">
        <f t="shared" si="1216"/>
        <v>0</v>
      </c>
      <c r="AH613" s="10">
        <f t="shared" si="1216"/>
        <v>0</v>
      </c>
      <c r="AI613" s="10">
        <f t="shared" si="1216"/>
        <v>0</v>
      </c>
      <c r="AJ613" s="10">
        <f t="shared" si="1216"/>
        <v>0</v>
      </c>
      <c r="AK613" s="10">
        <f t="shared" si="1216"/>
        <v>0</v>
      </c>
      <c r="AL613" s="10">
        <f t="shared" si="1216"/>
        <v>0</v>
      </c>
      <c r="AM613" s="10">
        <f t="shared" si="1216"/>
        <v>0</v>
      </c>
      <c r="AN613" s="10">
        <f t="shared" si="1216"/>
        <v>0</v>
      </c>
      <c r="AO613" s="10">
        <f t="shared" si="1216"/>
        <v>0</v>
      </c>
      <c r="AP613" s="10">
        <f t="shared" si="1216"/>
        <v>0</v>
      </c>
    </row>
    <row r="614" spans="1:42" hidden="1" outlineLevel="2">
      <c r="B614" s="10"/>
      <c r="D614" s="10"/>
      <c r="E614" s="10"/>
      <c r="F614" s="10"/>
      <c r="G614" s="10"/>
      <c r="H614" s="10"/>
      <c r="I614" s="10"/>
      <c r="J614" s="10"/>
      <c r="K614" s="10"/>
      <c r="L614" s="10"/>
      <c r="M614" s="10"/>
      <c r="N614" s="10"/>
      <c r="O614" s="10"/>
      <c r="P614" s="10"/>
      <c r="Q614" s="10"/>
      <c r="R614" s="10"/>
      <c r="S614" s="10"/>
      <c r="T614" s="10"/>
      <c r="U614" s="10"/>
      <c r="V614" s="10"/>
      <c r="W614" s="10"/>
      <c r="X614" s="10"/>
      <c r="Y614" s="10"/>
      <c r="Z614" s="10"/>
      <c r="AA614" s="10"/>
      <c r="AB614" s="10"/>
      <c r="AC614" s="10"/>
      <c r="AD614" s="10"/>
      <c r="AE614" s="10"/>
      <c r="AF614" s="10"/>
      <c r="AG614" s="10"/>
      <c r="AH614" s="10"/>
      <c r="AI614" s="10"/>
      <c r="AJ614" s="10"/>
      <c r="AK614" s="10"/>
      <c r="AL614" s="10"/>
      <c r="AM614" s="10"/>
      <c r="AN614" s="10"/>
      <c r="AO614" s="10"/>
      <c r="AP614" s="10"/>
    </row>
    <row r="615" spans="1:42" hidden="1" outlineLevel="2">
      <c r="A615" s="9" t="s">
        <v>42</v>
      </c>
      <c r="B615" s="9"/>
      <c r="C615" s="9"/>
      <c r="D615" s="9">
        <f>D610</f>
        <v>2022</v>
      </c>
      <c r="E615" s="9">
        <f>D615+1</f>
        <v>2023</v>
      </c>
      <c r="F615" s="9">
        <f t="shared" ref="F615" si="1217">E615+1</f>
        <v>2024</v>
      </c>
      <c r="G615" s="9">
        <f t="shared" ref="G615" si="1218">F615+1</f>
        <v>2025</v>
      </c>
      <c r="H615" s="9">
        <f t="shared" ref="H615" si="1219">G615+1</f>
        <v>2026</v>
      </c>
      <c r="I615" s="9">
        <f t="shared" ref="I615" si="1220">H615+1</f>
        <v>2027</v>
      </c>
      <c r="J615" s="9">
        <f>I615+1</f>
        <v>2028</v>
      </c>
      <c r="K615" s="9">
        <f>J615+1</f>
        <v>2029</v>
      </c>
      <c r="L615" s="9">
        <f t="shared" ref="L615" si="1221">K615+1</f>
        <v>2030</v>
      </c>
      <c r="M615" s="9">
        <f t="shared" ref="M615" si="1222">L615+1</f>
        <v>2031</v>
      </c>
      <c r="N615" s="9">
        <f t="shared" ref="N615" si="1223">M615+1</f>
        <v>2032</v>
      </c>
      <c r="O615" s="9">
        <f t="shared" ref="O615" si="1224">N615+1</f>
        <v>2033</v>
      </c>
      <c r="P615" s="9">
        <f t="shared" ref="P615" si="1225">O615+1</f>
        <v>2034</v>
      </c>
      <c r="Q615" s="9">
        <f t="shared" ref="Q615" si="1226">P615+1</f>
        <v>2035</v>
      </c>
      <c r="R615" s="9">
        <f t="shared" ref="R615" si="1227">Q615+1</f>
        <v>2036</v>
      </c>
      <c r="S615" s="9">
        <f t="shared" ref="S615" si="1228">R615+1</f>
        <v>2037</v>
      </c>
      <c r="T615" s="9">
        <f t="shared" ref="T615" si="1229">S615+1</f>
        <v>2038</v>
      </c>
      <c r="U615" s="9">
        <f t="shared" ref="U615" si="1230">T615+1</f>
        <v>2039</v>
      </c>
      <c r="V615" s="9">
        <f t="shared" ref="V615" si="1231">U615+1</f>
        <v>2040</v>
      </c>
      <c r="W615" s="9">
        <f t="shared" ref="W615" si="1232">V615+1</f>
        <v>2041</v>
      </c>
      <c r="X615" s="9">
        <f t="shared" ref="X615" si="1233">W615+1</f>
        <v>2042</v>
      </c>
      <c r="Y615" s="9">
        <f t="shared" ref="Y615" si="1234">X615+1</f>
        <v>2043</v>
      </c>
      <c r="Z615" s="9">
        <f t="shared" ref="Z615" si="1235">Y615+1</f>
        <v>2044</v>
      </c>
      <c r="AA615" s="9">
        <f t="shared" ref="AA615" si="1236">Z615+1</f>
        <v>2045</v>
      </c>
      <c r="AB615" s="9">
        <f t="shared" ref="AB615" si="1237">AA615+1</f>
        <v>2046</v>
      </c>
      <c r="AC615" s="9">
        <f t="shared" ref="AC615" si="1238">AB615+1</f>
        <v>2047</v>
      </c>
      <c r="AD615" s="9">
        <f t="shared" ref="AD615" si="1239">AC615+1</f>
        <v>2048</v>
      </c>
      <c r="AE615" s="9">
        <f t="shared" ref="AE615" si="1240">AD615+1</f>
        <v>2049</v>
      </c>
      <c r="AF615" s="9">
        <f t="shared" ref="AF615" si="1241">AE615+1</f>
        <v>2050</v>
      </c>
      <c r="AG615" s="9">
        <f t="shared" ref="AG615" si="1242">AF615+1</f>
        <v>2051</v>
      </c>
      <c r="AH615" s="9">
        <f t="shared" ref="AH615" si="1243">AG615+1</f>
        <v>2052</v>
      </c>
      <c r="AI615" s="9">
        <f t="shared" ref="AI615" si="1244">AH615+1</f>
        <v>2053</v>
      </c>
      <c r="AJ615" s="9">
        <f t="shared" ref="AJ615" si="1245">AI615+1</f>
        <v>2054</v>
      </c>
      <c r="AK615" s="9">
        <f t="shared" ref="AK615" si="1246">AJ615+1</f>
        <v>2055</v>
      </c>
      <c r="AL615" s="9">
        <f t="shared" ref="AL615" si="1247">AK615+1</f>
        <v>2056</v>
      </c>
      <c r="AM615" s="9">
        <f t="shared" ref="AM615" si="1248">AL615+1</f>
        <v>2057</v>
      </c>
      <c r="AN615" s="9">
        <f t="shared" ref="AN615" si="1249">AM615+1</f>
        <v>2058</v>
      </c>
      <c r="AO615" s="9">
        <f t="shared" ref="AO615" si="1250">AN615+1</f>
        <v>2059</v>
      </c>
      <c r="AP615" s="9">
        <f t="shared" ref="AP615" si="1251">AO615+1</f>
        <v>2060</v>
      </c>
    </row>
    <row r="616" spans="1:42" hidden="1" outlineLevel="2">
      <c r="A616" s="1" t="s">
        <v>39</v>
      </c>
      <c r="B616" s="10">
        <f>SUM(D616:AP616)</f>
        <v>16271723.458965018</v>
      </c>
      <c r="D616" s="10">
        <f>D686</f>
        <v>0</v>
      </c>
      <c r="E616" s="10">
        <f t="shared" ref="E616:AP616" si="1252">E686</f>
        <v>9763034.0753790103</v>
      </c>
      <c r="F616" s="10">
        <f t="shared" si="1252"/>
        <v>0</v>
      </c>
      <c r="G616" s="10">
        <f t="shared" si="1252"/>
        <v>0</v>
      </c>
      <c r="H616" s="10">
        <f t="shared" si="1252"/>
        <v>0</v>
      </c>
      <c r="I616" s="10">
        <f t="shared" si="1252"/>
        <v>0</v>
      </c>
      <c r="J616" s="10">
        <f t="shared" si="1252"/>
        <v>0</v>
      </c>
      <c r="K616" s="10">
        <f t="shared" si="1252"/>
        <v>0</v>
      </c>
      <c r="L616" s="10">
        <f t="shared" si="1252"/>
        <v>0</v>
      </c>
      <c r="M616" s="10">
        <f t="shared" si="1252"/>
        <v>0</v>
      </c>
      <c r="N616" s="10">
        <f t="shared" si="1252"/>
        <v>0</v>
      </c>
      <c r="O616" s="10">
        <f t="shared" si="1252"/>
        <v>6508689.3835860072</v>
      </c>
      <c r="P616" s="10">
        <f t="shared" si="1252"/>
        <v>0</v>
      </c>
      <c r="Q616" s="10">
        <f t="shared" si="1252"/>
        <v>0</v>
      </c>
      <c r="R616" s="10">
        <f t="shared" si="1252"/>
        <v>0</v>
      </c>
      <c r="S616" s="10">
        <f t="shared" si="1252"/>
        <v>0</v>
      </c>
      <c r="T616" s="10">
        <f t="shared" si="1252"/>
        <v>0</v>
      </c>
      <c r="U616" s="10">
        <f t="shared" si="1252"/>
        <v>0</v>
      </c>
      <c r="V616" s="10">
        <f t="shared" si="1252"/>
        <v>0</v>
      </c>
      <c r="W616" s="10">
        <f t="shared" si="1252"/>
        <v>0</v>
      </c>
      <c r="X616" s="10">
        <f t="shared" si="1252"/>
        <v>0</v>
      </c>
      <c r="Y616" s="10">
        <f t="shared" si="1252"/>
        <v>0</v>
      </c>
      <c r="Z616" s="10">
        <f t="shared" si="1252"/>
        <v>0</v>
      </c>
      <c r="AA616" s="10">
        <f t="shared" si="1252"/>
        <v>0</v>
      </c>
      <c r="AB616" s="10">
        <f t="shared" si="1252"/>
        <v>0</v>
      </c>
      <c r="AC616" s="10">
        <f t="shared" si="1252"/>
        <v>0</v>
      </c>
      <c r="AD616" s="10">
        <f t="shared" si="1252"/>
        <v>0</v>
      </c>
      <c r="AE616" s="10">
        <f t="shared" si="1252"/>
        <v>0</v>
      </c>
      <c r="AF616" s="10">
        <f t="shared" si="1252"/>
        <v>0</v>
      </c>
      <c r="AG616" s="10">
        <f t="shared" si="1252"/>
        <v>0</v>
      </c>
      <c r="AH616" s="10">
        <f t="shared" si="1252"/>
        <v>0</v>
      </c>
      <c r="AI616" s="10">
        <f t="shared" si="1252"/>
        <v>0</v>
      </c>
      <c r="AJ616" s="10">
        <f t="shared" si="1252"/>
        <v>0</v>
      </c>
      <c r="AK616" s="10">
        <f t="shared" si="1252"/>
        <v>0</v>
      </c>
      <c r="AL616" s="10">
        <f t="shared" si="1252"/>
        <v>0</v>
      </c>
      <c r="AM616" s="10">
        <f t="shared" si="1252"/>
        <v>0</v>
      </c>
      <c r="AN616" s="10">
        <f t="shared" si="1252"/>
        <v>0</v>
      </c>
      <c r="AO616" s="10">
        <f t="shared" si="1252"/>
        <v>0</v>
      </c>
      <c r="AP616" s="10">
        <f t="shared" si="1252"/>
        <v>0</v>
      </c>
    </row>
    <row r="617" spans="1:42" hidden="1" outlineLevel="2">
      <c r="A617" s="1" t="s">
        <v>37</v>
      </c>
      <c r="B617" s="10"/>
      <c r="D617" s="10">
        <f>D694</f>
        <v>0</v>
      </c>
      <c r="E617" s="10">
        <f t="shared" ref="E617:AP617" si="1253">E694</f>
        <v>9763034.0753790103</v>
      </c>
      <c r="F617" s="10">
        <f t="shared" si="1253"/>
        <v>10153555.43839417</v>
      </c>
      <c r="G617" s="10">
        <f t="shared" si="1253"/>
        <v>10559697.655929938</v>
      </c>
      <c r="H617" s="10">
        <f t="shared" si="1253"/>
        <v>3660695.1873890455</v>
      </c>
      <c r="I617" s="10">
        <f t="shared" si="1253"/>
        <v>3807122.9948846074</v>
      </c>
      <c r="J617" s="10">
        <f t="shared" si="1253"/>
        <v>0</v>
      </c>
      <c r="K617" s="10">
        <f t="shared" si="1253"/>
        <v>0</v>
      </c>
      <c r="L617" s="10">
        <f t="shared" si="1253"/>
        <v>0</v>
      </c>
      <c r="M617" s="10">
        <f t="shared" si="1253"/>
        <v>0</v>
      </c>
      <c r="N617" s="10">
        <f t="shared" si="1253"/>
        <v>0</v>
      </c>
      <c r="O617" s="10">
        <f t="shared" si="1253"/>
        <v>0</v>
      </c>
      <c r="P617" s="10">
        <f t="shared" si="1253"/>
        <v>0</v>
      </c>
      <c r="Q617" s="10">
        <f t="shared" si="1253"/>
        <v>0</v>
      </c>
      <c r="R617" s="10">
        <f t="shared" si="1253"/>
        <v>0</v>
      </c>
      <c r="S617" s="10">
        <f t="shared" si="1253"/>
        <v>0</v>
      </c>
      <c r="T617" s="10">
        <f t="shared" si="1253"/>
        <v>0</v>
      </c>
      <c r="U617" s="10">
        <f t="shared" si="1253"/>
        <v>0</v>
      </c>
      <c r="V617" s="10">
        <f t="shared" si="1253"/>
        <v>0</v>
      </c>
      <c r="W617" s="10">
        <f t="shared" si="1253"/>
        <v>0</v>
      </c>
      <c r="X617" s="10">
        <f t="shared" si="1253"/>
        <v>0</v>
      </c>
      <c r="Y617" s="10">
        <f t="shared" si="1253"/>
        <v>0</v>
      </c>
      <c r="Z617" s="10">
        <f t="shared" si="1253"/>
        <v>0</v>
      </c>
      <c r="AA617" s="10">
        <f t="shared" si="1253"/>
        <v>0</v>
      </c>
      <c r="AB617" s="10">
        <f t="shared" si="1253"/>
        <v>0</v>
      </c>
      <c r="AC617" s="10">
        <f t="shared" si="1253"/>
        <v>0</v>
      </c>
      <c r="AD617" s="10">
        <f t="shared" si="1253"/>
        <v>0</v>
      </c>
      <c r="AE617" s="10">
        <f t="shared" si="1253"/>
        <v>0</v>
      </c>
      <c r="AF617" s="10">
        <f t="shared" si="1253"/>
        <v>0</v>
      </c>
      <c r="AG617" s="10">
        <f t="shared" si="1253"/>
        <v>0</v>
      </c>
      <c r="AH617" s="10">
        <f t="shared" si="1253"/>
        <v>0</v>
      </c>
      <c r="AI617" s="10">
        <f t="shared" si="1253"/>
        <v>0</v>
      </c>
      <c r="AJ617" s="10">
        <f t="shared" si="1253"/>
        <v>0</v>
      </c>
      <c r="AK617" s="10">
        <f t="shared" si="1253"/>
        <v>0</v>
      </c>
      <c r="AL617" s="10">
        <f t="shared" si="1253"/>
        <v>0</v>
      </c>
      <c r="AM617" s="10">
        <f t="shared" si="1253"/>
        <v>0</v>
      </c>
      <c r="AN617" s="10">
        <f t="shared" si="1253"/>
        <v>0</v>
      </c>
      <c r="AO617" s="10">
        <f t="shared" si="1253"/>
        <v>0</v>
      </c>
      <c r="AP617" s="10">
        <f t="shared" si="1253"/>
        <v>0</v>
      </c>
    </row>
    <row r="618" spans="1:42" hidden="1" outlineLevel="2">
      <c r="A618" s="1" t="s">
        <v>38</v>
      </c>
      <c r="B618" s="10">
        <f>SUM(D618:AP618)</f>
        <v>9438961.7447139081</v>
      </c>
      <c r="D618" s="10">
        <f>D702</f>
        <v>0</v>
      </c>
      <c r="E618" s="10">
        <f t="shared" ref="E618:AP618" si="1254">E702</f>
        <v>0</v>
      </c>
      <c r="F618" s="10">
        <f t="shared" si="1254"/>
        <v>0</v>
      </c>
      <c r="G618" s="10">
        <f t="shared" si="1254"/>
        <v>5631838.7498293007</v>
      </c>
      <c r="H618" s="10">
        <f t="shared" si="1254"/>
        <v>0</v>
      </c>
      <c r="I618" s="10">
        <f t="shared" si="1254"/>
        <v>3807122.9948846074</v>
      </c>
      <c r="J618" s="10">
        <f t="shared" si="1254"/>
        <v>0</v>
      </c>
      <c r="K618" s="10">
        <f t="shared" si="1254"/>
        <v>0</v>
      </c>
      <c r="L618" s="10">
        <f t="shared" si="1254"/>
        <v>0</v>
      </c>
      <c r="M618" s="10">
        <f t="shared" si="1254"/>
        <v>0</v>
      </c>
      <c r="N618" s="10">
        <f t="shared" si="1254"/>
        <v>0</v>
      </c>
      <c r="O618" s="10">
        <f t="shared" si="1254"/>
        <v>0</v>
      </c>
      <c r="P618" s="10">
        <f t="shared" si="1254"/>
        <v>0</v>
      </c>
      <c r="Q618" s="10">
        <f t="shared" si="1254"/>
        <v>0</v>
      </c>
      <c r="R618" s="10">
        <f t="shared" si="1254"/>
        <v>0</v>
      </c>
      <c r="S618" s="10">
        <f t="shared" si="1254"/>
        <v>0</v>
      </c>
      <c r="T618" s="10">
        <f t="shared" si="1254"/>
        <v>0</v>
      </c>
      <c r="U618" s="10">
        <f t="shared" si="1254"/>
        <v>0</v>
      </c>
      <c r="V618" s="10">
        <f t="shared" si="1254"/>
        <v>0</v>
      </c>
      <c r="W618" s="10">
        <f t="shared" si="1254"/>
        <v>0</v>
      </c>
      <c r="X618" s="10">
        <f t="shared" si="1254"/>
        <v>0</v>
      </c>
      <c r="Y618" s="10">
        <f t="shared" si="1254"/>
        <v>0</v>
      </c>
      <c r="Z618" s="10">
        <f t="shared" si="1254"/>
        <v>0</v>
      </c>
      <c r="AA618" s="10">
        <f t="shared" si="1254"/>
        <v>0</v>
      </c>
      <c r="AB618" s="10">
        <f t="shared" si="1254"/>
        <v>0</v>
      </c>
      <c r="AC618" s="10">
        <f t="shared" si="1254"/>
        <v>0</v>
      </c>
      <c r="AD618" s="10">
        <f t="shared" si="1254"/>
        <v>0</v>
      </c>
      <c r="AE618" s="10">
        <f t="shared" si="1254"/>
        <v>0</v>
      </c>
      <c r="AF618" s="10">
        <f t="shared" si="1254"/>
        <v>0</v>
      </c>
      <c r="AG618" s="10">
        <f t="shared" si="1254"/>
        <v>0</v>
      </c>
      <c r="AH618" s="10">
        <f t="shared" si="1254"/>
        <v>0</v>
      </c>
      <c r="AI618" s="10">
        <f t="shared" si="1254"/>
        <v>0</v>
      </c>
      <c r="AJ618" s="10">
        <f t="shared" si="1254"/>
        <v>0</v>
      </c>
      <c r="AK618" s="10">
        <f t="shared" si="1254"/>
        <v>0</v>
      </c>
      <c r="AL618" s="10">
        <f t="shared" si="1254"/>
        <v>0</v>
      </c>
      <c r="AM618" s="10">
        <f t="shared" si="1254"/>
        <v>0</v>
      </c>
      <c r="AN618" s="10">
        <f t="shared" si="1254"/>
        <v>0</v>
      </c>
      <c r="AO618" s="10">
        <f t="shared" si="1254"/>
        <v>0</v>
      </c>
      <c r="AP618" s="10">
        <f t="shared" si="1254"/>
        <v>0</v>
      </c>
    </row>
    <row r="619" spans="1:42" hidden="1" outlineLevel="2">
      <c r="B619" s="10"/>
      <c r="D619" s="10"/>
      <c r="E619" s="10"/>
      <c r="F619" s="10"/>
      <c r="G619" s="10"/>
      <c r="H619" s="10"/>
      <c r="I619" s="10"/>
      <c r="J619" s="10"/>
      <c r="K619" s="10"/>
      <c r="L619" s="10"/>
      <c r="M619" s="10"/>
      <c r="N619" s="10"/>
      <c r="O619" s="10"/>
      <c r="P619" s="10"/>
      <c r="Q619" s="10"/>
      <c r="R619" s="10"/>
      <c r="S619" s="10"/>
      <c r="T619" s="10"/>
      <c r="U619" s="10"/>
      <c r="V619" s="10"/>
      <c r="W619" s="10"/>
      <c r="X619" s="10"/>
      <c r="Y619" s="10"/>
      <c r="Z619" s="10"/>
      <c r="AA619" s="10"/>
      <c r="AB619" s="10"/>
      <c r="AC619" s="10"/>
      <c r="AD619" s="10"/>
      <c r="AE619" s="10"/>
      <c r="AF619" s="10"/>
      <c r="AG619" s="10"/>
      <c r="AH619" s="10"/>
      <c r="AI619" s="10"/>
      <c r="AJ619" s="10"/>
      <c r="AK619" s="10"/>
      <c r="AL619" s="10"/>
      <c r="AM619" s="10"/>
      <c r="AN619" s="10"/>
      <c r="AO619" s="10"/>
      <c r="AP619" s="10"/>
    </row>
    <row r="620" spans="1:42" hidden="1" outlineLevel="2">
      <c r="A620" s="9" t="s">
        <v>51</v>
      </c>
      <c r="B620" s="9"/>
      <c r="C620" s="9"/>
      <c r="D620" s="9">
        <f>D615</f>
        <v>2022</v>
      </c>
      <c r="E620" s="9">
        <f>D620+1</f>
        <v>2023</v>
      </c>
      <c r="F620" s="9">
        <f t="shared" ref="F620" si="1255">E620+1</f>
        <v>2024</v>
      </c>
      <c r="G620" s="9">
        <f t="shared" ref="G620" si="1256">F620+1</f>
        <v>2025</v>
      </c>
      <c r="H620" s="9">
        <f t="shared" ref="H620" si="1257">G620+1</f>
        <v>2026</v>
      </c>
      <c r="I620" s="9">
        <f t="shared" ref="I620" si="1258">H620+1</f>
        <v>2027</v>
      </c>
      <c r="J620" s="9">
        <f>I620+1</f>
        <v>2028</v>
      </c>
      <c r="K620" s="9">
        <f>J620+1</f>
        <v>2029</v>
      </c>
      <c r="L620" s="9">
        <f t="shared" ref="L620" si="1259">K620+1</f>
        <v>2030</v>
      </c>
      <c r="M620" s="9">
        <f t="shared" ref="M620" si="1260">L620+1</f>
        <v>2031</v>
      </c>
      <c r="N620" s="9">
        <f t="shared" ref="N620" si="1261">M620+1</f>
        <v>2032</v>
      </c>
      <c r="O620" s="9">
        <f t="shared" ref="O620" si="1262">N620+1</f>
        <v>2033</v>
      </c>
      <c r="P620" s="9">
        <f t="shared" ref="P620" si="1263">O620+1</f>
        <v>2034</v>
      </c>
      <c r="Q620" s="9">
        <f t="shared" ref="Q620" si="1264">P620+1</f>
        <v>2035</v>
      </c>
      <c r="R620" s="9">
        <f t="shared" ref="R620" si="1265">Q620+1</f>
        <v>2036</v>
      </c>
      <c r="S620" s="9">
        <f t="shared" ref="S620" si="1266">R620+1</f>
        <v>2037</v>
      </c>
      <c r="T620" s="9">
        <f t="shared" ref="T620" si="1267">S620+1</f>
        <v>2038</v>
      </c>
      <c r="U620" s="9">
        <f t="shared" ref="U620" si="1268">T620+1</f>
        <v>2039</v>
      </c>
      <c r="V620" s="9">
        <f t="shared" ref="V620" si="1269">U620+1</f>
        <v>2040</v>
      </c>
      <c r="W620" s="9">
        <f t="shared" ref="W620" si="1270">V620+1</f>
        <v>2041</v>
      </c>
      <c r="X620" s="9">
        <f t="shared" ref="X620" si="1271">W620+1</f>
        <v>2042</v>
      </c>
      <c r="Y620" s="9">
        <f t="shared" ref="Y620" si="1272">X620+1</f>
        <v>2043</v>
      </c>
      <c r="Z620" s="9">
        <f t="shared" ref="Z620" si="1273">Y620+1</f>
        <v>2044</v>
      </c>
      <c r="AA620" s="9">
        <f t="shared" ref="AA620" si="1274">Z620+1</f>
        <v>2045</v>
      </c>
      <c r="AB620" s="9">
        <f t="shared" ref="AB620" si="1275">AA620+1</f>
        <v>2046</v>
      </c>
      <c r="AC620" s="9">
        <f t="shared" ref="AC620" si="1276">AB620+1</f>
        <v>2047</v>
      </c>
      <c r="AD620" s="9">
        <f t="shared" ref="AD620" si="1277">AC620+1</f>
        <v>2048</v>
      </c>
      <c r="AE620" s="9">
        <f t="shared" ref="AE620" si="1278">AD620+1</f>
        <v>2049</v>
      </c>
      <c r="AF620" s="9">
        <f t="shared" ref="AF620" si="1279">AE620+1</f>
        <v>2050</v>
      </c>
      <c r="AG620" s="9">
        <f t="shared" ref="AG620" si="1280">AF620+1</f>
        <v>2051</v>
      </c>
      <c r="AH620" s="9">
        <f t="shared" ref="AH620" si="1281">AG620+1</f>
        <v>2052</v>
      </c>
      <c r="AI620" s="9">
        <f t="shared" ref="AI620" si="1282">AH620+1</f>
        <v>2053</v>
      </c>
      <c r="AJ620" s="9">
        <f t="shared" ref="AJ620" si="1283">AI620+1</f>
        <v>2054</v>
      </c>
      <c r="AK620" s="9">
        <f t="shared" ref="AK620" si="1284">AJ620+1</f>
        <v>2055</v>
      </c>
      <c r="AL620" s="9">
        <f t="shared" ref="AL620" si="1285">AK620+1</f>
        <v>2056</v>
      </c>
      <c r="AM620" s="9">
        <f t="shared" ref="AM620" si="1286">AL620+1</f>
        <v>2057</v>
      </c>
      <c r="AN620" s="9">
        <f t="shared" ref="AN620" si="1287">AM620+1</f>
        <v>2058</v>
      </c>
      <c r="AO620" s="9">
        <f t="shared" ref="AO620" si="1288">AN620+1</f>
        <v>2059</v>
      </c>
      <c r="AP620" s="9">
        <f t="shared" ref="AP620" si="1289">AO620+1</f>
        <v>2060</v>
      </c>
    </row>
    <row r="621" spans="1:42" hidden="1" outlineLevel="2">
      <c r="A621" s="1" t="s">
        <v>39</v>
      </c>
      <c r="B621" s="10">
        <f>SUM(D621:AP621)</f>
        <v>9438961.7447139099</v>
      </c>
      <c r="D621" s="10">
        <f>D711</f>
        <v>0</v>
      </c>
      <c r="E621" s="10">
        <f t="shared" ref="E621:AP621" si="1290">E711</f>
        <v>5663377.0468283454</v>
      </c>
      <c r="F621" s="10">
        <f t="shared" si="1290"/>
        <v>0</v>
      </c>
      <c r="G621" s="10">
        <f t="shared" si="1290"/>
        <v>0</v>
      </c>
      <c r="H621" s="10">
        <f t="shared" si="1290"/>
        <v>0</v>
      </c>
      <c r="I621" s="10">
        <f t="shared" si="1290"/>
        <v>0</v>
      </c>
      <c r="J621" s="10">
        <f t="shared" si="1290"/>
        <v>0</v>
      </c>
      <c r="K621" s="10">
        <f t="shared" si="1290"/>
        <v>0</v>
      </c>
      <c r="L621" s="10">
        <f t="shared" si="1290"/>
        <v>0</v>
      </c>
      <c r="M621" s="10">
        <f t="shared" si="1290"/>
        <v>0</v>
      </c>
      <c r="N621" s="10">
        <f t="shared" si="1290"/>
        <v>0</v>
      </c>
      <c r="O621" s="10">
        <f t="shared" si="1290"/>
        <v>0</v>
      </c>
      <c r="P621" s="10">
        <f t="shared" si="1290"/>
        <v>0</v>
      </c>
      <c r="Q621" s="10">
        <f t="shared" si="1290"/>
        <v>0</v>
      </c>
      <c r="R621" s="10">
        <f t="shared" si="1290"/>
        <v>3775584.6978855636</v>
      </c>
      <c r="S621" s="10">
        <f t="shared" si="1290"/>
        <v>0</v>
      </c>
      <c r="T621" s="10">
        <f t="shared" si="1290"/>
        <v>0</v>
      </c>
      <c r="U621" s="10">
        <f t="shared" si="1290"/>
        <v>0</v>
      </c>
      <c r="V621" s="10">
        <f t="shared" si="1290"/>
        <v>0</v>
      </c>
      <c r="W621" s="10">
        <f t="shared" si="1290"/>
        <v>0</v>
      </c>
      <c r="X621" s="10">
        <f t="shared" si="1290"/>
        <v>0</v>
      </c>
      <c r="Y621" s="10">
        <f t="shared" si="1290"/>
        <v>0</v>
      </c>
      <c r="Z621" s="10">
        <f t="shared" si="1290"/>
        <v>0</v>
      </c>
      <c r="AA621" s="10">
        <f t="shared" si="1290"/>
        <v>0</v>
      </c>
      <c r="AB621" s="10">
        <f t="shared" si="1290"/>
        <v>0</v>
      </c>
      <c r="AC621" s="10">
        <f t="shared" si="1290"/>
        <v>0</v>
      </c>
      <c r="AD621" s="10">
        <f t="shared" si="1290"/>
        <v>0</v>
      </c>
      <c r="AE621" s="10">
        <f t="shared" si="1290"/>
        <v>0</v>
      </c>
      <c r="AF621" s="10">
        <f t="shared" si="1290"/>
        <v>0</v>
      </c>
      <c r="AG621" s="10">
        <f t="shared" si="1290"/>
        <v>0</v>
      </c>
      <c r="AH621" s="10">
        <f t="shared" si="1290"/>
        <v>0</v>
      </c>
      <c r="AI621" s="10">
        <f t="shared" si="1290"/>
        <v>0</v>
      </c>
      <c r="AJ621" s="10">
        <f t="shared" si="1290"/>
        <v>0</v>
      </c>
      <c r="AK621" s="10">
        <f t="shared" si="1290"/>
        <v>0</v>
      </c>
      <c r="AL621" s="10">
        <f t="shared" si="1290"/>
        <v>0</v>
      </c>
      <c r="AM621" s="10">
        <f t="shared" si="1290"/>
        <v>0</v>
      </c>
      <c r="AN621" s="10">
        <f t="shared" si="1290"/>
        <v>0</v>
      </c>
      <c r="AO621" s="10">
        <f t="shared" si="1290"/>
        <v>0</v>
      </c>
      <c r="AP621" s="10">
        <f t="shared" si="1290"/>
        <v>0</v>
      </c>
    </row>
    <row r="622" spans="1:42" hidden="1" outlineLevel="2">
      <c r="A622" s="1" t="s">
        <v>37</v>
      </c>
      <c r="B622" s="10"/>
      <c r="D622" s="10">
        <f>D719</f>
        <v>0</v>
      </c>
      <c r="E622" s="10">
        <f t="shared" ref="E622:AP622" si="1291">E719</f>
        <v>5663377.0468283454</v>
      </c>
      <c r="F622" s="10">
        <f t="shared" si="1291"/>
        <v>5889912.1287014792</v>
      </c>
      <c r="G622" s="10">
        <f t="shared" si="1291"/>
        <v>6125508.6138495384</v>
      </c>
      <c r="H622" s="10">
        <f t="shared" si="1291"/>
        <v>2123509.6528011733</v>
      </c>
      <c r="I622" s="10">
        <f t="shared" si="1291"/>
        <v>2208450.0389132202</v>
      </c>
      <c r="J622" s="10">
        <f t="shared" si="1291"/>
        <v>0</v>
      </c>
      <c r="K622" s="10">
        <f t="shared" si="1291"/>
        <v>0</v>
      </c>
      <c r="L622" s="10">
        <f t="shared" si="1291"/>
        <v>0</v>
      </c>
      <c r="M622" s="10">
        <f t="shared" si="1291"/>
        <v>0</v>
      </c>
      <c r="N622" s="10">
        <f t="shared" si="1291"/>
        <v>0</v>
      </c>
      <c r="O622" s="10">
        <f t="shared" si="1291"/>
        <v>0</v>
      </c>
      <c r="P622" s="10">
        <f t="shared" si="1291"/>
        <v>0</v>
      </c>
      <c r="Q622" s="10">
        <f t="shared" si="1291"/>
        <v>0</v>
      </c>
      <c r="R622" s="10">
        <f t="shared" si="1291"/>
        <v>0</v>
      </c>
      <c r="S622" s="10">
        <f t="shared" si="1291"/>
        <v>0</v>
      </c>
      <c r="T622" s="10">
        <f t="shared" si="1291"/>
        <v>0</v>
      </c>
      <c r="U622" s="10">
        <f t="shared" si="1291"/>
        <v>0</v>
      </c>
      <c r="V622" s="10">
        <f t="shared" si="1291"/>
        <v>0</v>
      </c>
      <c r="W622" s="10">
        <f t="shared" si="1291"/>
        <v>0</v>
      </c>
      <c r="X622" s="10">
        <f t="shared" si="1291"/>
        <v>0</v>
      </c>
      <c r="Y622" s="10">
        <f t="shared" si="1291"/>
        <v>0</v>
      </c>
      <c r="Z622" s="10">
        <f t="shared" si="1291"/>
        <v>0</v>
      </c>
      <c r="AA622" s="10">
        <f t="shared" si="1291"/>
        <v>0</v>
      </c>
      <c r="AB622" s="10">
        <f t="shared" si="1291"/>
        <v>0</v>
      </c>
      <c r="AC622" s="10">
        <f t="shared" si="1291"/>
        <v>0</v>
      </c>
      <c r="AD622" s="10">
        <f t="shared" si="1291"/>
        <v>0</v>
      </c>
      <c r="AE622" s="10">
        <f t="shared" si="1291"/>
        <v>0</v>
      </c>
      <c r="AF622" s="10">
        <f t="shared" si="1291"/>
        <v>0</v>
      </c>
      <c r="AG622" s="10">
        <f t="shared" si="1291"/>
        <v>0</v>
      </c>
      <c r="AH622" s="10">
        <f t="shared" si="1291"/>
        <v>0</v>
      </c>
      <c r="AI622" s="10">
        <f t="shared" si="1291"/>
        <v>0</v>
      </c>
      <c r="AJ622" s="10">
        <f t="shared" si="1291"/>
        <v>0</v>
      </c>
      <c r="AK622" s="10">
        <f t="shared" si="1291"/>
        <v>0</v>
      </c>
      <c r="AL622" s="10">
        <f t="shared" si="1291"/>
        <v>0</v>
      </c>
      <c r="AM622" s="10">
        <f t="shared" si="1291"/>
        <v>0</v>
      </c>
      <c r="AN622" s="10">
        <f t="shared" si="1291"/>
        <v>0</v>
      </c>
      <c r="AO622" s="10">
        <f t="shared" si="1291"/>
        <v>0</v>
      </c>
      <c r="AP622" s="10">
        <f t="shared" si="1291"/>
        <v>0</v>
      </c>
    </row>
    <row r="623" spans="1:42" hidden="1" outlineLevel="2">
      <c r="A623" s="1" t="s">
        <v>38</v>
      </c>
      <c r="B623" s="10">
        <f>SUM(D623:AP623)</f>
        <v>5475387.9662996409</v>
      </c>
      <c r="D623" s="10">
        <f>D727</f>
        <v>0</v>
      </c>
      <c r="E623" s="10" t="s">
        <v>94</v>
      </c>
      <c r="F623" s="10">
        <f t="shared" ref="F623:AP623" si="1292">F727</f>
        <v>0</v>
      </c>
      <c r="G623" s="10">
        <f t="shared" si="1292"/>
        <v>3266937.9273864208</v>
      </c>
      <c r="H623" s="10">
        <f t="shared" si="1292"/>
        <v>0</v>
      </c>
      <c r="I623" s="10">
        <f t="shared" si="1292"/>
        <v>2208450.0389132202</v>
      </c>
      <c r="J623" s="10">
        <f t="shared" si="1292"/>
        <v>0</v>
      </c>
      <c r="K623" s="10">
        <f t="shared" si="1292"/>
        <v>0</v>
      </c>
      <c r="L623" s="10">
        <f t="shared" si="1292"/>
        <v>0</v>
      </c>
      <c r="M623" s="10">
        <f t="shared" si="1292"/>
        <v>0</v>
      </c>
      <c r="N623" s="10">
        <f t="shared" si="1292"/>
        <v>0</v>
      </c>
      <c r="O623" s="10">
        <f t="shared" si="1292"/>
        <v>0</v>
      </c>
      <c r="P623" s="10">
        <f t="shared" si="1292"/>
        <v>0</v>
      </c>
      <c r="Q623" s="10">
        <f t="shared" si="1292"/>
        <v>0</v>
      </c>
      <c r="R623" s="10">
        <f t="shared" si="1292"/>
        <v>0</v>
      </c>
      <c r="S623" s="10">
        <f t="shared" si="1292"/>
        <v>0</v>
      </c>
      <c r="T623" s="10">
        <f t="shared" si="1292"/>
        <v>0</v>
      </c>
      <c r="U623" s="10">
        <f t="shared" si="1292"/>
        <v>0</v>
      </c>
      <c r="V623" s="10">
        <f t="shared" si="1292"/>
        <v>0</v>
      </c>
      <c r="W623" s="10">
        <f t="shared" si="1292"/>
        <v>0</v>
      </c>
      <c r="X623" s="10">
        <f t="shared" si="1292"/>
        <v>0</v>
      </c>
      <c r="Y623" s="10">
        <f t="shared" si="1292"/>
        <v>0</v>
      </c>
      <c r="Z623" s="10">
        <f t="shared" si="1292"/>
        <v>0</v>
      </c>
      <c r="AA623" s="10">
        <f t="shared" si="1292"/>
        <v>0</v>
      </c>
      <c r="AB623" s="10">
        <f t="shared" si="1292"/>
        <v>0</v>
      </c>
      <c r="AC623" s="10">
        <f t="shared" si="1292"/>
        <v>0</v>
      </c>
      <c r="AD623" s="10">
        <f t="shared" si="1292"/>
        <v>0</v>
      </c>
      <c r="AE623" s="10">
        <f t="shared" si="1292"/>
        <v>0</v>
      </c>
      <c r="AF623" s="10">
        <f t="shared" si="1292"/>
        <v>0</v>
      </c>
      <c r="AG623" s="10">
        <f t="shared" si="1292"/>
        <v>0</v>
      </c>
      <c r="AH623" s="10">
        <f t="shared" si="1292"/>
        <v>0</v>
      </c>
      <c r="AI623" s="10">
        <f t="shared" si="1292"/>
        <v>0</v>
      </c>
      <c r="AJ623" s="10">
        <f t="shared" si="1292"/>
        <v>0</v>
      </c>
      <c r="AK623" s="10">
        <f t="shared" si="1292"/>
        <v>0</v>
      </c>
      <c r="AL623" s="10">
        <f t="shared" si="1292"/>
        <v>0</v>
      </c>
      <c r="AM623" s="10">
        <f t="shared" si="1292"/>
        <v>0</v>
      </c>
      <c r="AN623" s="10">
        <f t="shared" si="1292"/>
        <v>0</v>
      </c>
      <c r="AO623" s="10">
        <f t="shared" si="1292"/>
        <v>0</v>
      </c>
      <c r="AP623" s="10">
        <f t="shared" si="1292"/>
        <v>0</v>
      </c>
    </row>
    <row r="624" spans="1:42" hidden="1" outlineLevel="2">
      <c r="B624" s="10"/>
      <c r="D624" s="10"/>
      <c r="E624" s="10"/>
      <c r="F624" s="10"/>
      <c r="G624" s="10"/>
      <c r="H624" s="10"/>
      <c r="I624" s="10"/>
      <c r="J624" s="10"/>
      <c r="K624" s="10"/>
      <c r="L624" s="10"/>
      <c r="M624" s="10"/>
      <c r="N624" s="10"/>
      <c r="O624" s="10"/>
      <c r="P624" s="10"/>
      <c r="Q624" s="10"/>
      <c r="R624" s="10"/>
      <c r="S624" s="10"/>
      <c r="T624" s="10"/>
      <c r="U624" s="10"/>
      <c r="V624" s="10"/>
      <c r="W624" s="10"/>
      <c r="X624" s="10"/>
      <c r="Y624" s="10"/>
      <c r="Z624" s="10"/>
      <c r="AA624" s="10"/>
      <c r="AB624" s="10"/>
      <c r="AC624" s="10"/>
      <c r="AD624" s="10"/>
      <c r="AE624" s="10"/>
      <c r="AF624" s="10"/>
      <c r="AG624" s="10"/>
      <c r="AH624" s="10"/>
      <c r="AI624" s="10"/>
      <c r="AJ624" s="10"/>
      <c r="AK624" s="10"/>
      <c r="AL624" s="10"/>
      <c r="AM624" s="10"/>
      <c r="AN624" s="10"/>
      <c r="AO624" s="10"/>
      <c r="AP624" s="10"/>
    </row>
    <row r="625" spans="1:42" hidden="1" outlineLevel="2">
      <c r="A625" s="9" t="s">
        <v>86</v>
      </c>
      <c r="B625" s="9"/>
      <c r="C625" s="9"/>
      <c r="D625" s="9">
        <f>D615</f>
        <v>2022</v>
      </c>
      <c r="E625" s="9">
        <f>D625+1</f>
        <v>2023</v>
      </c>
      <c r="F625" s="9">
        <f t="shared" ref="F625" si="1293">E625+1</f>
        <v>2024</v>
      </c>
      <c r="G625" s="9">
        <f t="shared" ref="G625" si="1294">F625+1</f>
        <v>2025</v>
      </c>
      <c r="H625" s="9">
        <f t="shared" ref="H625" si="1295">G625+1</f>
        <v>2026</v>
      </c>
      <c r="I625" s="9">
        <f t="shared" ref="I625" si="1296">H625+1</f>
        <v>2027</v>
      </c>
      <c r="J625" s="9">
        <f>I625+1</f>
        <v>2028</v>
      </c>
      <c r="K625" s="9">
        <f>J625+1</f>
        <v>2029</v>
      </c>
      <c r="L625" s="9">
        <f t="shared" ref="L625" si="1297">K625+1</f>
        <v>2030</v>
      </c>
      <c r="M625" s="9">
        <f t="shared" ref="M625" si="1298">L625+1</f>
        <v>2031</v>
      </c>
      <c r="N625" s="9">
        <f t="shared" ref="N625" si="1299">M625+1</f>
        <v>2032</v>
      </c>
      <c r="O625" s="9">
        <f t="shared" ref="O625" si="1300">N625+1</f>
        <v>2033</v>
      </c>
      <c r="P625" s="9">
        <f t="shared" ref="P625" si="1301">O625+1</f>
        <v>2034</v>
      </c>
      <c r="Q625" s="9">
        <f t="shared" ref="Q625" si="1302">P625+1</f>
        <v>2035</v>
      </c>
      <c r="R625" s="9">
        <f t="shared" ref="R625" si="1303">Q625+1</f>
        <v>2036</v>
      </c>
      <c r="S625" s="9">
        <f t="shared" ref="S625" si="1304">R625+1</f>
        <v>2037</v>
      </c>
      <c r="T625" s="9">
        <f t="shared" ref="T625" si="1305">S625+1</f>
        <v>2038</v>
      </c>
      <c r="U625" s="9">
        <f t="shared" ref="U625" si="1306">T625+1</f>
        <v>2039</v>
      </c>
      <c r="V625" s="9">
        <f t="shared" ref="V625" si="1307">U625+1</f>
        <v>2040</v>
      </c>
      <c r="W625" s="9">
        <f t="shared" ref="W625" si="1308">V625+1</f>
        <v>2041</v>
      </c>
      <c r="X625" s="9">
        <f t="shared" ref="X625" si="1309">W625+1</f>
        <v>2042</v>
      </c>
      <c r="Y625" s="9">
        <f t="shared" ref="Y625" si="1310">X625+1</f>
        <v>2043</v>
      </c>
      <c r="Z625" s="9">
        <f t="shared" ref="Z625" si="1311">Y625+1</f>
        <v>2044</v>
      </c>
      <c r="AA625" s="9">
        <f t="shared" ref="AA625" si="1312">Z625+1</f>
        <v>2045</v>
      </c>
      <c r="AB625" s="9">
        <f t="shared" ref="AB625" si="1313">AA625+1</f>
        <v>2046</v>
      </c>
      <c r="AC625" s="9">
        <f t="shared" ref="AC625" si="1314">AB625+1</f>
        <v>2047</v>
      </c>
      <c r="AD625" s="9">
        <f t="shared" ref="AD625" si="1315">AC625+1</f>
        <v>2048</v>
      </c>
      <c r="AE625" s="9">
        <f t="shared" ref="AE625" si="1316">AD625+1</f>
        <v>2049</v>
      </c>
      <c r="AF625" s="9">
        <f t="shared" ref="AF625" si="1317">AE625+1</f>
        <v>2050</v>
      </c>
      <c r="AG625" s="9">
        <f t="shared" ref="AG625" si="1318">AF625+1</f>
        <v>2051</v>
      </c>
      <c r="AH625" s="9">
        <f t="shared" ref="AH625" si="1319">AG625+1</f>
        <v>2052</v>
      </c>
      <c r="AI625" s="9">
        <f t="shared" ref="AI625" si="1320">AH625+1</f>
        <v>2053</v>
      </c>
      <c r="AJ625" s="9">
        <f t="shared" ref="AJ625" si="1321">AI625+1</f>
        <v>2054</v>
      </c>
      <c r="AK625" s="9">
        <f t="shared" ref="AK625" si="1322">AJ625+1</f>
        <v>2055</v>
      </c>
      <c r="AL625" s="9">
        <f t="shared" ref="AL625" si="1323">AK625+1</f>
        <v>2056</v>
      </c>
      <c r="AM625" s="9">
        <f t="shared" ref="AM625" si="1324">AL625+1</f>
        <v>2057</v>
      </c>
      <c r="AN625" s="9">
        <f t="shared" ref="AN625" si="1325">AM625+1</f>
        <v>2058</v>
      </c>
      <c r="AO625" s="9">
        <f t="shared" ref="AO625" si="1326">AN625+1</f>
        <v>2059</v>
      </c>
      <c r="AP625" s="9">
        <f t="shared" ref="AP625" si="1327">AO625+1</f>
        <v>2060</v>
      </c>
    </row>
    <row r="626" spans="1:42" hidden="1" outlineLevel="2">
      <c r="A626" s="1" t="s">
        <v>39</v>
      </c>
      <c r="B626" s="10">
        <f>SUM(D626:AP626)</f>
        <v>0</v>
      </c>
      <c r="D626" s="10">
        <f>D736</f>
        <v>0</v>
      </c>
      <c r="E626" s="10">
        <f t="shared" ref="E626:AP626" si="1328">E736</f>
        <v>0</v>
      </c>
      <c r="F626" s="10">
        <f t="shared" si="1328"/>
        <v>0</v>
      </c>
      <c r="G626" s="10">
        <f t="shared" si="1328"/>
        <v>0</v>
      </c>
      <c r="H626" s="10">
        <f t="shared" si="1328"/>
        <v>0</v>
      </c>
      <c r="I626" s="10">
        <f t="shared" si="1328"/>
        <v>0</v>
      </c>
      <c r="J626" s="10">
        <f t="shared" si="1328"/>
        <v>0</v>
      </c>
      <c r="K626" s="10">
        <f t="shared" si="1328"/>
        <v>0</v>
      </c>
      <c r="L626" s="10">
        <f t="shared" si="1328"/>
        <v>0</v>
      </c>
      <c r="M626" s="10">
        <f t="shared" si="1328"/>
        <v>0</v>
      </c>
      <c r="N626" s="10">
        <f t="shared" si="1328"/>
        <v>0</v>
      </c>
      <c r="O626" s="10">
        <f t="shared" si="1328"/>
        <v>0</v>
      </c>
      <c r="P626" s="10">
        <f t="shared" si="1328"/>
        <v>0</v>
      </c>
      <c r="Q626" s="10">
        <f t="shared" si="1328"/>
        <v>0</v>
      </c>
      <c r="R626" s="10">
        <f t="shared" si="1328"/>
        <v>0</v>
      </c>
      <c r="S626" s="10">
        <f t="shared" si="1328"/>
        <v>0</v>
      </c>
      <c r="T626" s="10">
        <f t="shared" si="1328"/>
        <v>0</v>
      </c>
      <c r="U626" s="10">
        <f t="shared" si="1328"/>
        <v>0</v>
      </c>
      <c r="V626" s="10">
        <f t="shared" si="1328"/>
        <v>0</v>
      </c>
      <c r="W626" s="10">
        <f t="shared" si="1328"/>
        <v>0</v>
      </c>
      <c r="X626" s="10">
        <f t="shared" si="1328"/>
        <v>0</v>
      </c>
      <c r="Y626" s="10">
        <f t="shared" si="1328"/>
        <v>0</v>
      </c>
      <c r="Z626" s="10">
        <f t="shared" si="1328"/>
        <v>0</v>
      </c>
      <c r="AA626" s="10">
        <f t="shared" si="1328"/>
        <v>0</v>
      </c>
      <c r="AB626" s="10">
        <f t="shared" si="1328"/>
        <v>0</v>
      </c>
      <c r="AC626" s="10">
        <f t="shared" si="1328"/>
        <v>0</v>
      </c>
      <c r="AD626" s="10">
        <f t="shared" si="1328"/>
        <v>0</v>
      </c>
      <c r="AE626" s="10">
        <f t="shared" si="1328"/>
        <v>0</v>
      </c>
      <c r="AF626" s="10">
        <f t="shared" si="1328"/>
        <v>0</v>
      </c>
      <c r="AG626" s="10">
        <f t="shared" si="1328"/>
        <v>0</v>
      </c>
      <c r="AH626" s="10">
        <f t="shared" si="1328"/>
        <v>0</v>
      </c>
      <c r="AI626" s="10">
        <f t="shared" si="1328"/>
        <v>0</v>
      </c>
      <c r="AJ626" s="10">
        <f t="shared" si="1328"/>
        <v>0</v>
      </c>
      <c r="AK626" s="10">
        <f t="shared" si="1328"/>
        <v>0</v>
      </c>
      <c r="AL626" s="10">
        <f t="shared" si="1328"/>
        <v>0</v>
      </c>
      <c r="AM626" s="10">
        <f t="shared" si="1328"/>
        <v>0</v>
      </c>
      <c r="AN626" s="10">
        <f t="shared" si="1328"/>
        <v>0</v>
      </c>
      <c r="AO626" s="10">
        <f t="shared" si="1328"/>
        <v>0</v>
      </c>
      <c r="AP626" s="10">
        <f t="shared" si="1328"/>
        <v>0</v>
      </c>
    </row>
    <row r="627" spans="1:42" hidden="1" outlineLevel="1">
      <c r="B627" s="10"/>
      <c r="D627" s="10"/>
      <c r="E627" s="10"/>
      <c r="F627" s="10"/>
      <c r="G627" s="10"/>
      <c r="H627" s="10"/>
      <c r="I627" s="10"/>
      <c r="J627" s="10"/>
      <c r="K627" s="10"/>
      <c r="L627" s="10"/>
      <c r="M627" s="10"/>
      <c r="N627" s="10"/>
      <c r="O627" s="10"/>
      <c r="P627" s="10"/>
      <c r="Q627" s="10"/>
      <c r="R627" s="10"/>
      <c r="S627" s="10"/>
      <c r="T627" s="10"/>
      <c r="U627" s="10"/>
      <c r="V627" s="10"/>
      <c r="W627" s="10"/>
      <c r="X627" s="10"/>
      <c r="Y627" s="10"/>
      <c r="Z627" s="10"/>
      <c r="AA627" s="10"/>
      <c r="AB627" s="10"/>
      <c r="AC627" s="10"/>
      <c r="AD627" s="10"/>
      <c r="AE627" s="10"/>
      <c r="AF627" s="10"/>
      <c r="AG627" s="10"/>
      <c r="AH627" s="10"/>
      <c r="AI627" s="10"/>
      <c r="AJ627" s="10"/>
      <c r="AK627" s="10"/>
      <c r="AL627" s="10"/>
      <c r="AM627" s="10"/>
      <c r="AN627" s="10"/>
      <c r="AO627" s="10"/>
      <c r="AP627" s="10"/>
    </row>
    <row r="628" spans="1:42" hidden="1" outlineLevel="1">
      <c r="B628" s="10"/>
      <c r="D628" s="10"/>
      <c r="E628" s="10"/>
      <c r="F628" s="10"/>
      <c r="G628" s="10"/>
      <c r="H628" s="10"/>
      <c r="I628" s="10"/>
      <c r="J628" s="10"/>
      <c r="K628" s="10"/>
      <c r="L628" s="10"/>
      <c r="M628" s="10"/>
      <c r="N628" s="10"/>
      <c r="O628" s="10"/>
      <c r="P628" s="10"/>
      <c r="Q628" s="10"/>
      <c r="R628" s="10"/>
      <c r="S628" s="10"/>
      <c r="T628" s="10"/>
      <c r="U628" s="10"/>
      <c r="V628" s="10"/>
      <c r="W628" s="10"/>
      <c r="X628" s="10"/>
      <c r="Y628" s="10"/>
      <c r="Z628" s="10"/>
      <c r="AA628" s="10"/>
      <c r="AB628" s="10"/>
      <c r="AC628" s="10"/>
      <c r="AD628" s="10"/>
      <c r="AE628" s="10"/>
      <c r="AF628" s="10"/>
      <c r="AG628" s="10"/>
      <c r="AH628" s="10"/>
      <c r="AI628" s="10"/>
      <c r="AJ628" s="10"/>
      <c r="AK628" s="10"/>
      <c r="AL628" s="10"/>
      <c r="AM628" s="10"/>
      <c r="AN628" s="10"/>
      <c r="AO628" s="10"/>
      <c r="AP628" s="10"/>
    </row>
    <row r="629" spans="1:42" hidden="1" outlineLevel="1">
      <c r="A629" s="14" t="s">
        <v>40</v>
      </c>
      <c r="B629" s="14"/>
      <c r="C629" s="14"/>
      <c r="D629" s="15"/>
      <c r="E629" s="15"/>
      <c r="F629" s="15"/>
      <c r="G629" s="15"/>
      <c r="H629" s="15"/>
      <c r="I629" s="15"/>
      <c r="J629" s="15"/>
      <c r="K629" s="15"/>
      <c r="L629" s="15"/>
      <c r="M629" s="15"/>
      <c r="N629" s="15"/>
      <c r="O629" s="15"/>
      <c r="P629" s="15"/>
      <c r="Q629" s="15"/>
      <c r="R629" s="15"/>
      <c r="S629" s="15"/>
      <c r="T629" s="15"/>
      <c r="U629" s="15"/>
      <c r="V629" s="15"/>
      <c r="W629" s="15"/>
      <c r="X629" s="15"/>
      <c r="Y629" s="15"/>
      <c r="Z629" s="15"/>
      <c r="AA629" s="15"/>
      <c r="AB629" s="15"/>
      <c r="AC629" s="15"/>
      <c r="AD629" s="15"/>
      <c r="AE629" s="15"/>
      <c r="AF629" s="15"/>
      <c r="AG629" s="15"/>
      <c r="AH629" s="15"/>
      <c r="AI629" s="15"/>
      <c r="AJ629" s="15"/>
      <c r="AK629" s="15"/>
      <c r="AL629" s="15"/>
      <c r="AM629" s="15"/>
      <c r="AN629" s="15"/>
      <c r="AO629" s="15"/>
      <c r="AP629" s="15"/>
    </row>
    <row r="630" spans="1:42" hidden="1" outlineLevel="2">
      <c r="A630" s="11" t="s">
        <v>23</v>
      </c>
      <c r="B630" s="12"/>
      <c r="C630" s="11"/>
      <c r="D630" s="11">
        <f>D$84</f>
        <v>2022</v>
      </c>
      <c r="E630" s="11">
        <f t="shared" ref="E630:AP630" si="1329">E$84</f>
        <v>2023</v>
      </c>
      <c r="F630" s="11">
        <f t="shared" si="1329"/>
        <v>2024</v>
      </c>
      <c r="G630" s="11">
        <f t="shared" si="1329"/>
        <v>2025</v>
      </c>
      <c r="H630" s="11">
        <f t="shared" si="1329"/>
        <v>2026</v>
      </c>
      <c r="I630" s="11">
        <f t="shared" si="1329"/>
        <v>2027</v>
      </c>
      <c r="J630" s="11">
        <f t="shared" si="1329"/>
        <v>2028</v>
      </c>
      <c r="K630" s="11">
        <f t="shared" si="1329"/>
        <v>2029</v>
      </c>
      <c r="L630" s="11">
        <f t="shared" si="1329"/>
        <v>2030</v>
      </c>
      <c r="M630" s="11">
        <f t="shared" si="1329"/>
        <v>2031</v>
      </c>
      <c r="N630" s="11">
        <f t="shared" si="1329"/>
        <v>2032</v>
      </c>
      <c r="O630" s="11">
        <f t="shared" si="1329"/>
        <v>2033</v>
      </c>
      <c r="P630" s="11">
        <f t="shared" si="1329"/>
        <v>2034</v>
      </c>
      <c r="Q630" s="11">
        <f t="shared" si="1329"/>
        <v>2035</v>
      </c>
      <c r="R630" s="11">
        <f t="shared" si="1329"/>
        <v>2036</v>
      </c>
      <c r="S630" s="11">
        <f t="shared" si="1329"/>
        <v>2037</v>
      </c>
      <c r="T630" s="11">
        <f t="shared" si="1329"/>
        <v>2038</v>
      </c>
      <c r="U630" s="11">
        <f t="shared" si="1329"/>
        <v>2039</v>
      </c>
      <c r="V630" s="11">
        <f t="shared" si="1329"/>
        <v>2040</v>
      </c>
      <c r="W630" s="11">
        <f t="shared" si="1329"/>
        <v>2041</v>
      </c>
      <c r="X630" s="11">
        <f t="shared" si="1329"/>
        <v>2042</v>
      </c>
      <c r="Y630" s="11">
        <f t="shared" si="1329"/>
        <v>2043</v>
      </c>
      <c r="Z630" s="11">
        <f t="shared" si="1329"/>
        <v>2044</v>
      </c>
      <c r="AA630" s="11">
        <f t="shared" si="1329"/>
        <v>2045</v>
      </c>
      <c r="AB630" s="11">
        <f t="shared" si="1329"/>
        <v>2046</v>
      </c>
      <c r="AC630" s="11">
        <f t="shared" si="1329"/>
        <v>2047</v>
      </c>
      <c r="AD630" s="11">
        <f t="shared" si="1329"/>
        <v>2048</v>
      </c>
      <c r="AE630" s="11">
        <f t="shared" si="1329"/>
        <v>2049</v>
      </c>
      <c r="AF630" s="11">
        <f t="shared" si="1329"/>
        <v>2050</v>
      </c>
      <c r="AG630" s="11">
        <f t="shared" si="1329"/>
        <v>2051</v>
      </c>
      <c r="AH630" s="11">
        <f t="shared" si="1329"/>
        <v>2052</v>
      </c>
      <c r="AI630" s="11">
        <f t="shared" si="1329"/>
        <v>2053</v>
      </c>
      <c r="AJ630" s="11">
        <f t="shared" si="1329"/>
        <v>2054</v>
      </c>
      <c r="AK630" s="11">
        <f t="shared" si="1329"/>
        <v>2055</v>
      </c>
      <c r="AL630" s="11">
        <f t="shared" si="1329"/>
        <v>2056</v>
      </c>
      <c r="AM630" s="11">
        <f t="shared" si="1329"/>
        <v>2057</v>
      </c>
      <c r="AN630" s="11">
        <f t="shared" si="1329"/>
        <v>2058</v>
      </c>
      <c r="AO630" s="11">
        <f t="shared" si="1329"/>
        <v>2059</v>
      </c>
      <c r="AP630" s="11">
        <f t="shared" si="1329"/>
        <v>2060</v>
      </c>
    </row>
    <row r="631" spans="1:42" hidden="1" outlineLevel="2">
      <c r="A631" s="1">
        <v>1</v>
      </c>
      <c r="B631" s="10">
        <f t="shared" ref="B631:B636" si="1330">SUM(D631:AP631)</f>
        <v>18000000</v>
      </c>
      <c r="D631" s="10">
        <f t="shared" ref="D631:AP631" si="1331">IF(D$84=$R592,$O$585*$O592,0)</f>
        <v>0</v>
      </c>
      <c r="E631" s="10">
        <f t="shared" si="1331"/>
        <v>18000000</v>
      </c>
      <c r="F631" s="10">
        <f t="shared" si="1331"/>
        <v>0</v>
      </c>
      <c r="G631" s="10">
        <f t="shared" si="1331"/>
        <v>0</v>
      </c>
      <c r="H631" s="10">
        <f t="shared" si="1331"/>
        <v>0</v>
      </c>
      <c r="I631" s="10">
        <f t="shared" si="1331"/>
        <v>0</v>
      </c>
      <c r="J631" s="10">
        <f t="shared" si="1331"/>
        <v>0</v>
      </c>
      <c r="K631" s="10">
        <f t="shared" si="1331"/>
        <v>0</v>
      </c>
      <c r="L631" s="10">
        <f t="shared" si="1331"/>
        <v>0</v>
      </c>
      <c r="M631" s="10">
        <f t="shared" si="1331"/>
        <v>0</v>
      </c>
      <c r="N631" s="10">
        <f t="shared" si="1331"/>
        <v>0</v>
      </c>
      <c r="O631" s="10">
        <f t="shared" si="1331"/>
        <v>0</v>
      </c>
      <c r="P631" s="10">
        <f t="shared" si="1331"/>
        <v>0</v>
      </c>
      <c r="Q631" s="10">
        <f t="shared" si="1331"/>
        <v>0</v>
      </c>
      <c r="R631" s="10">
        <f t="shared" si="1331"/>
        <v>0</v>
      </c>
      <c r="S631" s="10">
        <f t="shared" si="1331"/>
        <v>0</v>
      </c>
      <c r="T631" s="10">
        <f t="shared" si="1331"/>
        <v>0</v>
      </c>
      <c r="U631" s="10">
        <f t="shared" si="1331"/>
        <v>0</v>
      </c>
      <c r="V631" s="10">
        <f t="shared" si="1331"/>
        <v>0</v>
      </c>
      <c r="W631" s="10">
        <f t="shared" si="1331"/>
        <v>0</v>
      </c>
      <c r="X631" s="10">
        <f t="shared" si="1331"/>
        <v>0</v>
      </c>
      <c r="Y631" s="10">
        <f t="shared" si="1331"/>
        <v>0</v>
      </c>
      <c r="Z631" s="10">
        <f t="shared" si="1331"/>
        <v>0</v>
      </c>
      <c r="AA631" s="10">
        <f t="shared" si="1331"/>
        <v>0</v>
      </c>
      <c r="AB631" s="10">
        <f t="shared" si="1331"/>
        <v>0</v>
      </c>
      <c r="AC631" s="10">
        <f t="shared" si="1331"/>
        <v>0</v>
      </c>
      <c r="AD631" s="10">
        <f t="shared" si="1331"/>
        <v>0</v>
      </c>
      <c r="AE631" s="10">
        <f t="shared" si="1331"/>
        <v>0</v>
      </c>
      <c r="AF631" s="10">
        <f t="shared" si="1331"/>
        <v>0</v>
      </c>
      <c r="AG631" s="10">
        <f t="shared" si="1331"/>
        <v>0</v>
      </c>
      <c r="AH631" s="10">
        <f t="shared" si="1331"/>
        <v>0</v>
      </c>
      <c r="AI631" s="10">
        <f t="shared" si="1331"/>
        <v>0</v>
      </c>
      <c r="AJ631" s="10">
        <f t="shared" si="1331"/>
        <v>0</v>
      </c>
      <c r="AK631" s="10">
        <f t="shared" si="1331"/>
        <v>0</v>
      </c>
      <c r="AL631" s="10">
        <f t="shared" si="1331"/>
        <v>0</v>
      </c>
      <c r="AM631" s="10">
        <f t="shared" si="1331"/>
        <v>0</v>
      </c>
      <c r="AN631" s="10">
        <f t="shared" si="1331"/>
        <v>0</v>
      </c>
      <c r="AO631" s="10">
        <f t="shared" si="1331"/>
        <v>0</v>
      </c>
      <c r="AP631" s="10">
        <f t="shared" si="1331"/>
        <v>0</v>
      </c>
    </row>
    <row r="632" spans="1:42" hidden="1" outlineLevel="2">
      <c r="A632" s="1">
        <v>2</v>
      </c>
      <c r="B632" s="10">
        <f t="shared" si="1330"/>
        <v>18000000</v>
      </c>
      <c r="D632" s="10">
        <f t="shared" ref="D632:AP632" si="1332">IF(D$84=$R593,$O$585*$O593,0)</f>
        <v>0</v>
      </c>
      <c r="E632" s="10">
        <f t="shared" si="1332"/>
        <v>18000000</v>
      </c>
      <c r="F632" s="10">
        <f t="shared" si="1332"/>
        <v>0</v>
      </c>
      <c r="G632" s="10">
        <f t="shared" si="1332"/>
        <v>0</v>
      </c>
      <c r="H632" s="10">
        <f t="shared" si="1332"/>
        <v>0</v>
      </c>
      <c r="I632" s="10">
        <f t="shared" si="1332"/>
        <v>0</v>
      </c>
      <c r="J632" s="10">
        <f t="shared" si="1332"/>
        <v>0</v>
      </c>
      <c r="K632" s="10">
        <f t="shared" si="1332"/>
        <v>0</v>
      </c>
      <c r="L632" s="10">
        <f t="shared" si="1332"/>
        <v>0</v>
      </c>
      <c r="M632" s="10">
        <f t="shared" si="1332"/>
        <v>0</v>
      </c>
      <c r="N632" s="10">
        <f t="shared" si="1332"/>
        <v>0</v>
      </c>
      <c r="O632" s="10">
        <f t="shared" si="1332"/>
        <v>0</v>
      </c>
      <c r="P632" s="10">
        <f t="shared" si="1332"/>
        <v>0</v>
      </c>
      <c r="Q632" s="10">
        <f t="shared" si="1332"/>
        <v>0</v>
      </c>
      <c r="R632" s="10">
        <f t="shared" si="1332"/>
        <v>0</v>
      </c>
      <c r="S632" s="10">
        <f t="shared" si="1332"/>
        <v>0</v>
      </c>
      <c r="T632" s="10">
        <f t="shared" si="1332"/>
        <v>0</v>
      </c>
      <c r="U632" s="10">
        <f t="shared" si="1332"/>
        <v>0</v>
      </c>
      <c r="V632" s="10">
        <f t="shared" si="1332"/>
        <v>0</v>
      </c>
      <c r="W632" s="10">
        <f t="shared" si="1332"/>
        <v>0</v>
      </c>
      <c r="X632" s="10">
        <f t="shared" si="1332"/>
        <v>0</v>
      </c>
      <c r="Y632" s="10">
        <f t="shared" si="1332"/>
        <v>0</v>
      </c>
      <c r="Z632" s="10">
        <f t="shared" si="1332"/>
        <v>0</v>
      </c>
      <c r="AA632" s="10">
        <f t="shared" si="1332"/>
        <v>0</v>
      </c>
      <c r="AB632" s="10">
        <f t="shared" si="1332"/>
        <v>0</v>
      </c>
      <c r="AC632" s="10">
        <f t="shared" si="1332"/>
        <v>0</v>
      </c>
      <c r="AD632" s="10">
        <f t="shared" si="1332"/>
        <v>0</v>
      </c>
      <c r="AE632" s="10">
        <f t="shared" si="1332"/>
        <v>0</v>
      </c>
      <c r="AF632" s="10">
        <f t="shared" si="1332"/>
        <v>0</v>
      </c>
      <c r="AG632" s="10">
        <f t="shared" si="1332"/>
        <v>0</v>
      </c>
      <c r="AH632" s="10">
        <f t="shared" si="1332"/>
        <v>0</v>
      </c>
      <c r="AI632" s="10">
        <f t="shared" si="1332"/>
        <v>0</v>
      </c>
      <c r="AJ632" s="10">
        <f t="shared" si="1332"/>
        <v>0</v>
      </c>
      <c r="AK632" s="10">
        <f t="shared" si="1332"/>
        <v>0</v>
      </c>
      <c r="AL632" s="10">
        <f t="shared" si="1332"/>
        <v>0</v>
      </c>
      <c r="AM632" s="10">
        <f t="shared" si="1332"/>
        <v>0</v>
      </c>
      <c r="AN632" s="10">
        <f t="shared" si="1332"/>
        <v>0</v>
      </c>
      <c r="AO632" s="10">
        <f t="shared" si="1332"/>
        <v>0</v>
      </c>
      <c r="AP632" s="10">
        <f t="shared" si="1332"/>
        <v>0</v>
      </c>
    </row>
    <row r="633" spans="1:42" hidden="1" outlineLevel="2">
      <c r="A633" s="1">
        <v>3</v>
      </c>
      <c r="B633" s="10">
        <f t="shared" si="1330"/>
        <v>9000000</v>
      </c>
      <c r="D633" s="10">
        <f t="shared" ref="D633:AP633" si="1333">IF(D$84=$R594,$O$585*$O594,0)</f>
        <v>0</v>
      </c>
      <c r="E633" s="10">
        <f t="shared" si="1333"/>
        <v>9000000</v>
      </c>
      <c r="F633" s="10">
        <f t="shared" si="1333"/>
        <v>0</v>
      </c>
      <c r="G633" s="10">
        <f t="shared" si="1333"/>
        <v>0</v>
      </c>
      <c r="H633" s="10">
        <f t="shared" si="1333"/>
        <v>0</v>
      </c>
      <c r="I633" s="10">
        <f t="shared" si="1333"/>
        <v>0</v>
      </c>
      <c r="J633" s="10">
        <f t="shared" si="1333"/>
        <v>0</v>
      </c>
      <c r="K633" s="10">
        <f t="shared" si="1333"/>
        <v>0</v>
      </c>
      <c r="L633" s="10">
        <f t="shared" si="1333"/>
        <v>0</v>
      </c>
      <c r="M633" s="10">
        <f t="shared" si="1333"/>
        <v>0</v>
      </c>
      <c r="N633" s="10">
        <f t="shared" si="1333"/>
        <v>0</v>
      </c>
      <c r="O633" s="10">
        <f t="shared" si="1333"/>
        <v>0</v>
      </c>
      <c r="P633" s="10">
        <f t="shared" si="1333"/>
        <v>0</v>
      </c>
      <c r="Q633" s="10">
        <f t="shared" si="1333"/>
        <v>0</v>
      </c>
      <c r="R633" s="10">
        <f t="shared" si="1333"/>
        <v>0</v>
      </c>
      <c r="S633" s="10">
        <f t="shared" si="1333"/>
        <v>0</v>
      </c>
      <c r="T633" s="10">
        <f t="shared" si="1333"/>
        <v>0</v>
      </c>
      <c r="U633" s="10">
        <f t="shared" si="1333"/>
        <v>0</v>
      </c>
      <c r="V633" s="10">
        <f t="shared" si="1333"/>
        <v>0</v>
      </c>
      <c r="W633" s="10">
        <f t="shared" si="1333"/>
        <v>0</v>
      </c>
      <c r="X633" s="10">
        <f t="shared" si="1333"/>
        <v>0</v>
      </c>
      <c r="Y633" s="10">
        <f t="shared" si="1333"/>
        <v>0</v>
      </c>
      <c r="Z633" s="10">
        <f t="shared" si="1333"/>
        <v>0</v>
      </c>
      <c r="AA633" s="10">
        <f t="shared" si="1333"/>
        <v>0</v>
      </c>
      <c r="AB633" s="10">
        <f t="shared" si="1333"/>
        <v>0</v>
      </c>
      <c r="AC633" s="10">
        <f t="shared" si="1333"/>
        <v>0</v>
      </c>
      <c r="AD633" s="10">
        <f t="shared" si="1333"/>
        <v>0</v>
      </c>
      <c r="AE633" s="10">
        <f t="shared" si="1333"/>
        <v>0</v>
      </c>
      <c r="AF633" s="10">
        <f t="shared" si="1333"/>
        <v>0</v>
      </c>
      <c r="AG633" s="10">
        <f t="shared" si="1333"/>
        <v>0</v>
      </c>
      <c r="AH633" s="10">
        <f t="shared" si="1333"/>
        <v>0</v>
      </c>
      <c r="AI633" s="10">
        <f t="shared" si="1333"/>
        <v>0</v>
      </c>
      <c r="AJ633" s="10">
        <f t="shared" si="1333"/>
        <v>0</v>
      </c>
      <c r="AK633" s="10">
        <f t="shared" si="1333"/>
        <v>0</v>
      </c>
      <c r="AL633" s="10">
        <f t="shared" si="1333"/>
        <v>0</v>
      </c>
      <c r="AM633" s="10">
        <f t="shared" si="1333"/>
        <v>0</v>
      </c>
      <c r="AN633" s="10">
        <f t="shared" si="1333"/>
        <v>0</v>
      </c>
      <c r="AO633" s="10">
        <f t="shared" si="1333"/>
        <v>0</v>
      </c>
      <c r="AP633" s="10">
        <f t="shared" si="1333"/>
        <v>0</v>
      </c>
    </row>
    <row r="634" spans="1:42" hidden="1" outlineLevel="2">
      <c r="A634" s="1">
        <v>4</v>
      </c>
      <c r="B634" s="10">
        <f t="shared" si="1330"/>
        <v>0</v>
      </c>
      <c r="D634" s="10">
        <f t="shared" ref="D634:AP634" si="1334">IF(D$84=$R595,$O$585*$O595,0)</f>
        <v>0</v>
      </c>
      <c r="E634" s="10">
        <f t="shared" si="1334"/>
        <v>0</v>
      </c>
      <c r="F634" s="10">
        <f t="shared" si="1334"/>
        <v>0</v>
      </c>
      <c r="G634" s="10">
        <f t="shared" si="1334"/>
        <v>0</v>
      </c>
      <c r="H634" s="10">
        <f t="shared" si="1334"/>
        <v>0</v>
      </c>
      <c r="I634" s="10">
        <f t="shared" si="1334"/>
        <v>0</v>
      </c>
      <c r="J634" s="10">
        <f t="shared" si="1334"/>
        <v>0</v>
      </c>
      <c r="K634" s="10">
        <f t="shared" si="1334"/>
        <v>0</v>
      </c>
      <c r="L634" s="10">
        <f t="shared" si="1334"/>
        <v>0</v>
      </c>
      <c r="M634" s="10">
        <f t="shared" si="1334"/>
        <v>0</v>
      </c>
      <c r="N634" s="10">
        <f t="shared" si="1334"/>
        <v>0</v>
      </c>
      <c r="O634" s="10">
        <f t="shared" si="1334"/>
        <v>0</v>
      </c>
      <c r="P634" s="10">
        <f t="shared" si="1334"/>
        <v>0</v>
      </c>
      <c r="Q634" s="10">
        <f t="shared" si="1334"/>
        <v>0</v>
      </c>
      <c r="R634" s="10">
        <f t="shared" si="1334"/>
        <v>0</v>
      </c>
      <c r="S634" s="10">
        <f t="shared" si="1334"/>
        <v>0</v>
      </c>
      <c r="T634" s="10">
        <f t="shared" si="1334"/>
        <v>0</v>
      </c>
      <c r="U634" s="10">
        <f t="shared" si="1334"/>
        <v>0</v>
      </c>
      <c r="V634" s="10">
        <f t="shared" si="1334"/>
        <v>0</v>
      </c>
      <c r="W634" s="10">
        <f t="shared" si="1334"/>
        <v>0</v>
      </c>
      <c r="X634" s="10">
        <f t="shared" si="1334"/>
        <v>0</v>
      </c>
      <c r="Y634" s="10">
        <f t="shared" si="1334"/>
        <v>0</v>
      </c>
      <c r="Z634" s="10">
        <f t="shared" si="1334"/>
        <v>0</v>
      </c>
      <c r="AA634" s="10">
        <f t="shared" si="1334"/>
        <v>0</v>
      </c>
      <c r="AB634" s="10">
        <f t="shared" si="1334"/>
        <v>0</v>
      </c>
      <c r="AC634" s="10">
        <f t="shared" si="1334"/>
        <v>0</v>
      </c>
      <c r="AD634" s="10">
        <f t="shared" si="1334"/>
        <v>0</v>
      </c>
      <c r="AE634" s="10">
        <f t="shared" si="1334"/>
        <v>0</v>
      </c>
      <c r="AF634" s="10">
        <f t="shared" si="1334"/>
        <v>0</v>
      </c>
      <c r="AG634" s="10">
        <f t="shared" si="1334"/>
        <v>0</v>
      </c>
      <c r="AH634" s="10">
        <f t="shared" si="1334"/>
        <v>0</v>
      </c>
      <c r="AI634" s="10">
        <f t="shared" si="1334"/>
        <v>0</v>
      </c>
      <c r="AJ634" s="10">
        <f t="shared" si="1334"/>
        <v>0</v>
      </c>
      <c r="AK634" s="10">
        <f t="shared" si="1334"/>
        <v>0</v>
      </c>
      <c r="AL634" s="10">
        <f t="shared" si="1334"/>
        <v>0</v>
      </c>
      <c r="AM634" s="10">
        <f t="shared" si="1334"/>
        <v>0</v>
      </c>
      <c r="AN634" s="10">
        <f t="shared" si="1334"/>
        <v>0</v>
      </c>
      <c r="AO634" s="10">
        <f t="shared" si="1334"/>
        <v>0</v>
      </c>
      <c r="AP634" s="10">
        <f t="shared" si="1334"/>
        <v>0</v>
      </c>
    </row>
    <row r="635" spans="1:42" hidden="1" outlineLevel="2">
      <c r="A635" s="1">
        <v>5</v>
      </c>
      <c r="B635" s="10">
        <f t="shared" si="1330"/>
        <v>0</v>
      </c>
      <c r="D635" s="10">
        <f t="shared" ref="D635:AP635" si="1335">IF(D$84=$R596,$O$585*$O596,0)</f>
        <v>0</v>
      </c>
      <c r="E635" s="10">
        <f t="shared" si="1335"/>
        <v>0</v>
      </c>
      <c r="F635" s="10">
        <f t="shared" si="1335"/>
        <v>0</v>
      </c>
      <c r="G635" s="10">
        <f t="shared" si="1335"/>
        <v>0</v>
      </c>
      <c r="H635" s="10">
        <f t="shared" si="1335"/>
        <v>0</v>
      </c>
      <c r="I635" s="10">
        <f t="shared" si="1335"/>
        <v>0</v>
      </c>
      <c r="J635" s="10">
        <f t="shared" si="1335"/>
        <v>0</v>
      </c>
      <c r="K635" s="10">
        <f t="shared" si="1335"/>
        <v>0</v>
      </c>
      <c r="L635" s="10">
        <f t="shared" si="1335"/>
        <v>0</v>
      </c>
      <c r="M635" s="10">
        <f t="shared" si="1335"/>
        <v>0</v>
      </c>
      <c r="N635" s="10">
        <f t="shared" si="1335"/>
        <v>0</v>
      </c>
      <c r="O635" s="10">
        <f t="shared" si="1335"/>
        <v>0</v>
      </c>
      <c r="P635" s="10">
        <f t="shared" si="1335"/>
        <v>0</v>
      </c>
      <c r="Q635" s="10">
        <f t="shared" si="1335"/>
        <v>0</v>
      </c>
      <c r="R635" s="10">
        <f t="shared" si="1335"/>
        <v>0</v>
      </c>
      <c r="S635" s="10">
        <f t="shared" si="1335"/>
        <v>0</v>
      </c>
      <c r="T635" s="10">
        <f t="shared" si="1335"/>
        <v>0</v>
      </c>
      <c r="U635" s="10">
        <f t="shared" si="1335"/>
        <v>0</v>
      </c>
      <c r="V635" s="10">
        <f t="shared" si="1335"/>
        <v>0</v>
      </c>
      <c r="W635" s="10">
        <f t="shared" si="1335"/>
        <v>0</v>
      </c>
      <c r="X635" s="10">
        <f t="shared" si="1335"/>
        <v>0</v>
      </c>
      <c r="Y635" s="10">
        <f t="shared" si="1335"/>
        <v>0</v>
      </c>
      <c r="Z635" s="10">
        <f t="shared" si="1335"/>
        <v>0</v>
      </c>
      <c r="AA635" s="10">
        <f t="shared" si="1335"/>
        <v>0</v>
      </c>
      <c r="AB635" s="10">
        <f t="shared" si="1335"/>
        <v>0</v>
      </c>
      <c r="AC635" s="10">
        <f t="shared" si="1335"/>
        <v>0</v>
      </c>
      <c r="AD635" s="10">
        <f t="shared" si="1335"/>
        <v>0</v>
      </c>
      <c r="AE635" s="10">
        <f t="shared" si="1335"/>
        <v>0</v>
      </c>
      <c r="AF635" s="10">
        <f t="shared" si="1335"/>
        <v>0</v>
      </c>
      <c r="AG635" s="10">
        <f t="shared" si="1335"/>
        <v>0</v>
      </c>
      <c r="AH635" s="10">
        <f t="shared" si="1335"/>
        <v>0</v>
      </c>
      <c r="AI635" s="10">
        <f t="shared" si="1335"/>
        <v>0</v>
      </c>
      <c r="AJ635" s="10">
        <f t="shared" si="1335"/>
        <v>0</v>
      </c>
      <c r="AK635" s="10">
        <f t="shared" si="1335"/>
        <v>0</v>
      </c>
      <c r="AL635" s="10">
        <f t="shared" si="1335"/>
        <v>0</v>
      </c>
      <c r="AM635" s="10">
        <f t="shared" si="1335"/>
        <v>0</v>
      </c>
      <c r="AN635" s="10">
        <f t="shared" si="1335"/>
        <v>0</v>
      </c>
      <c r="AO635" s="10">
        <f t="shared" si="1335"/>
        <v>0</v>
      </c>
      <c r="AP635" s="10">
        <f t="shared" si="1335"/>
        <v>0</v>
      </c>
    </row>
    <row r="636" spans="1:42" ht="15.5" hidden="1" outlineLevel="2" thickBot="1">
      <c r="A636" s="6" t="s">
        <v>7</v>
      </c>
      <c r="B636" s="13">
        <f t="shared" si="1330"/>
        <v>45000000</v>
      </c>
      <c r="C636" s="6"/>
      <c r="D636" s="13">
        <f>SUM(D631:D635)</f>
        <v>0</v>
      </c>
      <c r="E636" s="13">
        <f t="shared" ref="E636:AP636" si="1336">SUM(E631:E635)</f>
        <v>45000000</v>
      </c>
      <c r="F636" s="13">
        <f t="shared" si="1336"/>
        <v>0</v>
      </c>
      <c r="G636" s="13">
        <f t="shared" si="1336"/>
        <v>0</v>
      </c>
      <c r="H636" s="13">
        <f t="shared" si="1336"/>
        <v>0</v>
      </c>
      <c r="I636" s="13">
        <f t="shared" si="1336"/>
        <v>0</v>
      </c>
      <c r="J636" s="13">
        <f t="shared" si="1336"/>
        <v>0</v>
      </c>
      <c r="K636" s="13">
        <f t="shared" si="1336"/>
        <v>0</v>
      </c>
      <c r="L636" s="13">
        <f t="shared" si="1336"/>
        <v>0</v>
      </c>
      <c r="M636" s="13">
        <f t="shared" si="1336"/>
        <v>0</v>
      </c>
      <c r="N636" s="13">
        <f t="shared" si="1336"/>
        <v>0</v>
      </c>
      <c r="O636" s="13">
        <f t="shared" si="1336"/>
        <v>0</v>
      </c>
      <c r="P636" s="13">
        <f t="shared" si="1336"/>
        <v>0</v>
      </c>
      <c r="Q636" s="13">
        <f t="shared" si="1336"/>
        <v>0</v>
      </c>
      <c r="R636" s="13">
        <f t="shared" si="1336"/>
        <v>0</v>
      </c>
      <c r="S636" s="13">
        <f t="shared" si="1336"/>
        <v>0</v>
      </c>
      <c r="T636" s="13">
        <f t="shared" si="1336"/>
        <v>0</v>
      </c>
      <c r="U636" s="13">
        <f t="shared" si="1336"/>
        <v>0</v>
      </c>
      <c r="V636" s="13">
        <f t="shared" si="1336"/>
        <v>0</v>
      </c>
      <c r="W636" s="13">
        <f t="shared" si="1336"/>
        <v>0</v>
      </c>
      <c r="X636" s="13">
        <f t="shared" si="1336"/>
        <v>0</v>
      </c>
      <c r="Y636" s="13">
        <f t="shared" si="1336"/>
        <v>0</v>
      </c>
      <c r="Z636" s="13">
        <f t="shared" si="1336"/>
        <v>0</v>
      </c>
      <c r="AA636" s="13">
        <f t="shared" si="1336"/>
        <v>0</v>
      </c>
      <c r="AB636" s="13">
        <f t="shared" si="1336"/>
        <v>0</v>
      </c>
      <c r="AC636" s="13">
        <f t="shared" si="1336"/>
        <v>0</v>
      </c>
      <c r="AD636" s="13">
        <f t="shared" si="1336"/>
        <v>0</v>
      </c>
      <c r="AE636" s="13">
        <f t="shared" si="1336"/>
        <v>0</v>
      </c>
      <c r="AF636" s="13">
        <f t="shared" si="1336"/>
        <v>0</v>
      </c>
      <c r="AG636" s="13">
        <f t="shared" si="1336"/>
        <v>0</v>
      </c>
      <c r="AH636" s="13">
        <f t="shared" si="1336"/>
        <v>0</v>
      </c>
      <c r="AI636" s="13">
        <f t="shared" si="1336"/>
        <v>0</v>
      </c>
      <c r="AJ636" s="13">
        <f t="shared" si="1336"/>
        <v>0</v>
      </c>
      <c r="AK636" s="13">
        <f t="shared" si="1336"/>
        <v>0</v>
      </c>
      <c r="AL636" s="13">
        <f t="shared" si="1336"/>
        <v>0</v>
      </c>
      <c r="AM636" s="13">
        <f t="shared" si="1336"/>
        <v>0</v>
      </c>
      <c r="AN636" s="13">
        <f t="shared" si="1336"/>
        <v>0</v>
      </c>
      <c r="AO636" s="13">
        <f t="shared" si="1336"/>
        <v>0</v>
      </c>
      <c r="AP636" s="13">
        <f t="shared" si="1336"/>
        <v>0</v>
      </c>
    </row>
    <row r="637" spans="1:42" hidden="1" outlineLevel="2"/>
    <row r="638" spans="1:42" hidden="1" outlineLevel="2">
      <c r="A638" s="11" t="s">
        <v>24</v>
      </c>
      <c r="B638" s="12"/>
      <c r="C638" s="11"/>
      <c r="D638" s="11">
        <f>D$84</f>
        <v>2022</v>
      </c>
      <c r="E638" s="11">
        <f t="shared" ref="E638:AP638" si="1337">E$84</f>
        <v>2023</v>
      </c>
      <c r="F638" s="11">
        <f t="shared" si="1337"/>
        <v>2024</v>
      </c>
      <c r="G638" s="11">
        <f t="shared" si="1337"/>
        <v>2025</v>
      </c>
      <c r="H638" s="11">
        <f t="shared" si="1337"/>
        <v>2026</v>
      </c>
      <c r="I638" s="11">
        <f t="shared" si="1337"/>
        <v>2027</v>
      </c>
      <c r="J638" s="11">
        <f t="shared" si="1337"/>
        <v>2028</v>
      </c>
      <c r="K638" s="11">
        <f t="shared" si="1337"/>
        <v>2029</v>
      </c>
      <c r="L638" s="11">
        <f t="shared" si="1337"/>
        <v>2030</v>
      </c>
      <c r="M638" s="11">
        <f t="shared" si="1337"/>
        <v>2031</v>
      </c>
      <c r="N638" s="11">
        <f t="shared" si="1337"/>
        <v>2032</v>
      </c>
      <c r="O638" s="11">
        <f t="shared" si="1337"/>
        <v>2033</v>
      </c>
      <c r="P638" s="11">
        <f t="shared" si="1337"/>
        <v>2034</v>
      </c>
      <c r="Q638" s="11">
        <f t="shared" si="1337"/>
        <v>2035</v>
      </c>
      <c r="R638" s="11">
        <f t="shared" si="1337"/>
        <v>2036</v>
      </c>
      <c r="S638" s="11">
        <f t="shared" si="1337"/>
        <v>2037</v>
      </c>
      <c r="T638" s="11">
        <f t="shared" si="1337"/>
        <v>2038</v>
      </c>
      <c r="U638" s="11">
        <f t="shared" si="1337"/>
        <v>2039</v>
      </c>
      <c r="V638" s="11">
        <f t="shared" si="1337"/>
        <v>2040</v>
      </c>
      <c r="W638" s="11">
        <f t="shared" si="1337"/>
        <v>2041</v>
      </c>
      <c r="X638" s="11">
        <f t="shared" si="1337"/>
        <v>2042</v>
      </c>
      <c r="Y638" s="11">
        <f t="shared" si="1337"/>
        <v>2043</v>
      </c>
      <c r="Z638" s="11">
        <f t="shared" si="1337"/>
        <v>2044</v>
      </c>
      <c r="AA638" s="11">
        <f t="shared" si="1337"/>
        <v>2045</v>
      </c>
      <c r="AB638" s="11">
        <f t="shared" si="1337"/>
        <v>2046</v>
      </c>
      <c r="AC638" s="11">
        <f t="shared" si="1337"/>
        <v>2047</v>
      </c>
      <c r="AD638" s="11">
        <f t="shared" si="1337"/>
        <v>2048</v>
      </c>
      <c r="AE638" s="11">
        <f t="shared" si="1337"/>
        <v>2049</v>
      </c>
      <c r="AF638" s="11">
        <f t="shared" si="1337"/>
        <v>2050</v>
      </c>
      <c r="AG638" s="11">
        <f t="shared" si="1337"/>
        <v>2051</v>
      </c>
      <c r="AH638" s="11">
        <f t="shared" si="1337"/>
        <v>2052</v>
      </c>
      <c r="AI638" s="11">
        <f t="shared" si="1337"/>
        <v>2053</v>
      </c>
      <c r="AJ638" s="11">
        <f t="shared" si="1337"/>
        <v>2054</v>
      </c>
      <c r="AK638" s="11">
        <f t="shared" si="1337"/>
        <v>2055</v>
      </c>
      <c r="AL638" s="11">
        <f t="shared" si="1337"/>
        <v>2056</v>
      </c>
      <c r="AM638" s="11">
        <f t="shared" si="1337"/>
        <v>2057</v>
      </c>
      <c r="AN638" s="11">
        <f t="shared" si="1337"/>
        <v>2058</v>
      </c>
      <c r="AO638" s="11">
        <f t="shared" si="1337"/>
        <v>2059</v>
      </c>
      <c r="AP638" s="11">
        <f t="shared" si="1337"/>
        <v>2060</v>
      </c>
    </row>
    <row r="639" spans="1:42" hidden="1" outlineLevel="2">
      <c r="A639" s="1">
        <v>1</v>
      </c>
      <c r="B639" s="10"/>
      <c r="D639" s="10">
        <f>(IF(D631&gt;0,D631,0)+FV('Impact Model_Simple'!C$813,('Impact Model_Simple'!D$122-'Impact Model_Simple'!C$122),0,-'Impact Model_Simple'!C639))*IF(D$122&gt;$S592,0,1)</f>
        <v>0</v>
      </c>
      <c r="E639" s="10">
        <f>(IF(E631&gt;0,E631,0)+FV('Impact Model_Simple'!D$813,('Impact Model_Simple'!E$122-'Impact Model_Simple'!D$122),0,-'Impact Model_Simple'!D639))*IF(E$122&gt;$S592,0,1)</f>
        <v>18000000</v>
      </c>
      <c r="F639" s="10">
        <f>(IF(F631&gt;0,F631,0)+FV('Impact Model_Simple'!E$813,('Impact Model_Simple'!F$122-'Impact Model_Simple'!E$122),0,-'Impact Model_Simple'!E639))*IF(F$122&gt;$S592,0,1)</f>
        <v>18720000</v>
      </c>
      <c r="G639" s="10">
        <f>(IF(G631&gt;0,G631,0)+FV('Impact Model_Simple'!F$813,('Impact Model_Simple'!G$122-'Impact Model_Simple'!F$122),0,-'Impact Model_Simple'!F639))*IF(G$122&gt;$S592,0,1)</f>
        <v>19468800</v>
      </c>
      <c r="H639" s="10">
        <f>(IF(H631&gt;0,H631,0)+FV('Impact Model_Simple'!G$813,('Impact Model_Simple'!H$122-'Impact Model_Simple'!G$122),0,-'Impact Model_Simple'!G639))*IF(H$122&gt;$S592,0,1)</f>
        <v>0</v>
      </c>
      <c r="I639" s="10">
        <f>(IF(I631&gt;0,I631,0)+FV('Impact Model_Simple'!H$813,('Impact Model_Simple'!I$122-'Impact Model_Simple'!H$122),0,-'Impact Model_Simple'!H639))*IF(I$122&gt;$S592,0,1)</f>
        <v>0</v>
      </c>
      <c r="J639" s="10">
        <f>(IF(J631&gt;0,J631,0)+FV('Impact Model_Simple'!I$813,('Impact Model_Simple'!J$122-'Impact Model_Simple'!I$122),0,-'Impact Model_Simple'!I639))*IF(J$122&gt;$S592,0,1)</f>
        <v>0</v>
      </c>
      <c r="K639" s="10">
        <f>(IF(K631&gt;0,K631,0)+FV('Impact Model_Simple'!J$813,('Impact Model_Simple'!K$122-'Impact Model_Simple'!J$122),0,-'Impact Model_Simple'!J639))*IF(K$122&gt;$S592,0,1)</f>
        <v>0</v>
      </c>
      <c r="L639" s="10">
        <f>(IF(L631&gt;0,L631,0)+FV('Impact Model_Simple'!K$813,('Impact Model_Simple'!L$122-'Impact Model_Simple'!K$122),0,-'Impact Model_Simple'!K639))*IF(L$122&gt;$S592,0,1)</f>
        <v>0</v>
      </c>
      <c r="M639" s="10">
        <f>(IF(M631&gt;0,M631,0)+FV('Impact Model_Simple'!L$813,('Impact Model_Simple'!M$122-'Impact Model_Simple'!L$122),0,-'Impact Model_Simple'!L639))*IF(M$122&gt;$S592,0,1)</f>
        <v>0</v>
      </c>
      <c r="N639" s="10">
        <f>(IF(N631&gt;0,N631,0)+FV('Impact Model_Simple'!M$813,('Impact Model_Simple'!N$122-'Impact Model_Simple'!M$122),0,-'Impact Model_Simple'!M639))*IF(N$122&gt;$S592,0,1)</f>
        <v>0</v>
      </c>
      <c r="O639" s="10">
        <f>(IF(O631&gt;0,O631,0)+FV('Impact Model_Simple'!N$813,('Impact Model_Simple'!O$122-'Impact Model_Simple'!N$122),0,-'Impact Model_Simple'!N639))*IF(O$122&gt;$S592,0,1)</f>
        <v>0</v>
      </c>
      <c r="P639" s="10">
        <f>(IF(P631&gt;0,P631,0)+FV('Impact Model_Simple'!O$813,('Impact Model_Simple'!P$122-'Impact Model_Simple'!O$122),0,-'Impact Model_Simple'!O639))*IF(P$122&gt;$S592,0,1)</f>
        <v>0</v>
      </c>
      <c r="Q639" s="10">
        <f>(IF(Q631&gt;0,Q631,0)+FV('Impact Model_Simple'!P$813,('Impact Model_Simple'!Q$122-'Impact Model_Simple'!P$122),0,-'Impact Model_Simple'!P639))*IF(Q$122&gt;$S592,0,1)</f>
        <v>0</v>
      </c>
      <c r="R639" s="10">
        <f>(IF(R631&gt;0,R631,0)+FV('Impact Model_Simple'!Q$813,('Impact Model_Simple'!R$122-'Impact Model_Simple'!Q$122),0,-'Impact Model_Simple'!Q639))*IF(R$122&gt;$S592,0,1)</f>
        <v>0</v>
      </c>
      <c r="S639" s="10">
        <f>(IF(S631&gt;0,S631,0)+FV('Impact Model_Simple'!R$813,('Impact Model_Simple'!S$122-'Impact Model_Simple'!R$122),0,-'Impact Model_Simple'!R639))*IF(S$122&gt;$S592,0,1)</f>
        <v>0</v>
      </c>
      <c r="T639" s="10">
        <f>(IF(T631&gt;0,T631,0)+FV('Impact Model_Simple'!S$813,('Impact Model_Simple'!T$122-'Impact Model_Simple'!S$122),0,-'Impact Model_Simple'!S639))*IF(T$122&gt;$S592,0,1)</f>
        <v>0</v>
      </c>
      <c r="U639" s="10">
        <f>(IF(U631&gt;0,U631,0)+FV('Impact Model_Simple'!T$813,('Impact Model_Simple'!U$122-'Impact Model_Simple'!T$122),0,-'Impact Model_Simple'!T639))*IF(U$122&gt;$S592,0,1)</f>
        <v>0</v>
      </c>
      <c r="V639" s="10">
        <f>(IF(V631&gt;0,V631,0)+FV('Impact Model_Simple'!U$813,('Impact Model_Simple'!V$122-'Impact Model_Simple'!U$122),0,-'Impact Model_Simple'!U639))*IF(V$122&gt;$S592,0,1)</f>
        <v>0</v>
      </c>
      <c r="W639" s="10">
        <f>(IF(W631&gt;0,W631,0)+FV('Impact Model_Simple'!V$813,('Impact Model_Simple'!W$122-'Impact Model_Simple'!V$122),0,-'Impact Model_Simple'!V639))*IF(W$122&gt;$S592,0,1)</f>
        <v>0</v>
      </c>
      <c r="X639" s="10">
        <f>(IF(X631&gt;0,X631,0)+FV('Impact Model_Simple'!W$813,('Impact Model_Simple'!X$122-'Impact Model_Simple'!W$122),0,-'Impact Model_Simple'!W639))*IF(X$122&gt;$S592,0,1)</f>
        <v>0</v>
      </c>
      <c r="Y639" s="10">
        <f>(IF(Y631&gt;0,Y631,0)+FV('Impact Model_Simple'!X$813,('Impact Model_Simple'!Y$122-'Impact Model_Simple'!X$122),0,-'Impact Model_Simple'!X639))*IF(Y$122&gt;$S592,0,1)</f>
        <v>0</v>
      </c>
      <c r="Z639" s="10">
        <f>(IF(Z631&gt;0,Z631,0)+FV('Impact Model_Simple'!Y$813,('Impact Model_Simple'!Z$122-'Impact Model_Simple'!Y$122),0,-'Impact Model_Simple'!Y639))*IF(Z$122&gt;$S592,0,1)</f>
        <v>0</v>
      </c>
      <c r="AA639" s="10">
        <f>(IF(AA631&gt;0,AA631,0)+FV('Impact Model_Simple'!Z$813,('Impact Model_Simple'!AA$122-'Impact Model_Simple'!Z$122),0,-'Impact Model_Simple'!Z639))*IF(AA$122&gt;$S592,0,1)</f>
        <v>0</v>
      </c>
      <c r="AB639" s="10">
        <f>(IF(AB631&gt;0,AB631,0)+FV('Impact Model_Simple'!AA$813,('Impact Model_Simple'!AB$122-'Impact Model_Simple'!AA$122),0,-'Impact Model_Simple'!AA639))*IF(AB$122&gt;$S592,0,1)</f>
        <v>0</v>
      </c>
      <c r="AC639" s="10">
        <f>(IF(AC631&gt;0,AC631,0)+FV('Impact Model_Simple'!AB$813,('Impact Model_Simple'!AC$122-'Impact Model_Simple'!AB$122),0,-'Impact Model_Simple'!AB639))*IF(AC$122&gt;$S592,0,1)</f>
        <v>0</v>
      </c>
      <c r="AD639" s="10">
        <f>(IF(AD631&gt;0,AD631,0)+FV('Impact Model_Simple'!AC$813,('Impact Model_Simple'!AD$122-'Impact Model_Simple'!AC$122),0,-'Impact Model_Simple'!AC639))*IF(AD$122&gt;$S592,0,1)</f>
        <v>0</v>
      </c>
      <c r="AE639" s="10">
        <f>(IF(AE631&gt;0,AE631,0)+FV('Impact Model_Simple'!AD$813,('Impact Model_Simple'!AE$122-'Impact Model_Simple'!AD$122),0,-'Impact Model_Simple'!AD639))*IF(AE$122&gt;$S592,0,1)</f>
        <v>0</v>
      </c>
      <c r="AF639" s="10">
        <f>(IF(AF631&gt;0,AF631,0)+FV('Impact Model_Simple'!AE$813,('Impact Model_Simple'!AF$122-'Impact Model_Simple'!AE$122),0,-'Impact Model_Simple'!AE639))*IF(AF$122&gt;$S592,0,1)</f>
        <v>0</v>
      </c>
      <c r="AG639" s="10">
        <f>(IF(AG631&gt;0,AG631,0)+FV('Impact Model_Simple'!AF$813,('Impact Model_Simple'!AG$122-'Impact Model_Simple'!AF$122),0,-'Impact Model_Simple'!AF639))*IF(AG$122&gt;$S592,0,1)</f>
        <v>0</v>
      </c>
      <c r="AH639" s="10">
        <f>(IF(AH631&gt;0,AH631,0)+FV('Impact Model_Simple'!AG$813,('Impact Model_Simple'!AH$122-'Impact Model_Simple'!AG$122),0,-'Impact Model_Simple'!AG639))*IF(AH$122&gt;$S592,0,1)</f>
        <v>0</v>
      </c>
      <c r="AI639" s="10">
        <f>(IF(AI631&gt;0,AI631,0)+FV('Impact Model_Simple'!AH$813,('Impact Model_Simple'!AI$122-'Impact Model_Simple'!AH$122),0,-'Impact Model_Simple'!AH639))*IF(AI$122&gt;$S592,0,1)</f>
        <v>0</v>
      </c>
      <c r="AJ639" s="10">
        <f>(IF(AJ631&gt;0,AJ631,0)+FV('Impact Model_Simple'!AI$813,('Impact Model_Simple'!AJ$122-'Impact Model_Simple'!AI$122),0,-'Impact Model_Simple'!AI639))*IF(AJ$122&gt;$S592,0,1)</f>
        <v>0</v>
      </c>
      <c r="AK639" s="10">
        <f>(IF(AK631&gt;0,AK631,0)+FV('Impact Model_Simple'!AJ$813,('Impact Model_Simple'!AK$122-'Impact Model_Simple'!AJ$122),0,-'Impact Model_Simple'!AJ639))*IF(AK$122&gt;$S592,0,1)</f>
        <v>0</v>
      </c>
      <c r="AL639" s="10">
        <f>(IF(AL631&gt;0,AL631,0)+FV('Impact Model_Simple'!AK$813,('Impact Model_Simple'!AL$122-'Impact Model_Simple'!AK$122),0,-'Impact Model_Simple'!AK639))*IF(AL$122&gt;$S592,0,1)</f>
        <v>0</v>
      </c>
      <c r="AM639" s="10">
        <f>(IF(AM631&gt;0,AM631,0)+FV('Impact Model_Simple'!AL$813,('Impact Model_Simple'!AM$122-'Impact Model_Simple'!AL$122),0,-'Impact Model_Simple'!AL639))*IF(AM$122&gt;$S592,0,1)</f>
        <v>0</v>
      </c>
      <c r="AN639" s="10">
        <f>(IF(AN631&gt;0,AN631,0)+FV('Impact Model_Simple'!AM$813,('Impact Model_Simple'!AN$122-'Impact Model_Simple'!AM$122),0,-'Impact Model_Simple'!AM639))*IF(AN$122&gt;$S592,0,1)</f>
        <v>0</v>
      </c>
      <c r="AO639" s="10">
        <f>(IF(AO631&gt;0,AO631,0)+FV('Impact Model_Simple'!AN$813,('Impact Model_Simple'!AO$122-'Impact Model_Simple'!AN$122),0,-'Impact Model_Simple'!AN639))*IF(AO$122&gt;$S592,0,1)</f>
        <v>0</v>
      </c>
      <c r="AP639" s="10">
        <f>(IF(AP631&gt;0,AP631,0)+FV('Impact Model_Simple'!AO$813,('Impact Model_Simple'!AP$122-'Impact Model_Simple'!AO$122),0,-'Impact Model_Simple'!AO639))*IF(AP$122&gt;$S592,0,1)</f>
        <v>0</v>
      </c>
    </row>
    <row r="640" spans="1:42" hidden="1" outlineLevel="2">
      <c r="A640" s="1">
        <v>2</v>
      </c>
      <c r="B640" s="10"/>
      <c r="D640" s="10">
        <f>(IF(D632&gt;0,D632,0)+FV('Impact Model_Simple'!C$813,('Impact Model_Simple'!D$122-'Impact Model_Simple'!C$122),0,-'Impact Model_Simple'!C640))*IF(D$122&gt;$S593,0,1)</f>
        <v>0</v>
      </c>
      <c r="E640" s="10">
        <f>(IF(E632&gt;0,E632,0)+FV('Impact Model_Simple'!D$813,('Impact Model_Simple'!E$122-'Impact Model_Simple'!D$122),0,-'Impact Model_Simple'!D640))*IF(E$122&gt;$S593,0,1)</f>
        <v>18000000</v>
      </c>
      <c r="F640" s="10">
        <f>(IF(F632&gt;0,F632,0)+FV('Impact Model_Simple'!E$813,('Impact Model_Simple'!F$122-'Impact Model_Simple'!E$122),0,-'Impact Model_Simple'!E640))*IF(F$122&gt;$S593,0,1)</f>
        <v>18720000</v>
      </c>
      <c r="G640" s="10">
        <f>(IF(G632&gt;0,G632,0)+FV('Impact Model_Simple'!F$813,('Impact Model_Simple'!G$122-'Impact Model_Simple'!F$122),0,-'Impact Model_Simple'!F640))*IF(G$122&gt;$S593,0,1)</f>
        <v>19468800</v>
      </c>
      <c r="H640" s="10">
        <f>(IF(H632&gt;0,H632,0)+FV('Impact Model_Simple'!G$813,('Impact Model_Simple'!H$122-'Impact Model_Simple'!G$122),0,-'Impact Model_Simple'!G640))*IF(H$122&gt;$S593,0,1)</f>
        <v>0</v>
      </c>
      <c r="I640" s="10">
        <f>(IF(I632&gt;0,I632,0)+FV('Impact Model_Simple'!H$813,('Impact Model_Simple'!I$122-'Impact Model_Simple'!H$122),0,-'Impact Model_Simple'!H640))*IF(I$122&gt;$S593,0,1)</f>
        <v>0</v>
      </c>
      <c r="J640" s="10">
        <f>(IF(J632&gt;0,J632,0)+FV('Impact Model_Simple'!I$813,('Impact Model_Simple'!J$122-'Impact Model_Simple'!I$122),0,-'Impact Model_Simple'!I640))*IF(J$122&gt;$S593,0,1)</f>
        <v>0</v>
      </c>
      <c r="K640" s="10">
        <f>(IF(K632&gt;0,K632,0)+FV('Impact Model_Simple'!J$813,('Impact Model_Simple'!K$122-'Impact Model_Simple'!J$122),0,-'Impact Model_Simple'!J640))*IF(K$122&gt;$S593,0,1)</f>
        <v>0</v>
      </c>
      <c r="L640" s="10">
        <f>(IF(L632&gt;0,L632,0)+FV('Impact Model_Simple'!K$813,('Impact Model_Simple'!L$122-'Impact Model_Simple'!K$122),0,-'Impact Model_Simple'!K640))*IF(L$122&gt;$S593,0,1)</f>
        <v>0</v>
      </c>
      <c r="M640" s="10">
        <f>(IF(M632&gt;0,M632,0)+FV('Impact Model_Simple'!L$813,('Impact Model_Simple'!M$122-'Impact Model_Simple'!L$122),0,-'Impact Model_Simple'!L640))*IF(M$122&gt;$S593,0,1)</f>
        <v>0</v>
      </c>
      <c r="N640" s="10">
        <f>(IF(N632&gt;0,N632,0)+FV('Impact Model_Simple'!M$813,('Impact Model_Simple'!N$122-'Impact Model_Simple'!M$122),0,-'Impact Model_Simple'!M640))*IF(N$122&gt;$S593,0,1)</f>
        <v>0</v>
      </c>
      <c r="O640" s="10">
        <f>(IF(O632&gt;0,O632,0)+FV('Impact Model_Simple'!N$813,('Impact Model_Simple'!O$122-'Impact Model_Simple'!N$122),0,-'Impact Model_Simple'!N640))*IF(O$122&gt;$S593,0,1)</f>
        <v>0</v>
      </c>
      <c r="P640" s="10">
        <f>(IF(P632&gt;0,P632,0)+FV('Impact Model_Simple'!O$813,('Impact Model_Simple'!P$122-'Impact Model_Simple'!O$122),0,-'Impact Model_Simple'!O640))*IF(P$122&gt;$S593,0,1)</f>
        <v>0</v>
      </c>
      <c r="Q640" s="10">
        <f>(IF(Q632&gt;0,Q632,0)+FV('Impact Model_Simple'!P$813,('Impact Model_Simple'!Q$122-'Impact Model_Simple'!P$122),0,-'Impact Model_Simple'!P640))*IF(Q$122&gt;$S593,0,1)</f>
        <v>0</v>
      </c>
      <c r="R640" s="10">
        <f>(IF(R632&gt;0,R632,0)+FV('Impact Model_Simple'!Q$813,('Impact Model_Simple'!R$122-'Impact Model_Simple'!Q$122),0,-'Impact Model_Simple'!Q640))*IF(R$122&gt;$S593,0,1)</f>
        <v>0</v>
      </c>
      <c r="S640" s="10">
        <f>(IF(S632&gt;0,S632,0)+FV('Impact Model_Simple'!R$813,('Impact Model_Simple'!S$122-'Impact Model_Simple'!R$122),0,-'Impact Model_Simple'!R640))*IF(S$122&gt;$S593,0,1)</f>
        <v>0</v>
      </c>
      <c r="T640" s="10">
        <f>(IF(T632&gt;0,T632,0)+FV('Impact Model_Simple'!S$813,('Impact Model_Simple'!T$122-'Impact Model_Simple'!S$122),0,-'Impact Model_Simple'!S640))*IF(T$122&gt;$S593,0,1)</f>
        <v>0</v>
      </c>
      <c r="U640" s="10">
        <f>(IF(U632&gt;0,U632,0)+FV('Impact Model_Simple'!T$813,('Impact Model_Simple'!U$122-'Impact Model_Simple'!T$122),0,-'Impact Model_Simple'!T640))*IF(U$122&gt;$S593,0,1)</f>
        <v>0</v>
      </c>
      <c r="V640" s="10">
        <f>(IF(V632&gt;0,V632,0)+FV('Impact Model_Simple'!U$813,('Impact Model_Simple'!V$122-'Impact Model_Simple'!U$122),0,-'Impact Model_Simple'!U640))*IF(V$122&gt;$S593,0,1)</f>
        <v>0</v>
      </c>
      <c r="W640" s="10">
        <f>(IF(W632&gt;0,W632,0)+FV('Impact Model_Simple'!V$813,('Impact Model_Simple'!W$122-'Impact Model_Simple'!V$122),0,-'Impact Model_Simple'!V640))*IF(W$122&gt;$S593,0,1)</f>
        <v>0</v>
      </c>
      <c r="X640" s="10">
        <f>(IF(X632&gt;0,X632,0)+FV('Impact Model_Simple'!W$813,('Impact Model_Simple'!X$122-'Impact Model_Simple'!W$122),0,-'Impact Model_Simple'!W640))*IF(X$122&gt;$S593,0,1)</f>
        <v>0</v>
      </c>
      <c r="Y640" s="10">
        <f>(IF(Y632&gt;0,Y632,0)+FV('Impact Model_Simple'!X$813,('Impact Model_Simple'!Y$122-'Impact Model_Simple'!X$122),0,-'Impact Model_Simple'!X640))*IF(Y$122&gt;$S593,0,1)</f>
        <v>0</v>
      </c>
      <c r="Z640" s="10">
        <f>(IF(Z632&gt;0,Z632,0)+FV('Impact Model_Simple'!Y$813,('Impact Model_Simple'!Z$122-'Impact Model_Simple'!Y$122),0,-'Impact Model_Simple'!Y640))*IF(Z$122&gt;$S593,0,1)</f>
        <v>0</v>
      </c>
      <c r="AA640" s="10">
        <f>(IF(AA632&gt;0,AA632,0)+FV('Impact Model_Simple'!Z$813,('Impact Model_Simple'!AA$122-'Impact Model_Simple'!Z$122),0,-'Impact Model_Simple'!Z640))*IF(AA$122&gt;$S593,0,1)</f>
        <v>0</v>
      </c>
      <c r="AB640" s="10">
        <f>(IF(AB632&gt;0,AB632,0)+FV('Impact Model_Simple'!AA$813,('Impact Model_Simple'!AB$122-'Impact Model_Simple'!AA$122),0,-'Impact Model_Simple'!AA640))*IF(AB$122&gt;$S593,0,1)</f>
        <v>0</v>
      </c>
      <c r="AC640" s="10">
        <f>(IF(AC632&gt;0,AC632,0)+FV('Impact Model_Simple'!AB$813,('Impact Model_Simple'!AC$122-'Impact Model_Simple'!AB$122),0,-'Impact Model_Simple'!AB640))*IF(AC$122&gt;$S593,0,1)</f>
        <v>0</v>
      </c>
      <c r="AD640" s="10">
        <f>(IF(AD632&gt;0,AD632,0)+FV('Impact Model_Simple'!AC$813,('Impact Model_Simple'!AD$122-'Impact Model_Simple'!AC$122),0,-'Impact Model_Simple'!AC640))*IF(AD$122&gt;$S593,0,1)</f>
        <v>0</v>
      </c>
      <c r="AE640" s="10">
        <f>(IF(AE632&gt;0,AE632,0)+FV('Impact Model_Simple'!AD$813,('Impact Model_Simple'!AE$122-'Impact Model_Simple'!AD$122),0,-'Impact Model_Simple'!AD640))*IF(AE$122&gt;$S593,0,1)</f>
        <v>0</v>
      </c>
      <c r="AF640" s="10">
        <f>(IF(AF632&gt;0,AF632,0)+FV('Impact Model_Simple'!AE$813,('Impact Model_Simple'!AF$122-'Impact Model_Simple'!AE$122),0,-'Impact Model_Simple'!AE640))*IF(AF$122&gt;$S593,0,1)</f>
        <v>0</v>
      </c>
      <c r="AG640" s="10">
        <f>(IF(AG632&gt;0,AG632,0)+FV('Impact Model_Simple'!AF$813,('Impact Model_Simple'!AG$122-'Impact Model_Simple'!AF$122),0,-'Impact Model_Simple'!AF640))*IF(AG$122&gt;$S593,0,1)</f>
        <v>0</v>
      </c>
      <c r="AH640" s="10">
        <f>(IF(AH632&gt;0,AH632,0)+FV('Impact Model_Simple'!AG$813,('Impact Model_Simple'!AH$122-'Impact Model_Simple'!AG$122),0,-'Impact Model_Simple'!AG640))*IF(AH$122&gt;$S593,0,1)</f>
        <v>0</v>
      </c>
      <c r="AI640" s="10">
        <f>(IF(AI632&gt;0,AI632,0)+FV('Impact Model_Simple'!AH$813,('Impact Model_Simple'!AI$122-'Impact Model_Simple'!AH$122),0,-'Impact Model_Simple'!AH640))*IF(AI$122&gt;$S593,0,1)</f>
        <v>0</v>
      </c>
      <c r="AJ640" s="10">
        <f>(IF(AJ632&gt;0,AJ632,0)+FV('Impact Model_Simple'!AI$813,('Impact Model_Simple'!AJ$122-'Impact Model_Simple'!AI$122),0,-'Impact Model_Simple'!AI640))*IF(AJ$122&gt;$S593,0,1)</f>
        <v>0</v>
      </c>
      <c r="AK640" s="10">
        <f>(IF(AK632&gt;0,AK632,0)+FV('Impact Model_Simple'!AJ$813,('Impact Model_Simple'!AK$122-'Impact Model_Simple'!AJ$122),0,-'Impact Model_Simple'!AJ640))*IF(AK$122&gt;$S593,0,1)</f>
        <v>0</v>
      </c>
      <c r="AL640" s="10">
        <f>(IF(AL632&gt;0,AL632,0)+FV('Impact Model_Simple'!AK$813,('Impact Model_Simple'!AL$122-'Impact Model_Simple'!AK$122),0,-'Impact Model_Simple'!AK640))*IF(AL$122&gt;$S593,0,1)</f>
        <v>0</v>
      </c>
      <c r="AM640" s="10">
        <f>(IF(AM632&gt;0,AM632,0)+FV('Impact Model_Simple'!AL$813,('Impact Model_Simple'!AM$122-'Impact Model_Simple'!AL$122),0,-'Impact Model_Simple'!AL640))*IF(AM$122&gt;$S593,0,1)</f>
        <v>0</v>
      </c>
      <c r="AN640" s="10">
        <f>(IF(AN632&gt;0,AN632,0)+FV('Impact Model_Simple'!AM$813,('Impact Model_Simple'!AN$122-'Impact Model_Simple'!AM$122),0,-'Impact Model_Simple'!AM640))*IF(AN$122&gt;$S593,0,1)</f>
        <v>0</v>
      </c>
      <c r="AO640" s="10">
        <f>(IF(AO632&gt;0,AO632,0)+FV('Impact Model_Simple'!AN$813,('Impact Model_Simple'!AO$122-'Impact Model_Simple'!AN$122),0,-'Impact Model_Simple'!AN640))*IF(AO$122&gt;$S593,0,1)</f>
        <v>0</v>
      </c>
      <c r="AP640" s="10">
        <f>(IF(AP632&gt;0,AP632,0)+FV('Impact Model_Simple'!AO$813,('Impact Model_Simple'!AP$122-'Impact Model_Simple'!AO$122),0,-'Impact Model_Simple'!AO640))*IF(AP$122&gt;$S593,0,1)</f>
        <v>0</v>
      </c>
    </row>
    <row r="641" spans="1:42" hidden="1" outlineLevel="2">
      <c r="A641" s="1">
        <v>3</v>
      </c>
      <c r="B641" s="10"/>
      <c r="D641" s="10">
        <f>(IF(D633&gt;0,D633,0)+FV('Impact Model_Simple'!C$813,('Impact Model_Simple'!D$122-'Impact Model_Simple'!C$122),0,-'Impact Model_Simple'!C641))*IF(D$122&gt;$S594,0,1)</f>
        <v>0</v>
      </c>
      <c r="E641" s="10">
        <f>(IF(E633&gt;0,E633,0)+FV('Impact Model_Simple'!D$813,('Impact Model_Simple'!E$122-'Impact Model_Simple'!D$122),0,-'Impact Model_Simple'!D641))*IF(E$122&gt;$S594,0,1)</f>
        <v>9000000</v>
      </c>
      <c r="F641" s="10">
        <f>(IF(F633&gt;0,F633,0)+FV('Impact Model_Simple'!E$813,('Impact Model_Simple'!F$122-'Impact Model_Simple'!E$122),0,-'Impact Model_Simple'!E641))*IF(F$122&gt;$S594,0,1)</f>
        <v>9360000</v>
      </c>
      <c r="G641" s="10">
        <f>(IF(G633&gt;0,G633,0)+FV('Impact Model_Simple'!F$813,('Impact Model_Simple'!G$122-'Impact Model_Simple'!F$122),0,-'Impact Model_Simple'!F641))*IF(G$122&gt;$S594,0,1)</f>
        <v>9734400</v>
      </c>
      <c r="H641" s="10">
        <f>(IF(H633&gt;0,H633,0)+FV('Impact Model_Simple'!G$813,('Impact Model_Simple'!H$122-'Impact Model_Simple'!G$122),0,-'Impact Model_Simple'!G641))*IF(H$122&gt;$S594,0,1)</f>
        <v>10123776</v>
      </c>
      <c r="I641" s="10">
        <f>(IF(I633&gt;0,I633,0)+FV('Impact Model_Simple'!H$813,('Impact Model_Simple'!I$122-'Impact Model_Simple'!H$122),0,-'Impact Model_Simple'!H641))*IF(I$122&gt;$S594,0,1)</f>
        <v>10528727.040000001</v>
      </c>
      <c r="J641" s="10">
        <f>(IF(J633&gt;0,J633,0)+FV('Impact Model_Simple'!I$813,('Impact Model_Simple'!J$122-'Impact Model_Simple'!I$122),0,-'Impact Model_Simple'!I641))*IF(J$122&gt;$S594,0,1)</f>
        <v>0</v>
      </c>
      <c r="K641" s="10">
        <f>(IF(K633&gt;0,K633,0)+FV('Impact Model_Simple'!J$813,('Impact Model_Simple'!K$122-'Impact Model_Simple'!J$122),0,-'Impact Model_Simple'!J641))*IF(K$122&gt;$S594,0,1)</f>
        <v>0</v>
      </c>
      <c r="L641" s="10">
        <f>(IF(L633&gt;0,L633,0)+FV('Impact Model_Simple'!K$813,('Impact Model_Simple'!L$122-'Impact Model_Simple'!K$122),0,-'Impact Model_Simple'!K641))*IF(L$122&gt;$S594,0,1)</f>
        <v>0</v>
      </c>
      <c r="M641" s="10">
        <f>(IF(M633&gt;0,M633,0)+FV('Impact Model_Simple'!L$813,('Impact Model_Simple'!M$122-'Impact Model_Simple'!L$122),0,-'Impact Model_Simple'!L641))*IF(M$122&gt;$S594,0,1)</f>
        <v>0</v>
      </c>
      <c r="N641" s="10">
        <f>(IF(N633&gt;0,N633,0)+FV('Impact Model_Simple'!M$813,('Impact Model_Simple'!N$122-'Impact Model_Simple'!M$122),0,-'Impact Model_Simple'!M641))*IF(N$122&gt;$S594,0,1)</f>
        <v>0</v>
      </c>
      <c r="O641" s="10">
        <f>(IF(O633&gt;0,O633,0)+FV('Impact Model_Simple'!N$813,('Impact Model_Simple'!O$122-'Impact Model_Simple'!N$122),0,-'Impact Model_Simple'!N641))*IF(O$122&gt;$S594,0,1)</f>
        <v>0</v>
      </c>
      <c r="P641" s="10">
        <f>(IF(P633&gt;0,P633,0)+FV('Impact Model_Simple'!O$813,('Impact Model_Simple'!P$122-'Impact Model_Simple'!O$122),0,-'Impact Model_Simple'!O641))*IF(P$122&gt;$S594,0,1)</f>
        <v>0</v>
      </c>
      <c r="Q641" s="10">
        <f>(IF(Q633&gt;0,Q633,0)+FV('Impact Model_Simple'!P$813,('Impact Model_Simple'!Q$122-'Impact Model_Simple'!P$122),0,-'Impact Model_Simple'!P641))*IF(Q$122&gt;$S594,0,1)</f>
        <v>0</v>
      </c>
      <c r="R641" s="10">
        <f>(IF(R633&gt;0,R633,0)+FV('Impact Model_Simple'!Q$813,('Impact Model_Simple'!R$122-'Impact Model_Simple'!Q$122),0,-'Impact Model_Simple'!Q641))*IF(R$122&gt;$S594,0,1)</f>
        <v>0</v>
      </c>
      <c r="S641" s="10">
        <f>(IF(S633&gt;0,S633,0)+FV('Impact Model_Simple'!R$813,('Impact Model_Simple'!S$122-'Impact Model_Simple'!R$122),0,-'Impact Model_Simple'!R641))*IF(S$122&gt;$S594,0,1)</f>
        <v>0</v>
      </c>
      <c r="T641" s="10">
        <f>(IF(T633&gt;0,T633,0)+FV('Impact Model_Simple'!S$813,('Impact Model_Simple'!T$122-'Impact Model_Simple'!S$122),0,-'Impact Model_Simple'!S641))*IF(T$122&gt;$S594,0,1)</f>
        <v>0</v>
      </c>
      <c r="U641" s="10">
        <f>(IF(U633&gt;0,U633,0)+FV('Impact Model_Simple'!T$813,('Impact Model_Simple'!U$122-'Impact Model_Simple'!T$122),0,-'Impact Model_Simple'!T641))*IF(U$122&gt;$S594,0,1)</f>
        <v>0</v>
      </c>
      <c r="V641" s="10">
        <f>(IF(V633&gt;0,V633,0)+FV('Impact Model_Simple'!U$813,('Impact Model_Simple'!V$122-'Impact Model_Simple'!U$122),0,-'Impact Model_Simple'!U641))*IF(V$122&gt;$S594,0,1)</f>
        <v>0</v>
      </c>
      <c r="W641" s="10">
        <f>(IF(W633&gt;0,W633,0)+FV('Impact Model_Simple'!V$813,('Impact Model_Simple'!W$122-'Impact Model_Simple'!V$122),0,-'Impact Model_Simple'!V641))*IF(W$122&gt;$S594,0,1)</f>
        <v>0</v>
      </c>
      <c r="X641" s="10">
        <f>(IF(X633&gt;0,X633,0)+FV('Impact Model_Simple'!W$813,('Impact Model_Simple'!X$122-'Impact Model_Simple'!W$122),0,-'Impact Model_Simple'!W641))*IF(X$122&gt;$S594,0,1)</f>
        <v>0</v>
      </c>
      <c r="Y641" s="10">
        <f>(IF(Y633&gt;0,Y633,0)+FV('Impact Model_Simple'!X$813,('Impact Model_Simple'!Y$122-'Impact Model_Simple'!X$122),0,-'Impact Model_Simple'!X641))*IF(Y$122&gt;$S594,0,1)</f>
        <v>0</v>
      </c>
      <c r="Z641" s="10">
        <f>(IF(Z633&gt;0,Z633,0)+FV('Impact Model_Simple'!Y$813,('Impact Model_Simple'!Z$122-'Impact Model_Simple'!Y$122),0,-'Impact Model_Simple'!Y641))*IF(Z$122&gt;$S594,0,1)</f>
        <v>0</v>
      </c>
      <c r="AA641" s="10">
        <f>(IF(AA633&gt;0,AA633,0)+FV('Impact Model_Simple'!Z$813,('Impact Model_Simple'!AA$122-'Impact Model_Simple'!Z$122),0,-'Impact Model_Simple'!Z641))*IF(AA$122&gt;$S594,0,1)</f>
        <v>0</v>
      </c>
      <c r="AB641" s="10">
        <f>(IF(AB633&gt;0,AB633,0)+FV('Impact Model_Simple'!AA$813,('Impact Model_Simple'!AB$122-'Impact Model_Simple'!AA$122),0,-'Impact Model_Simple'!AA641))*IF(AB$122&gt;$S594,0,1)</f>
        <v>0</v>
      </c>
      <c r="AC641" s="10">
        <f>(IF(AC633&gt;0,AC633,0)+FV('Impact Model_Simple'!AB$813,('Impact Model_Simple'!AC$122-'Impact Model_Simple'!AB$122),0,-'Impact Model_Simple'!AB641))*IF(AC$122&gt;$S594,0,1)</f>
        <v>0</v>
      </c>
      <c r="AD641" s="10">
        <f>(IF(AD633&gt;0,AD633,0)+FV('Impact Model_Simple'!AC$813,('Impact Model_Simple'!AD$122-'Impact Model_Simple'!AC$122),0,-'Impact Model_Simple'!AC641))*IF(AD$122&gt;$S594,0,1)</f>
        <v>0</v>
      </c>
      <c r="AE641" s="10">
        <f>(IF(AE633&gt;0,AE633,0)+FV('Impact Model_Simple'!AD$813,('Impact Model_Simple'!AE$122-'Impact Model_Simple'!AD$122),0,-'Impact Model_Simple'!AD641))*IF(AE$122&gt;$S594,0,1)</f>
        <v>0</v>
      </c>
      <c r="AF641" s="10">
        <f>(IF(AF633&gt;0,AF633,0)+FV('Impact Model_Simple'!AE$813,('Impact Model_Simple'!AF$122-'Impact Model_Simple'!AE$122),0,-'Impact Model_Simple'!AE641))*IF(AF$122&gt;$S594,0,1)</f>
        <v>0</v>
      </c>
      <c r="AG641" s="10">
        <f>(IF(AG633&gt;0,AG633,0)+FV('Impact Model_Simple'!AF$813,('Impact Model_Simple'!AG$122-'Impact Model_Simple'!AF$122),0,-'Impact Model_Simple'!AF641))*IF(AG$122&gt;$S594,0,1)</f>
        <v>0</v>
      </c>
      <c r="AH641" s="10">
        <f>(IF(AH633&gt;0,AH633,0)+FV('Impact Model_Simple'!AG$813,('Impact Model_Simple'!AH$122-'Impact Model_Simple'!AG$122),0,-'Impact Model_Simple'!AG641))*IF(AH$122&gt;$S594,0,1)</f>
        <v>0</v>
      </c>
      <c r="AI641" s="10">
        <f>(IF(AI633&gt;0,AI633,0)+FV('Impact Model_Simple'!AH$813,('Impact Model_Simple'!AI$122-'Impact Model_Simple'!AH$122),0,-'Impact Model_Simple'!AH641))*IF(AI$122&gt;$S594,0,1)</f>
        <v>0</v>
      </c>
      <c r="AJ641" s="10">
        <f>(IF(AJ633&gt;0,AJ633,0)+FV('Impact Model_Simple'!AI$813,('Impact Model_Simple'!AJ$122-'Impact Model_Simple'!AI$122),0,-'Impact Model_Simple'!AI641))*IF(AJ$122&gt;$S594,0,1)</f>
        <v>0</v>
      </c>
      <c r="AK641" s="10">
        <f>(IF(AK633&gt;0,AK633,0)+FV('Impact Model_Simple'!AJ$813,('Impact Model_Simple'!AK$122-'Impact Model_Simple'!AJ$122),0,-'Impact Model_Simple'!AJ641))*IF(AK$122&gt;$S594,0,1)</f>
        <v>0</v>
      </c>
      <c r="AL641" s="10">
        <f>(IF(AL633&gt;0,AL633,0)+FV('Impact Model_Simple'!AK$813,('Impact Model_Simple'!AL$122-'Impact Model_Simple'!AK$122),0,-'Impact Model_Simple'!AK641))*IF(AL$122&gt;$S594,0,1)</f>
        <v>0</v>
      </c>
      <c r="AM641" s="10">
        <f>(IF(AM633&gt;0,AM633,0)+FV('Impact Model_Simple'!AL$813,('Impact Model_Simple'!AM$122-'Impact Model_Simple'!AL$122),0,-'Impact Model_Simple'!AL641))*IF(AM$122&gt;$S594,0,1)</f>
        <v>0</v>
      </c>
      <c r="AN641" s="10">
        <f>(IF(AN633&gt;0,AN633,0)+FV('Impact Model_Simple'!AM$813,('Impact Model_Simple'!AN$122-'Impact Model_Simple'!AM$122),0,-'Impact Model_Simple'!AM641))*IF(AN$122&gt;$S594,0,1)</f>
        <v>0</v>
      </c>
      <c r="AO641" s="10">
        <f>(IF(AO633&gt;0,AO633,0)+FV('Impact Model_Simple'!AN$813,('Impact Model_Simple'!AO$122-'Impact Model_Simple'!AN$122),0,-'Impact Model_Simple'!AN641))*IF(AO$122&gt;$S594,0,1)</f>
        <v>0</v>
      </c>
      <c r="AP641" s="10">
        <f>(IF(AP633&gt;0,AP633,0)+FV('Impact Model_Simple'!AO$813,('Impact Model_Simple'!AP$122-'Impact Model_Simple'!AO$122),0,-'Impact Model_Simple'!AO641))*IF(AP$122&gt;$S594,0,1)</f>
        <v>0</v>
      </c>
    </row>
    <row r="642" spans="1:42" hidden="1" outlineLevel="2">
      <c r="A642" s="1">
        <v>4</v>
      </c>
      <c r="B642" s="10"/>
      <c r="D642" s="10">
        <f>(IF(D634&gt;0,D634,0)+FV('Impact Model_Simple'!C$813,('Impact Model_Simple'!D$122-'Impact Model_Simple'!C$122),0,-'Impact Model_Simple'!C642))*IF(D$122&gt;$S595,0,1)</f>
        <v>0</v>
      </c>
      <c r="E642" s="10">
        <f>(IF(E634&gt;0,E634,0)+FV('Impact Model_Simple'!D$813,('Impact Model_Simple'!E$122-'Impact Model_Simple'!D$122),0,-'Impact Model_Simple'!D642))*IF(E$122&gt;$S595,0,1)</f>
        <v>0</v>
      </c>
      <c r="F642" s="10">
        <f>(IF(F634&gt;0,F634,0)+FV('Impact Model_Simple'!E$813,('Impact Model_Simple'!F$122-'Impact Model_Simple'!E$122),0,-'Impact Model_Simple'!E642))*IF(F$122&gt;$S595,0,1)</f>
        <v>0</v>
      </c>
      <c r="G642" s="10">
        <f>(IF(G634&gt;0,G634,0)+FV('Impact Model_Simple'!F$813,('Impact Model_Simple'!G$122-'Impact Model_Simple'!F$122),0,-'Impact Model_Simple'!F642))*IF(G$122&gt;$S595,0,1)</f>
        <v>0</v>
      </c>
      <c r="H642" s="10">
        <f>(IF(H634&gt;0,H634,0)+FV('Impact Model_Simple'!G$813,('Impact Model_Simple'!H$122-'Impact Model_Simple'!G$122),0,-'Impact Model_Simple'!G642))*IF(H$122&gt;$S595,0,1)</f>
        <v>0</v>
      </c>
      <c r="I642" s="10">
        <f>(IF(I634&gt;0,I634,0)+FV('Impact Model_Simple'!H$813,('Impact Model_Simple'!I$122-'Impact Model_Simple'!H$122),0,-'Impact Model_Simple'!H642))*IF(I$122&gt;$S595,0,1)</f>
        <v>0</v>
      </c>
      <c r="J642" s="10">
        <f>(IF(J634&gt;0,J634,0)+FV('Impact Model_Simple'!I$813,('Impact Model_Simple'!J$122-'Impact Model_Simple'!I$122),0,-'Impact Model_Simple'!I642))*IF(J$122&gt;$S595,0,1)</f>
        <v>0</v>
      </c>
      <c r="K642" s="10">
        <f>(IF(K634&gt;0,K634,0)+FV('Impact Model_Simple'!J$813,('Impact Model_Simple'!K$122-'Impact Model_Simple'!J$122),0,-'Impact Model_Simple'!J642))*IF(K$122&gt;$S595,0,1)</f>
        <v>0</v>
      </c>
      <c r="L642" s="10">
        <f>(IF(L634&gt;0,L634,0)+FV('Impact Model_Simple'!K$813,('Impact Model_Simple'!L$122-'Impact Model_Simple'!K$122),0,-'Impact Model_Simple'!K642))*IF(L$122&gt;$S595,0,1)</f>
        <v>0</v>
      </c>
      <c r="M642" s="10">
        <f>(IF(M634&gt;0,M634,0)+FV('Impact Model_Simple'!L$813,('Impact Model_Simple'!M$122-'Impact Model_Simple'!L$122),0,-'Impact Model_Simple'!L642))*IF(M$122&gt;$S595,0,1)</f>
        <v>0</v>
      </c>
      <c r="N642" s="10">
        <f>(IF(N634&gt;0,N634,0)+FV('Impact Model_Simple'!M$813,('Impact Model_Simple'!N$122-'Impact Model_Simple'!M$122),0,-'Impact Model_Simple'!M642))*IF(N$122&gt;$S595,0,1)</f>
        <v>0</v>
      </c>
      <c r="O642" s="10">
        <f>(IF(O634&gt;0,O634,0)+FV('Impact Model_Simple'!N$813,('Impact Model_Simple'!O$122-'Impact Model_Simple'!N$122),0,-'Impact Model_Simple'!N642))*IF(O$122&gt;$S595,0,1)</f>
        <v>0</v>
      </c>
      <c r="P642" s="10">
        <f>(IF(P634&gt;0,P634,0)+FV('Impact Model_Simple'!O$813,('Impact Model_Simple'!P$122-'Impact Model_Simple'!O$122),0,-'Impact Model_Simple'!O642))*IF(P$122&gt;$S595,0,1)</f>
        <v>0</v>
      </c>
      <c r="Q642" s="10">
        <f>(IF(Q634&gt;0,Q634,0)+FV('Impact Model_Simple'!P$813,('Impact Model_Simple'!Q$122-'Impact Model_Simple'!P$122),0,-'Impact Model_Simple'!P642))*IF(Q$122&gt;$S595,0,1)</f>
        <v>0</v>
      </c>
      <c r="R642" s="10">
        <f>(IF(R634&gt;0,R634,0)+FV('Impact Model_Simple'!Q$813,('Impact Model_Simple'!R$122-'Impact Model_Simple'!Q$122),0,-'Impact Model_Simple'!Q642))*IF(R$122&gt;$S595,0,1)</f>
        <v>0</v>
      </c>
      <c r="S642" s="10">
        <f>(IF(S634&gt;0,S634,0)+FV('Impact Model_Simple'!R$813,('Impact Model_Simple'!S$122-'Impact Model_Simple'!R$122),0,-'Impact Model_Simple'!R642))*IF(S$122&gt;$S595,0,1)</f>
        <v>0</v>
      </c>
      <c r="T642" s="10">
        <f>(IF(T634&gt;0,T634,0)+FV('Impact Model_Simple'!S$813,('Impact Model_Simple'!T$122-'Impact Model_Simple'!S$122),0,-'Impact Model_Simple'!S642))*IF(T$122&gt;$S595,0,1)</f>
        <v>0</v>
      </c>
      <c r="U642" s="10">
        <f>(IF(U634&gt;0,U634,0)+FV('Impact Model_Simple'!T$813,('Impact Model_Simple'!U$122-'Impact Model_Simple'!T$122),0,-'Impact Model_Simple'!T642))*IF(U$122&gt;$S595,0,1)</f>
        <v>0</v>
      </c>
      <c r="V642" s="10">
        <f>(IF(V634&gt;0,V634,0)+FV('Impact Model_Simple'!U$813,('Impact Model_Simple'!V$122-'Impact Model_Simple'!U$122),0,-'Impact Model_Simple'!U642))*IF(V$122&gt;$S595,0,1)</f>
        <v>0</v>
      </c>
      <c r="W642" s="10">
        <f>(IF(W634&gt;0,W634,0)+FV('Impact Model_Simple'!V$813,('Impact Model_Simple'!W$122-'Impact Model_Simple'!V$122),0,-'Impact Model_Simple'!V642))*IF(W$122&gt;$S595,0,1)</f>
        <v>0</v>
      </c>
      <c r="X642" s="10">
        <f>(IF(X634&gt;0,X634,0)+FV('Impact Model_Simple'!W$813,('Impact Model_Simple'!X$122-'Impact Model_Simple'!W$122),0,-'Impact Model_Simple'!W642))*IF(X$122&gt;$S595,0,1)</f>
        <v>0</v>
      </c>
      <c r="Y642" s="10">
        <f>(IF(Y634&gt;0,Y634,0)+FV('Impact Model_Simple'!X$813,('Impact Model_Simple'!Y$122-'Impact Model_Simple'!X$122),0,-'Impact Model_Simple'!X642))*IF(Y$122&gt;$S595,0,1)</f>
        <v>0</v>
      </c>
      <c r="Z642" s="10">
        <f>(IF(Z634&gt;0,Z634,0)+FV('Impact Model_Simple'!Y$813,('Impact Model_Simple'!Z$122-'Impact Model_Simple'!Y$122),0,-'Impact Model_Simple'!Y642))*IF(Z$122&gt;$S595,0,1)</f>
        <v>0</v>
      </c>
      <c r="AA642" s="10">
        <f>(IF(AA634&gt;0,AA634,0)+FV('Impact Model_Simple'!Z$813,('Impact Model_Simple'!AA$122-'Impact Model_Simple'!Z$122),0,-'Impact Model_Simple'!Z642))*IF(AA$122&gt;$S595,0,1)</f>
        <v>0</v>
      </c>
      <c r="AB642" s="10">
        <f>(IF(AB634&gt;0,AB634,0)+FV('Impact Model_Simple'!AA$813,('Impact Model_Simple'!AB$122-'Impact Model_Simple'!AA$122),0,-'Impact Model_Simple'!AA642))*IF(AB$122&gt;$S595,0,1)</f>
        <v>0</v>
      </c>
      <c r="AC642" s="10">
        <f>(IF(AC634&gt;0,AC634,0)+FV('Impact Model_Simple'!AB$813,('Impact Model_Simple'!AC$122-'Impact Model_Simple'!AB$122),0,-'Impact Model_Simple'!AB642))*IF(AC$122&gt;$S595,0,1)</f>
        <v>0</v>
      </c>
      <c r="AD642" s="10">
        <f>(IF(AD634&gt;0,AD634,0)+FV('Impact Model_Simple'!AC$813,('Impact Model_Simple'!AD$122-'Impact Model_Simple'!AC$122),0,-'Impact Model_Simple'!AC642))*IF(AD$122&gt;$S595,0,1)</f>
        <v>0</v>
      </c>
      <c r="AE642" s="10">
        <f>(IF(AE634&gt;0,AE634,0)+FV('Impact Model_Simple'!AD$813,('Impact Model_Simple'!AE$122-'Impact Model_Simple'!AD$122),0,-'Impact Model_Simple'!AD642))*IF(AE$122&gt;$S595,0,1)</f>
        <v>0</v>
      </c>
      <c r="AF642" s="10">
        <f>(IF(AF634&gt;0,AF634,0)+FV('Impact Model_Simple'!AE$813,('Impact Model_Simple'!AF$122-'Impact Model_Simple'!AE$122),0,-'Impact Model_Simple'!AE642))*IF(AF$122&gt;$S595,0,1)</f>
        <v>0</v>
      </c>
      <c r="AG642" s="10">
        <f>(IF(AG634&gt;0,AG634,0)+FV('Impact Model_Simple'!AF$813,('Impact Model_Simple'!AG$122-'Impact Model_Simple'!AF$122),0,-'Impact Model_Simple'!AF642))*IF(AG$122&gt;$S595,0,1)</f>
        <v>0</v>
      </c>
      <c r="AH642" s="10">
        <f>(IF(AH634&gt;0,AH634,0)+FV('Impact Model_Simple'!AG$813,('Impact Model_Simple'!AH$122-'Impact Model_Simple'!AG$122),0,-'Impact Model_Simple'!AG642))*IF(AH$122&gt;$S595,0,1)</f>
        <v>0</v>
      </c>
      <c r="AI642" s="10">
        <f>(IF(AI634&gt;0,AI634,0)+FV('Impact Model_Simple'!AH$813,('Impact Model_Simple'!AI$122-'Impact Model_Simple'!AH$122),0,-'Impact Model_Simple'!AH642))*IF(AI$122&gt;$S595,0,1)</f>
        <v>0</v>
      </c>
      <c r="AJ642" s="10">
        <f>(IF(AJ634&gt;0,AJ634,0)+FV('Impact Model_Simple'!AI$813,('Impact Model_Simple'!AJ$122-'Impact Model_Simple'!AI$122),0,-'Impact Model_Simple'!AI642))*IF(AJ$122&gt;$S595,0,1)</f>
        <v>0</v>
      </c>
      <c r="AK642" s="10">
        <f>(IF(AK634&gt;0,AK634,0)+FV('Impact Model_Simple'!AJ$813,('Impact Model_Simple'!AK$122-'Impact Model_Simple'!AJ$122),0,-'Impact Model_Simple'!AJ642))*IF(AK$122&gt;$S595,0,1)</f>
        <v>0</v>
      </c>
      <c r="AL642" s="10">
        <f>(IF(AL634&gt;0,AL634,0)+FV('Impact Model_Simple'!AK$813,('Impact Model_Simple'!AL$122-'Impact Model_Simple'!AK$122),0,-'Impact Model_Simple'!AK642))*IF(AL$122&gt;$S595,0,1)</f>
        <v>0</v>
      </c>
      <c r="AM642" s="10">
        <f>(IF(AM634&gt;0,AM634,0)+FV('Impact Model_Simple'!AL$813,('Impact Model_Simple'!AM$122-'Impact Model_Simple'!AL$122),0,-'Impact Model_Simple'!AL642))*IF(AM$122&gt;$S595,0,1)</f>
        <v>0</v>
      </c>
      <c r="AN642" s="10">
        <f>(IF(AN634&gt;0,AN634,0)+FV('Impact Model_Simple'!AM$813,('Impact Model_Simple'!AN$122-'Impact Model_Simple'!AM$122),0,-'Impact Model_Simple'!AM642))*IF(AN$122&gt;$S595,0,1)</f>
        <v>0</v>
      </c>
      <c r="AO642" s="10">
        <f>(IF(AO634&gt;0,AO634,0)+FV('Impact Model_Simple'!AN$813,('Impact Model_Simple'!AO$122-'Impact Model_Simple'!AN$122),0,-'Impact Model_Simple'!AN642))*IF(AO$122&gt;$S595,0,1)</f>
        <v>0</v>
      </c>
      <c r="AP642" s="10">
        <f>(IF(AP634&gt;0,AP634,0)+FV('Impact Model_Simple'!AO$813,('Impact Model_Simple'!AP$122-'Impact Model_Simple'!AO$122),0,-'Impact Model_Simple'!AO642))*IF(AP$122&gt;$S595,0,1)</f>
        <v>0</v>
      </c>
    </row>
    <row r="643" spans="1:42" hidden="1" outlineLevel="2">
      <c r="A643" s="1">
        <v>5</v>
      </c>
      <c r="B643" s="10"/>
      <c r="D643" s="10">
        <f>(IF(D635&gt;0,D635,0)+FV('Impact Model_Simple'!C$813,('Impact Model_Simple'!D$122-'Impact Model_Simple'!C$122),0,-'Impact Model_Simple'!C643))*IF(D$122&gt;$S596,0,1)</f>
        <v>0</v>
      </c>
      <c r="E643" s="10">
        <f>(IF(E635&gt;0,E635,0)+FV('Impact Model_Simple'!D$813,('Impact Model_Simple'!E$122-'Impact Model_Simple'!D$122),0,-'Impact Model_Simple'!D643))*IF(E$122&gt;$S596,0,1)</f>
        <v>0</v>
      </c>
      <c r="F643" s="10">
        <f>(IF(F635&gt;0,F635,0)+FV('Impact Model_Simple'!E$813,('Impact Model_Simple'!F$122-'Impact Model_Simple'!E$122),0,-'Impact Model_Simple'!E643))*IF(F$122&gt;$S596,0,1)</f>
        <v>0</v>
      </c>
      <c r="G643" s="10">
        <f>(IF(G635&gt;0,G635,0)+FV('Impact Model_Simple'!F$813,('Impact Model_Simple'!G$122-'Impact Model_Simple'!F$122),0,-'Impact Model_Simple'!F643))*IF(G$122&gt;$S596,0,1)</f>
        <v>0</v>
      </c>
      <c r="H643" s="10">
        <f>(IF(H635&gt;0,H635,0)+FV('Impact Model_Simple'!G$813,('Impact Model_Simple'!H$122-'Impact Model_Simple'!G$122),0,-'Impact Model_Simple'!G643))*IF(H$122&gt;$S596,0,1)</f>
        <v>0</v>
      </c>
      <c r="I643" s="10">
        <f>(IF(I635&gt;0,I635,0)+FV('Impact Model_Simple'!H$813,('Impact Model_Simple'!I$122-'Impact Model_Simple'!H$122),0,-'Impact Model_Simple'!H643))*IF(I$122&gt;$S596,0,1)</f>
        <v>0</v>
      </c>
      <c r="J643" s="10">
        <f>(IF(J635&gt;0,J635,0)+FV('Impact Model_Simple'!I$813,('Impact Model_Simple'!J$122-'Impact Model_Simple'!I$122),0,-'Impact Model_Simple'!I643))*IF(J$122&gt;$S596,0,1)</f>
        <v>0</v>
      </c>
      <c r="K643" s="10">
        <f>(IF(K635&gt;0,K635,0)+FV('Impact Model_Simple'!J$813,('Impact Model_Simple'!K$122-'Impact Model_Simple'!J$122),0,-'Impact Model_Simple'!J643))*IF(K$122&gt;$S596,0,1)</f>
        <v>0</v>
      </c>
      <c r="L643" s="10">
        <f>(IF(L635&gt;0,L635,0)+FV('Impact Model_Simple'!K$813,('Impact Model_Simple'!L$122-'Impact Model_Simple'!K$122),0,-'Impact Model_Simple'!K643))*IF(L$122&gt;$S596,0,1)</f>
        <v>0</v>
      </c>
      <c r="M643" s="10">
        <f>(IF(M635&gt;0,M635,0)+FV('Impact Model_Simple'!L$813,('Impact Model_Simple'!M$122-'Impact Model_Simple'!L$122),0,-'Impact Model_Simple'!L643))*IF(M$122&gt;$S596,0,1)</f>
        <v>0</v>
      </c>
      <c r="N643" s="10">
        <f>(IF(N635&gt;0,N635,0)+FV('Impact Model_Simple'!M$813,('Impact Model_Simple'!N$122-'Impact Model_Simple'!M$122),0,-'Impact Model_Simple'!M643))*IF(N$122&gt;$S596,0,1)</f>
        <v>0</v>
      </c>
      <c r="O643" s="10">
        <f>(IF(O635&gt;0,O635,0)+FV('Impact Model_Simple'!N$813,('Impact Model_Simple'!O$122-'Impact Model_Simple'!N$122),0,-'Impact Model_Simple'!N643))*IF(O$122&gt;$S596,0,1)</f>
        <v>0</v>
      </c>
      <c r="P643" s="10">
        <f>(IF(P635&gt;0,P635,0)+FV('Impact Model_Simple'!O$813,('Impact Model_Simple'!P$122-'Impact Model_Simple'!O$122),0,-'Impact Model_Simple'!O643))*IF(P$122&gt;$S596,0,1)</f>
        <v>0</v>
      </c>
      <c r="Q643" s="10">
        <f>(IF(Q635&gt;0,Q635,0)+FV('Impact Model_Simple'!P$813,('Impact Model_Simple'!Q$122-'Impact Model_Simple'!P$122),0,-'Impact Model_Simple'!P643))*IF(Q$122&gt;$S596,0,1)</f>
        <v>0</v>
      </c>
      <c r="R643" s="10">
        <f>(IF(R635&gt;0,R635,0)+FV('Impact Model_Simple'!Q$813,('Impact Model_Simple'!R$122-'Impact Model_Simple'!Q$122),0,-'Impact Model_Simple'!Q643))*IF(R$122&gt;$S596,0,1)</f>
        <v>0</v>
      </c>
      <c r="S643" s="10">
        <f>(IF(S635&gt;0,S635,0)+FV('Impact Model_Simple'!R$813,('Impact Model_Simple'!S$122-'Impact Model_Simple'!R$122),0,-'Impact Model_Simple'!R643))*IF(S$122&gt;$S596,0,1)</f>
        <v>0</v>
      </c>
      <c r="T643" s="10">
        <f>(IF(T635&gt;0,T635,0)+FV('Impact Model_Simple'!S$813,('Impact Model_Simple'!T$122-'Impact Model_Simple'!S$122),0,-'Impact Model_Simple'!S643))*IF(T$122&gt;$S596,0,1)</f>
        <v>0</v>
      </c>
      <c r="U643" s="10">
        <f>(IF(U635&gt;0,U635,0)+FV('Impact Model_Simple'!T$813,('Impact Model_Simple'!U$122-'Impact Model_Simple'!T$122),0,-'Impact Model_Simple'!T643))*IF(U$122&gt;$S596,0,1)</f>
        <v>0</v>
      </c>
      <c r="V643" s="10">
        <f>(IF(V635&gt;0,V635,0)+FV('Impact Model_Simple'!U$813,('Impact Model_Simple'!V$122-'Impact Model_Simple'!U$122),0,-'Impact Model_Simple'!U643))*IF(V$122&gt;$S596,0,1)</f>
        <v>0</v>
      </c>
      <c r="W643" s="10">
        <f>(IF(W635&gt;0,W635,0)+FV('Impact Model_Simple'!V$813,('Impact Model_Simple'!W$122-'Impact Model_Simple'!V$122),0,-'Impact Model_Simple'!V643))*IF(W$122&gt;$S596,0,1)</f>
        <v>0</v>
      </c>
      <c r="X643" s="10">
        <f>(IF(X635&gt;0,X635,0)+FV('Impact Model_Simple'!W$813,('Impact Model_Simple'!X$122-'Impact Model_Simple'!W$122),0,-'Impact Model_Simple'!W643))*IF(X$122&gt;$S596,0,1)</f>
        <v>0</v>
      </c>
      <c r="Y643" s="10">
        <f>(IF(Y635&gt;0,Y635,0)+FV('Impact Model_Simple'!X$813,('Impact Model_Simple'!Y$122-'Impact Model_Simple'!X$122),0,-'Impact Model_Simple'!X643))*IF(Y$122&gt;$S596,0,1)</f>
        <v>0</v>
      </c>
      <c r="Z643" s="10">
        <f>(IF(Z635&gt;0,Z635,0)+FV('Impact Model_Simple'!Y$813,('Impact Model_Simple'!Z$122-'Impact Model_Simple'!Y$122),0,-'Impact Model_Simple'!Y643))*IF(Z$122&gt;$S596,0,1)</f>
        <v>0</v>
      </c>
      <c r="AA643" s="10">
        <f>(IF(AA635&gt;0,AA635,0)+FV('Impact Model_Simple'!Z$813,('Impact Model_Simple'!AA$122-'Impact Model_Simple'!Z$122),0,-'Impact Model_Simple'!Z643))*IF(AA$122&gt;$S596,0,1)</f>
        <v>0</v>
      </c>
      <c r="AB643" s="10">
        <f>(IF(AB635&gt;0,AB635,0)+FV('Impact Model_Simple'!AA$813,('Impact Model_Simple'!AB$122-'Impact Model_Simple'!AA$122),0,-'Impact Model_Simple'!AA643))*IF(AB$122&gt;$S596,0,1)</f>
        <v>0</v>
      </c>
      <c r="AC643" s="10">
        <f>(IF(AC635&gt;0,AC635,0)+FV('Impact Model_Simple'!AB$813,('Impact Model_Simple'!AC$122-'Impact Model_Simple'!AB$122),0,-'Impact Model_Simple'!AB643))*IF(AC$122&gt;$S596,0,1)</f>
        <v>0</v>
      </c>
      <c r="AD643" s="10">
        <f>(IF(AD635&gt;0,AD635,0)+FV('Impact Model_Simple'!AC$813,('Impact Model_Simple'!AD$122-'Impact Model_Simple'!AC$122),0,-'Impact Model_Simple'!AC643))*IF(AD$122&gt;$S596,0,1)</f>
        <v>0</v>
      </c>
      <c r="AE643" s="10">
        <f>(IF(AE635&gt;0,AE635,0)+FV('Impact Model_Simple'!AD$813,('Impact Model_Simple'!AE$122-'Impact Model_Simple'!AD$122),0,-'Impact Model_Simple'!AD643))*IF(AE$122&gt;$S596,0,1)</f>
        <v>0</v>
      </c>
      <c r="AF643" s="10">
        <f>(IF(AF635&gt;0,AF635,0)+FV('Impact Model_Simple'!AE$813,('Impact Model_Simple'!AF$122-'Impact Model_Simple'!AE$122),0,-'Impact Model_Simple'!AE643))*IF(AF$122&gt;$S596,0,1)</f>
        <v>0</v>
      </c>
      <c r="AG643" s="10">
        <f>(IF(AG635&gt;0,AG635,0)+FV('Impact Model_Simple'!AF$813,('Impact Model_Simple'!AG$122-'Impact Model_Simple'!AF$122),0,-'Impact Model_Simple'!AF643))*IF(AG$122&gt;$S596,0,1)</f>
        <v>0</v>
      </c>
      <c r="AH643" s="10">
        <f>(IF(AH635&gt;0,AH635,0)+FV('Impact Model_Simple'!AG$813,('Impact Model_Simple'!AH$122-'Impact Model_Simple'!AG$122),0,-'Impact Model_Simple'!AG643))*IF(AH$122&gt;$S596,0,1)</f>
        <v>0</v>
      </c>
      <c r="AI643" s="10">
        <f>(IF(AI635&gt;0,AI635,0)+FV('Impact Model_Simple'!AH$813,('Impact Model_Simple'!AI$122-'Impact Model_Simple'!AH$122),0,-'Impact Model_Simple'!AH643))*IF(AI$122&gt;$S596,0,1)</f>
        <v>0</v>
      </c>
      <c r="AJ643" s="10">
        <f>(IF(AJ635&gt;0,AJ635,0)+FV('Impact Model_Simple'!AI$813,('Impact Model_Simple'!AJ$122-'Impact Model_Simple'!AI$122),0,-'Impact Model_Simple'!AI643))*IF(AJ$122&gt;$S596,0,1)</f>
        <v>0</v>
      </c>
      <c r="AK643" s="10">
        <f>(IF(AK635&gt;0,AK635,0)+FV('Impact Model_Simple'!AJ$813,('Impact Model_Simple'!AK$122-'Impact Model_Simple'!AJ$122),0,-'Impact Model_Simple'!AJ643))*IF(AK$122&gt;$S596,0,1)</f>
        <v>0</v>
      </c>
      <c r="AL643" s="10">
        <f>(IF(AL635&gt;0,AL635,0)+FV('Impact Model_Simple'!AK$813,('Impact Model_Simple'!AL$122-'Impact Model_Simple'!AK$122),0,-'Impact Model_Simple'!AK643))*IF(AL$122&gt;$S596,0,1)</f>
        <v>0</v>
      </c>
      <c r="AM643" s="10">
        <f>(IF(AM635&gt;0,AM635,0)+FV('Impact Model_Simple'!AL$813,('Impact Model_Simple'!AM$122-'Impact Model_Simple'!AL$122),0,-'Impact Model_Simple'!AL643))*IF(AM$122&gt;$S596,0,1)</f>
        <v>0</v>
      </c>
      <c r="AN643" s="10">
        <f>(IF(AN635&gt;0,AN635,0)+FV('Impact Model_Simple'!AM$813,('Impact Model_Simple'!AN$122-'Impact Model_Simple'!AM$122),0,-'Impact Model_Simple'!AM643))*IF(AN$122&gt;$S596,0,1)</f>
        <v>0</v>
      </c>
      <c r="AO643" s="10">
        <f>(IF(AO635&gt;0,AO635,0)+FV('Impact Model_Simple'!AN$813,('Impact Model_Simple'!AO$122-'Impact Model_Simple'!AN$122),0,-'Impact Model_Simple'!AN643))*IF(AO$122&gt;$S596,0,1)</f>
        <v>0</v>
      </c>
      <c r="AP643" s="10">
        <f>(IF(AP635&gt;0,AP635,0)+FV('Impact Model_Simple'!AO$813,('Impact Model_Simple'!AP$122-'Impact Model_Simple'!AO$122),0,-'Impact Model_Simple'!AO643))*IF(AP$122&gt;$S596,0,1)</f>
        <v>0</v>
      </c>
    </row>
    <row r="644" spans="1:42" ht="15.5" hidden="1" outlineLevel="2" thickBot="1">
      <c r="A644" s="6" t="s">
        <v>7</v>
      </c>
      <c r="B644" s="13"/>
      <c r="C644" s="6"/>
      <c r="D644" s="13">
        <f>SUM(D639:D643)</f>
        <v>0</v>
      </c>
      <c r="E644" s="13">
        <f t="shared" ref="E644:AP644" si="1338">SUM(E639:E643)</f>
        <v>45000000</v>
      </c>
      <c r="F644" s="13">
        <f t="shared" si="1338"/>
        <v>46800000</v>
      </c>
      <c r="G644" s="13">
        <f t="shared" si="1338"/>
        <v>48672000</v>
      </c>
      <c r="H644" s="13">
        <f t="shared" si="1338"/>
        <v>10123776</v>
      </c>
      <c r="I644" s="13">
        <f t="shared" si="1338"/>
        <v>10528727.040000001</v>
      </c>
      <c r="J644" s="13">
        <f t="shared" si="1338"/>
        <v>0</v>
      </c>
      <c r="K644" s="13">
        <f t="shared" si="1338"/>
        <v>0</v>
      </c>
      <c r="L644" s="13">
        <f t="shared" si="1338"/>
        <v>0</v>
      </c>
      <c r="M644" s="13">
        <f t="shared" si="1338"/>
        <v>0</v>
      </c>
      <c r="N644" s="13">
        <f t="shared" si="1338"/>
        <v>0</v>
      </c>
      <c r="O644" s="13">
        <f t="shared" si="1338"/>
        <v>0</v>
      </c>
      <c r="P644" s="13">
        <f t="shared" si="1338"/>
        <v>0</v>
      </c>
      <c r="Q644" s="13">
        <f t="shared" si="1338"/>
        <v>0</v>
      </c>
      <c r="R644" s="13">
        <f t="shared" si="1338"/>
        <v>0</v>
      </c>
      <c r="S644" s="13">
        <f t="shared" si="1338"/>
        <v>0</v>
      </c>
      <c r="T644" s="13">
        <f t="shared" si="1338"/>
        <v>0</v>
      </c>
      <c r="U644" s="13">
        <f t="shared" si="1338"/>
        <v>0</v>
      </c>
      <c r="V644" s="13">
        <f t="shared" si="1338"/>
        <v>0</v>
      </c>
      <c r="W644" s="13">
        <f t="shared" si="1338"/>
        <v>0</v>
      </c>
      <c r="X644" s="13">
        <f t="shared" si="1338"/>
        <v>0</v>
      </c>
      <c r="Y644" s="13">
        <f t="shared" si="1338"/>
        <v>0</v>
      </c>
      <c r="Z644" s="13">
        <f t="shared" si="1338"/>
        <v>0</v>
      </c>
      <c r="AA644" s="13">
        <f t="shared" si="1338"/>
        <v>0</v>
      </c>
      <c r="AB644" s="13">
        <f t="shared" si="1338"/>
        <v>0</v>
      </c>
      <c r="AC644" s="13">
        <f t="shared" si="1338"/>
        <v>0</v>
      </c>
      <c r="AD644" s="13">
        <f t="shared" si="1338"/>
        <v>0</v>
      </c>
      <c r="AE644" s="13">
        <f t="shared" si="1338"/>
        <v>0</v>
      </c>
      <c r="AF644" s="13">
        <f t="shared" si="1338"/>
        <v>0</v>
      </c>
      <c r="AG644" s="13">
        <f t="shared" si="1338"/>
        <v>0</v>
      </c>
      <c r="AH644" s="13">
        <f t="shared" si="1338"/>
        <v>0</v>
      </c>
      <c r="AI644" s="13">
        <f t="shared" si="1338"/>
        <v>0</v>
      </c>
      <c r="AJ644" s="13">
        <f t="shared" si="1338"/>
        <v>0</v>
      </c>
      <c r="AK644" s="13">
        <f t="shared" si="1338"/>
        <v>0</v>
      </c>
      <c r="AL644" s="13">
        <f t="shared" si="1338"/>
        <v>0</v>
      </c>
      <c r="AM644" s="13">
        <f t="shared" si="1338"/>
        <v>0</v>
      </c>
      <c r="AN644" s="13">
        <f t="shared" si="1338"/>
        <v>0</v>
      </c>
      <c r="AO644" s="13">
        <f t="shared" si="1338"/>
        <v>0</v>
      </c>
      <c r="AP644" s="13">
        <f t="shared" si="1338"/>
        <v>0</v>
      </c>
    </row>
    <row r="645" spans="1:42" hidden="1" outlineLevel="2"/>
    <row r="646" spans="1:42" hidden="1" outlineLevel="2">
      <c r="A646" s="11" t="s">
        <v>26</v>
      </c>
      <c r="B646" s="12"/>
      <c r="C646" s="11"/>
      <c r="D646" s="11">
        <f>D$84</f>
        <v>2022</v>
      </c>
      <c r="E646" s="11">
        <f t="shared" ref="E646:AP646" si="1339">E$84</f>
        <v>2023</v>
      </c>
      <c r="F646" s="11">
        <f t="shared" si="1339"/>
        <v>2024</v>
      </c>
      <c r="G646" s="11">
        <f t="shared" si="1339"/>
        <v>2025</v>
      </c>
      <c r="H646" s="11">
        <f t="shared" si="1339"/>
        <v>2026</v>
      </c>
      <c r="I646" s="11">
        <f t="shared" si="1339"/>
        <v>2027</v>
      </c>
      <c r="J646" s="11">
        <f t="shared" si="1339"/>
        <v>2028</v>
      </c>
      <c r="K646" s="11">
        <f t="shared" si="1339"/>
        <v>2029</v>
      </c>
      <c r="L646" s="11">
        <f t="shared" si="1339"/>
        <v>2030</v>
      </c>
      <c r="M646" s="11">
        <f t="shared" si="1339"/>
        <v>2031</v>
      </c>
      <c r="N646" s="11">
        <f t="shared" si="1339"/>
        <v>2032</v>
      </c>
      <c r="O646" s="11">
        <f t="shared" si="1339"/>
        <v>2033</v>
      </c>
      <c r="P646" s="11">
        <f t="shared" si="1339"/>
        <v>2034</v>
      </c>
      <c r="Q646" s="11">
        <f t="shared" si="1339"/>
        <v>2035</v>
      </c>
      <c r="R646" s="11">
        <f t="shared" si="1339"/>
        <v>2036</v>
      </c>
      <c r="S646" s="11">
        <f t="shared" si="1339"/>
        <v>2037</v>
      </c>
      <c r="T646" s="11">
        <f t="shared" si="1339"/>
        <v>2038</v>
      </c>
      <c r="U646" s="11">
        <f t="shared" si="1339"/>
        <v>2039</v>
      </c>
      <c r="V646" s="11">
        <f t="shared" si="1339"/>
        <v>2040</v>
      </c>
      <c r="W646" s="11">
        <f t="shared" si="1339"/>
        <v>2041</v>
      </c>
      <c r="X646" s="11">
        <f t="shared" si="1339"/>
        <v>2042</v>
      </c>
      <c r="Y646" s="11">
        <f t="shared" si="1339"/>
        <v>2043</v>
      </c>
      <c r="Z646" s="11">
        <f t="shared" si="1339"/>
        <v>2044</v>
      </c>
      <c r="AA646" s="11">
        <f t="shared" si="1339"/>
        <v>2045</v>
      </c>
      <c r="AB646" s="11">
        <f t="shared" si="1339"/>
        <v>2046</v>
      </c>
      <c r="AC646" s="11">
        <f t="shared" si="1339"/>
        <v>2047</v>
      </c>
      <c r="AD646" s="11">
        <f t="shared" si="1339"/>
        <v>2048</v>
      </c>
      <c r="AE646" s="11">
        <f t="shared" si="1339"/>
        <v>2049</v>
      </c>
      <c r="AF646" s="11">
        <f t="shared" si="1339"/>
        <v>2050</v>
      </c>
      <c r="AG646" s="11">
        <f t="shared" si="1339"/>
        <v>2051</v>
      </c>
      <c r="AH646" s="11">
        <f t="shared" si="1339"/>
        <v>2052</v>
      </c>
      <c r="AI646" s="11">
        <f t="shared" si="1339"/>
        <v>2053</v>
      </c>
      <c r="AJ646" s="11">
        <f t="shared" si="1339"/>
        <v>2054</v>
      </c>
      <c r="AK646" s="11">
        <f t="shared" si="1339"/>
        <v>2055</v>
      </c>
      <c r="AL646" s="11">
        <f t="shared" si="1339"/>
        <v>2056</v>
      </c>
      <c r="AM646" s="11">
        <f t="shared" si="1339"/>
        <v>2057</v>
      </c>
      <c r="AN646" s="11">
        <f t="shared" si="1339"/>
        <v>2058</v>
      </c>
      <c r="AO646" s="11">
        <f t="shared" si="1339"/>
        <v>2059</v>
      </c>
      <c r="AP646" s="11">
        <f t="shared" si="1339"/>
        <v>2060</v>
      </c>
    </row>
    <row r="647" spans="1:42" hidden="1" outlineLevel="2">
      <c r="A647" s="1">
        <v>1</v>
      </c>
      <c r="B647" s="10">
        <f t="shared" ref="B647:B652" si="1340">SUM(D647:AP647)</f>
        <v>1946880</v>
      </c>
      <c r="D647" s="10">
        <f t="shared" ref="D647:AP647" si="1341">IF(D$130=$S592,D639*$T592,0)</f>
        <v>0</v>
      </c>
      <c r="E647" s="10">
        <f t="shared" si="1341"/>
        <v>0</v>
      </c>
      <c r="F647" s="10">
        <f t="shared" si="1341"/>
        <v>0</v>
      </c>
      <c r="G647" s="10">
        <f t="shared" si="1341"/>
        <v>1946880</v>
      </c>
      <c r="H647" s="10">
        <f t="shared" si="1341"/>
        <v>0</v>
      </c>
      <c r="I647" s="10">
        <f t="shared" si="1341"/>
        <v>0</v>
      </c>
      <c r="J647" s="10">
        <f t="shared" si="1341"/>
        <v>0</v>
      </c>
      <c r="K647" s="10">
        <f t="shared" si="1341"/>
        <v>0</v>
      </c>
      <c r="L647" s="10">
        <f t="shared" si="1341"/>
        <v>0</v>
      </c>
      <c r="M647" s="10">
        <f t="shared" si="1341"/>
        <v>0</v>
      </c>
      <c r="N647" s="10">
        <f t="shared" si="1341"/>
        <v>0</v>
      </c>
      <c r="O647" s="10">
        <f t="shared" si="1341"/>
        <v>0</v>
      </c>
      <c r="P647" s="10">
        <f t="shared" si="1341"/>
        <v>0</v>
      </c>
      <c r="Q647" s="10">
        <f t="shared" si="1341"/>
        <v>0</v>
      </c>
      <c r="R647" s="10">
        <f t="shared" si="1341"/>
        <v>0</v>
      </c>
      <c r="S647" s="10">
        <f t="shared" si="1341"/>
        <v>0</v>
      </c>
      <c r="T647" s="10">
        <f t="shared" si="1341"/>
        <v>0</v>
      </c>
      <c r="U647" s="10">
        <f t="shared" si="1341"/>
        <v>0</v>
      </c>
      <c r="V647" s="10">
        <f t="shared" si="1341"/>
        <v>0</v>
      </c>
      <c r="W647" s="10">
        <f t="shared" si="1341"/>
        <v>0</v>
      </c>
      <c r="X647" s="10">
        <f t="shared" si="1341"/>
        <v>0</v>
      </c>
      <c r="Y647" s="10">
        <f t="shared" si="1341"/>
        <v>0</v>
      </c>
      <c r="Z647" s="10">
        <f t="shared" si="1341"/>
        <v>0</v>
      </c>
      <c r="AA647" s="10">
        <f t="shared" si="1341"/>
        <v>0</v>
      </c>
      <c r="AB647" s="10">
        <f t="shared" si="1341"/>
        <v>0</v>
      </c>
      <c r="AC647" s="10">
        <f t="shared" si="1341"/>
        <v>0</v>
      </c>
      <c r="AD647" s="10">
        <f t="shared" si="1341"/>
        <v>0</v>
      </c>
      <c r="AE647" s="10">
        <f t="shared" si="1341"/>
        <v>0</v>
      </c>
      <c r="AF647" s="10">
        <f t="shared" si="1341"/>
        <v>0</v>
      </c>
      <c r="AG647" s="10">
        <f t="shared" si="1341"/>
        <v>0</v>
      </c>
      <c r="AH647" s="10">
        <f t="shared" si="1341"/>
        <v>0</v>
      </c>
      <c r="AI647" s="10">
        <f t="shared" si="1341"/>
        <v>0</v>
      </c>
      <c r="AJ647" s="10">
        <f t="shared" si="1341"/>
        <v>0</v>
      </c>
      <c r="AK647" s="10">
        <f t="shared" si="1341"/>
        <v>0</v>
      </c>
      <c r="AL647" s="10">
        <f t="shared" si="1341"/>
        <v>0</v>
      </c>
      <c r="AM647" s="10">
        <f t="shared" si="1341"/>
        <v>0</v>
      </c>
      <c r="AN647" s="10">
        <f t="shared" si="1341"/>
        <v>0</v>
      </c>
      <c r="AO647" s="10">
        <f t="shared" si="1341"/>
        <v>0</v>
      </c>
      <c r="AP647" s="10">
        <f t="shared" si="1341"/>
        <v>0</v>
      </c>
    </row>
    <row r="648" spans="1:42" hidden="1" outlineLevel="2">
      <c r="A648" s="1">
        <v>2</v>
      </c>
      <c r="B648" s="10">
        <f t="shared" si="1340"/>
        <v>15575040</v>
      </c>
      <c r="D648" s="10">
        <f t="shared" ref="D648:AP648" si="1342">IF(D$130=$S593,D640*$T593,0)</f>
        <v>0</v>
      </c>
      <c r="E648" s="10">
        <f t="shared" si="1342"/>
        <v>0</v>
      </c>
      <c r="F648" s="10">
        <f t="shared" si="1342"/>
        <v>0</v>
      </c>
      <c r="G648" s="10">
        <f t="shared" si="1342"/>
        <v>15575040</v>
      </c>
      <c r="H648" s="10">
        <f t="shared" si="1342"/>
        <v>0</v>
      </c>
      <c r="I648" s="10">
        <f t="shared" si="1342"/>
        <v>0</v>
      </c>
      <c r="J648" s="10">
        <f t="shared" si="1342"/>
        <v>0</v>
      </c>
      <c r="K648" s="10">
        <f t="shared" si="1342"/>
        <v>0</v>
      </c>
      <c r="L648" s="10">
        <f t="shared" si="1342"/>
        <v>0</v>
      </c>
      <c r="M648" s="10">
        <f t="shared" si="1342"/>
        <v>0</v>
      </c>
      <c r="N648" s="10">
        <f t="shared" si="1342"/>
        <v>0</v>
      </c>
      <c r="O648" s="10">
        <f t="shared" si="1342"/>
        <v>0</v>
      </c>
      <c r="P648" s="10">
        <f t="shared" si="1342"/>
        <v>0</v>
      </c>
      <c r="Q648" s="10">
        <f t="shared" si="1342"/>
        <v>0</v>
      </c>
      <c r="R648" s="10">
        <f t="shared" si="1342"/>
        <v>0</v>
      </c>
      <c r="S648" s="10">
        <f t="shared" si="1342"/>
        <v>0</v>
      </c>
      <c r="T648" s="10">
        <f t="shared" si="1342"/>
        <v>0</v>
      </c>
      <c r="U648" s="10">
        <f t="shared" si="1342"/>
        <v>0</v>
      </c>
      <c r="V648" s="10">
        <f t="shared" si="1342"/>
        <v>0</v>
      </c>
      <c r="W648" s="10">
        <f t="shared" si="1342"/>
        <v>0</v>
      </c>
      <c r="X648" s="10">
        <f t="shared" si="1342"/>
        <v>0</v>
      </c>
      <c r="Y648" s="10">
        <f t="shared" si="1342"/>
        <v>0</v>
      </c>
      <c r="Z648" s="10">
        <f t="shared" si="1342"/>
        <v>0</v>
      </c>
      <c r="AA648" s="10">
        <f t="shared" si="1342"/>
        <v>0</v>
      </c>
      <c r="AB648" s="10">
        <f t="shared" si="1342"/>
        <v>0</v>
      </c>
      <c r="AC648" s="10">
        <f t="shared" si="1342"/>
        <v>0</v>
      </c>
      <c r="AD648" s="10">
        <f t="shared" si="1342"/>
        <v>0</v>
      </c>
      <c r="AE648" s="10">
        <f t="shared" si="1342"/>
        <v>0</v>
      </c>
      <c r="AF648" s="10">
        <f t="shared" si="1342"/>
        <v>0</v>
      </c>
      <c r="AG648" s="10">
        <f t="shared" si="1342"/>
        <v>0</v>
      </c>
      <c r="AH648" s="10">
        <f t="shared" si="1342"/>
        <v>0</v>
      </c>
      <c r="AI648" s="10">
        <f t="shared" si="1342"/>
        <v>0</v>
      </c>
      <c r="AJ648" s="10">
        <f t="shared" si="1342"/>
        <v>0</v>
      </c>
      <c r="AK648" s="10">
        <f t="shared" si="1342"/>
        <v>0</v>
      </c>
      <c r="AL648" s="10">
        <f t="shared" si="1342"/>
        <v>0</v>
      </c>
      <c r="AM648" s="10">
        <f t="shared" si="1342"/>
        <v>0</v>
      </c>
      <c r="AN648" s="10">
        <f t="shared" si="1342"/>
        <v>0</v>
      </c>
      <c r="AO648" s="10">
        <f t="shared" si="1342"/>
        <v>0</v>
      </c>
      <c r="AP648" s="10">
        <f t="shared" si="1342"/>
        <v>0</v>
      </c>
    </row>
    <row r="649" spans="1:42" hidden="1" outlineLevel="2">
      <c r="A649" s="1">
        <v>3</v>
      </c>
      <c r="B649" s="10">
        <f t="shared" si="1340"/>
        <v>10528727.040000001</v>
      </c>
      <c r="D649" s="10">
        <f t="shared" ref="D649:AP649" si="1343">IF(D$130=$S594,D641*$T594,0)</f>
        <v>0</v>
      </c>
      <c r="E649" s="10">
        <f t="shared" si="1343"/>
        <v>0</v>
      </c>
      <c r="F649" s="10">
        <f t="shared" si="1343"/>
        <v>0</v>
      </c>
      <c r="G649" s="10">
        <f t="shared" si="1343"/>
        <v>0</v>
      </c>
      <c r="H649" s="10">
        <f t="shared" si="1343"/>
        <v>0</v>
      </c>
      <c r="I649" s="10">
        <f t="shared" si="1343"/>
        <v>10528727.040000001</v>
      </c>
      <c r="J649" s="10">
        <f t="shared" si="1343"/>
        <v>0</v>
      </c>
      <c r="K649" s="10">
        <f t="shared" si="1343"/>
        <v>0</v>
      </c>
      <c r="L649" s="10">
        <f t="shared" si="1343"/>
        <v>0</v>
      </c>
      <c r="M649" s="10">
        <f t="shared" si="1343"/>
        <v>0</v>
      </c>
      <c r="N649" s="10">
        <f t="shared" si="1343"/>
        <v>0</v>
      </c>
      <c r="O649" s="10">
        <f t="shared" si="1343"/>
        <v>0</v>
      </c>
      <c r="P649" s="10">
        <f t="shared" si="1343"/>
        <v>0</v>
      </c>
      <c r="Q649" s="10">
        <f t="shared" si="1343"/>
        <v>0</v>
      </c>
      <c r="R649" s="10">
        <f t="shared" si="1343"/>
        <v>0</v>
      </c>
      <c r="S649" s="10">
        <f t="shared" si="1343"/>
        <v>0</v>
      </c>
      <c r="T649" s="10">
        <f t="shared" si="1343"/>
        <v>0</v>
      </c>
      <c r="U649" s="10">
        <f t="shared" si="1343"/>
        <v>0</v>
      </c>
      <c r="V649" s="10">
        <f t="shared" si="1343"/>
        <v>0</v>
      </c>
      <c r="W649" s="10">
        <f t="shared" si="1343"/>
        <v>0</v>
      </c>
      <c r="X649" s="10">
        <f t="shared" si="1343"/>
        <v>0</v>
      </c>
      <c r="Y649" s="10">
        <f t="shared" si="1343"/>
        <v>0</v>
      </c>
      <c r="Z649" s="10">
        <f t="shared" si="1343"/>
        <v>0</v>
      </c>
      <c r="AA649" s="10">
        <f t="shared" si="1343"/>
        <v>0</v>
      </c>
      <c r="AB649" s="10">
        <f t="shared" si="1343"/>
        <v>0</v>
      </c>
      <c r="AC649" s="10">
        <f t="shared" si="1343"/>
        <v>0</v>
      </c>
      <c r="AD649" s="10">
        <f t="shared" si="1343"/>
        <v>0</v>
      </c>
      <c r="AE649" s="10">
        <f t="shared" si="1343"/>
        <v>0</v>
      </c>
      <c r="AF649" s="10">
        <f t="shared" si="1343"/>
        <v>0</v>
      </c>
      <c r="AG649" s="10">
        <f t="shared" si="1343"/>
        <v>0</v>
      </c>
      <c r="AH649" s="10">
        <f t="shared" si="1343"/>
        <v>0</v>
      </c>
      <c r="AI649" s="10">
        <f t="shared" si="1343"/>
        <v>0</v>
      </c>
      <c r="AJ649" s="10">
        <f t="shared" si="1343"/>
        <v>0</v>
      </c>
      <c r="AK649" s="10">
        <f t="shared" si="1343"/>
        <v>0</v>
      </c>
      <c r="AL649" s="10">
        <f t="shared" si="1343"/>
        <v>0</v>
      </c>
      <c r="AM649" s="10">
        <f t="shared" si="1343"/>
        <v>0</v>
      </c>
      <c r="AN649" s="10">
        <f t="shared" si="1343"/>
        <v>0</v>
      </c>
      <c r="AO649" s="10">
        <f t="shared" si="1343"/>
        <v>0</v>
      </c>
      <c r="AP649" s="10">
        <f t="shared" si="1343"/>
        <v>0</v>
      </c>
    </row>
    <row r="650" spans="1:42" hidden="1" outlineLevel="2">
      <c r="A650" s="1">
        <v>4</v>
      </c>
      <c r="B650" s="10">
        <f t="shared" si="1340"/>
        <v>0</v>
      </c>
      <c r="D650" s="10">
        <f t="shared" ref="D650:AP650" si="1344">IF(D$130=$S595,D642*$T595,0)</f>
        <v>0</v>
      </c>
      <c r="E650" s="10">
        <f t="shared" si="1344"/>
        <v>0</v>
      </c>
      <c r="F650" s="10">
        <f t="shared" si="1344"/>
        <v>0</v>
      </c>
      <c r="G650" s="10">
        <f t="shared" si="1344"/>
        <v>0</v>
      </c>
      <c r="H650" s="10">
        <f t="shared" si="1344"/>
        <v>0</v>
      </c>
      <c r="I650" s="10">
        <f t="shared" si="1344"/>
        <v>0</v>
      </c>
      <c r="J650" s="10">
        <f t="shared" si="1344"/>
        <v>0</v>
      </c>
      <c r="K650" s="10">
        <f t="shared" si="1344"/>
        <v>0</v>
      </c>
      <c r="L650" s="10">
        <f t="shared" si="1344"/>
        <v>0</v>
      </c>
      <c r="M650" s="10">
        <f t="shared" si="1344"/>
        <v>0</v>
      </c>
      <c r="N650" s="10">
        <f t="shared" si="1344"/>
        <v>0</v>
      </c>
      <c r="O650" s="10">
        <f t="shared" si="1344"/>
        <v>0</v>
      </c>
      <c r="P650" s="10">
        <f t="shared" si="1344"/>
        <v>0</v>
      </c>
      <c r="Q650" s="10">
        <f t="shared" si="1344"/>
        <v>0</v>
      </c>
      <c r="R650" s="10">
        <f t="shared" si="1344"/>
        <v>0</v>
      </c>
      <c r="S650" s="10">
        <f t="shared" si="1344"/>
        <v>0</v>
      </c>
      <c r="T650" s="10">
        <f t="shared" si="1344"/>
        <v>0</v>
      </c>
      <c r="U650" s="10">
        <f t="shared" si="1344"/>
        <v>0</v>
      </c>
      <c r="V650" s="10">
        <f t="shared" si="1344"/>
        <v>0</v>
      </c>
      <c r="W650" s="10">
        <f t="shared" si="1344"/>
        <v>0</v>
      </c>
      <c r="X650" s="10">
        <f t="shared" si="1344"/>
        <v>0</v>
      </c>
      <c r="Y650" s="10">
        <f t="shared" si="1344"/>
        <v>0</v>
      </c>
      <c r="Z650" s="10">
        <f t="shared" si="1344"/>
        <v>0</v>
      </c>
      <c r="AA650" s="10">
        <f t="shared" si="1344"/>
        <v>0</v>
      </c>
      <c r="AB650" s="10">
        <f t="shared" si="1344"/>
        <v>0</v>
      </c>
      <c r="AC650" s="10">
        <f t="shared" si="1344"/>
        <v>0</v>
      </c>
      <c r="AD650" s="10">
        <f t="shared" si="1344"/>
        <v>0</v>
      </c>
      <c r="AE650" s="10">
        <f t="shared" si="1344"/>
        <v>0</v>
      </c>
      <c r="AF650" s="10">
        <f t="shared" si="1344"/>
        <v>0</v>
      </c>
      <c r="AG650" s="10">
        <f t="shared" si="1344"/>
        <v>0</v>
      </c>
      <c r="AH650" s="10">
        <f t="shared" si="1344"/>
        <v>0</v>
      </c>
      <c r="AI650" s="10">
        <f t="shared" si="1344"/>
        <v>0</v>
      </c>
      <c r="AJ650" s="10">
        <f t="shared" si="1344"/>
        <v>0</v>
      </c>
      <c r="AK650" s="10">
        <f t="shared" si="1344"/>
        <v>0</v>
      </c>
      <c r="AL650" s="10">
        <f t="shared" si="1344"/>
        <v>0</v>
      </c>
      <c r="AM650" s="10">
        <f t="shared" si="1344"/>
        <v>0</v>
      </c>
      <c r="AN650" s="10">
        <f t="shared" si="1344"/>
        <v>0</v>
      </c>
      <c r="AO650" s="10">
        <f t="shared" si="1344"/>
        <v>0</v>
      </c>
      <c r="AP650" s="10">
        <f t="shared" si="1344"/>
        <v>0</v>
      </c>
    </row>
    <row r="651" spans="1:42" hidden="1" outlineLevel="2">
      <c r="A651" s="1">
        <v>5</v>
      </c>
      <c r="B651" s="10">
        <f t="shared" si="1340"/>
        <v>0</v>
      </c>
      <c r="D651" s="10">
        <f t="shared" ref="D651:AP651" si="1345">IF(D$130=$S596,D643*$T596,0)</f>
        <v>0</v>
      </c>
      <c r="E651" s="10">
        <f t="shared" si="1345"/>
        <v>0</v>
      </c>
      <c r="F651" s="10">
        <f t="shared" si="1345"/>
        <v>0</v>
      </c>
      <c r="G651" s="10">
        <f t="shared" si="1345"/>
        <v>0</v>
      </c>
      <c r="H651" s="10">
        <f t="shared" si="1345"/>
        <v>0</v>
      </c>
      <c r="I651" s="10">
        <f t="shared" si="1345"/>
        <v>0</v>
      </c>
      <c r="J651" s="10">
        <f t="shared" si="1345"/>
        <v>0</v>
      </c>
      <c r="K651" s="10">
        <f t="shared" si="1345"/>
        <v>0</v>
      </c>
      <c r="L651" s="10">
        <f t="shared" si="1345"/>
        <v>0</v>
      </c>
      <c r="M651" s="10">
        <f t="shared" si="1345"/>
        <v>0</v>
      </c>
      <c r="N651" s="10">
        <f t="shared" si="1345"/>
        <v>0</v>
      </c>
      <c r="O651" s="10">
        <f t="shared" si="1345"/>
        <v>0</v>
      </c>
      <c r="P651" s="10">
        <f t="shared" si="1345"/>
        <v>0</v>
      </c>
      <c r="Q651" s="10">
        <f t="shared" si="1345"/>
        <v>0</v>
      </c>
      <c r="R651" s="10">
        <f t="shared" si="1345"/>
        <v>0</v>
      </c>
      <c r="S651" s="10">
        <f t="shared" si="1345"/>
        <v>0</v>
      </c>
      <c r="T651" s="10">
        <f t="shared" si="1345"/>
        <v>0</v>
      </c>
      <c r="U651" s="10">
        <f t="shared" si="1345"/>
        <v>0</v>
      </c>
      <c r="V651" s="10">
        <f t="shared" si="1345"/>
        <v>0</v>
      </c>
      <c r="W651" s="10">
        <f t="shared" si="1345"/>
        <v>0</v>
      </c>
      <c r="X651" s="10">
        <f t="shared" si="1345"/>
        <v>0</v>
      </c>
      <c r="Y651" s="10">
        <f t="shared" si="1345"/>
        <v>0</v>
      </c>
      <c r="Z651" s="10">
        <f t="shared" si="1345"/>
        <v>0</v>
      </c>
      <c r="AA651" s="10">
        <f t="shared" si="1345"/>
        <v>0</v>
      </c>
      <c r="AB651" s="10">
        <f t="shared" si="1345"/>
        <v>0</v>
      </c>
      <c r="AC651" s="10">
        <f t="shared" si="1345"/>
        <v>0</v>
      </c>
      <c r="AD651" s="10">
        <f t="shared" si="1345"/>
        <v>0</v>
      </c>
      <c r="AE651" s="10">
        <f t="shared" si="1345"/>
        <v>0</v>
      </c>
      <c r="AF651" s="10">
        <f t="shared" si="1345"/>
        <v>0</v>
      </c>
      <c r="AG651" s="10">
        <f t="shared" si="1345"/>
        <v>0</v>
      </c>
      <c r="AH651" s="10">
        <f t="shared" si="1345"/>
        <v>0</v>
      </c>
      <c r="AI651" s="10">
        <f t="shared" si="1345"/>
        <v>0</v>
      </c>
      <c r="AJ651" s="10">
        <f t="shared" si="1345"/>
        <v>0</v>
      </c>
      <c r="AK651" s="10">
        <f t="shared" si="1345"/>
        <v>0</v>
      </c>
      <c r="AL651" s="10">
        <f t="shared" si="1345"/>
        <v>0</v>
      </c>
      <c r="AM651" s="10">
        <f t="shared" si="1345"/>
        <v>0</v>
      </c>
      <c r="AN651" s="10">
        <f t="shared" si="1345"/>
        <v>0</v>
      </c>
      <c r="AO651" s="10">
        <f t="shared" si="1345"/>
        <v>0</v>
      </c>
      <c r="AP651" s="10">
        <f t="shared" si="1345"/>
        <v>0</v>
      </c>
    </row>
    <row r="652" spans="1:42" ht="15.5" hidden="1" outlineLevel="2" thickBot="1">
      <c r="A652" s="6" t="s">
        <v>7</v>
      </c>
      <c r="B652" s="13">
        <f t="shared" si="1340"/>
        <v>28050647.039999999</v>
      </c>
      <c r="C652" s="6"/>
      <c r="D652" s="13">
        <f>SUM(D647:D651)</f>
        <v>0</v>
      </c>
      <c r="E652" s="13">
        <f t="shared" ref="E652:AP652" si="1346">SUM(E647:E651)</f>
        <v>0</v>
      </c>
      <c r="F652" s="13">
        <f t="shared" si="1346"/>
        <v>0</v>
      </c>
      <c r="G652" s="13">
        <f t="shared" si="1346"/>
        <v>17521920</v>
      </c>
      <c r="H652" s="13">
        <f t="shared" si="1346"/>
        <v>0</v>
      </c>
      <c r="I652" s="13">
        <f t="shared" si="1346"/>
        <v>10528727.040000001</v>
      </c>
      <c r="J652" s="13">
        <f t="shared" si="1346"/>
        <v>0</v>
      </c>
      <c r="K652" s="13">
        <f t="shared" si="1346"/>
        <v>0</v>
      </c>
      <c r="L652" s="13">
        <f t="shared" si="1346"/>
        <v>0</v>
      </c>
      <c r="M652" s="13">
        <f t="shared" si="1346"/>
        <v>0</v>
      </c>
      <c r="N652" s="13">
        <f t="shared" si="1346"/>
        <v>0</v>
      </c>
      <c r="O652" s="13">
        <f t="shared" si="1346"/>
        <v>0</v>
      </c>
      <c r="P652" s="13">
        <f t="shared" si="1346"/>
        <v>0</v>
      </c>
      <c r="Q652" s="13">
        <f t="shared" si="1346"/>
        <v>0</v>
      </c>
      <c r="R652" s="13">
        <f t="shared" si="1346"/>
        <v>0</v>
      </c>
      <c r="S652" s="13">
        <f t="shared" si="1346"/>
        <v>0</v>
      </c>
      <c r="T652" s="13">
        <f t="shared" si="1346"/>
        <v>0</v>
      </c>
      <c r="U652" s="13">
        <f t="shared" si="1346"/>
        <v>0</v>
      </c>
      <c r="V652" s="13">
        <f t="shared" si="1346"/>
        <v>0</v>
      </c>
      <c r="W652" s="13">
        <f t="shared" si="1346"/>
        <v>0</v>
      </c>
      <c r="X652" s="13">
        <f t="shared" si="1346"/>
        <v>0</v>
      </c>
      <c r="Y652" s="13">
        <f t="shared" si="1346"/>
        <v>0</v>
      </c>
      <c r="Z652" s="13">
        <f t="shared" si="1346"/>
        <v>0</v>
      </c>
      <c r="AA652" s="13">
        <f t="shared" si="1346"/>
        <v>0</v>
      </c>
      <c r="AB652" s="13">
        <f t="shared" si="1346"/>
        <v>0</v>
      </c>
      <c r="AC652" s="13">
        <f t="shared" si="1346"/>
        <v>0</v>
      </c>
      <c r="AD652" s="13">
        <f t="shared" si="1346"/>
        <v>0</v>
      </c>
      <c r="AE652" s="13">
        <f t="shared" si="1346"/>
        <v>0</v>
      </c>
      <c r="AF652" s="13">
        <f t="shared" si="1346"/>
        <v>0</v>
      </c>
      <c r="AG652" s="13">
        <f t="shared" si="1346"/>
        <v>0</v>
      </c>
      <c r="AH652" s="13">
        <f t="shared" si="1346"/>
        <v>0</v>
      </c>
      <c r="AI652" s="13">
        <f t="shared" si="1346"/>
        <v>0</v>
      </c>
      <c r="AJ652" s="13">
        <f t="shared" si="1346"/>
        <v>0</v>
      </c>
      <c r="AK652" s="13">
        <f t="shared" si="1346"/>
        <v>0</v>
      </c>
      <c r="AL652" s="13">
        <f t="shared" si="1346"/>
        <v>0</v>
      </c>
      <c r="AM652" s="13">
        <f t="shared" si="1346"/>
        <v>0</v>
      </c>
      <c r="AN652" s="13">
        <f t="shared" si="1346"/>
        <v>0</v>
      </c>
      <c r="AO652" s="13">
        <f t="shared" si="1346"/>
        <v>0</v>
      </c>
      <c r="AP652" s="13">
        <f t="shared" si="1346"/>
        <v>0</v>
      </c>
    </row>
    <row r="653" spans="1:42" hidden="1" outlineLevel="1" collapsed="1"/>
    <row r="654" spans="1:42" hidden="1" outlineLevel="1">
      <c r="A654" s="16" t="s">
        <v>41</v>
      </c>
      <c r="B654" s="14"/>
      <c r="C654" s="14"/>
      <c r="D654" s="15"/>
      <c r="E654" s="15"/>
      <c r="F654" s="15"/>
      <c r="G654" s="15"/>
      <c r="H654" s="15"/>
      <c r="I654" s="15"/>
      <c r="J654" s="15"/>
      <c r="K654" s="15"/>
      <c r="L654" s="15"/>
      <c r="M654" s="15"/>
      <c r="N654" s="15"/>
      <c r="O654" s="15"/>
      <c r="P654" s="15"/>
      <c r="Q654" s="15"/>
      <c r="R654" s="15"/>
      <c r="S654" s="15"/>
      <c r="T654" s="15"/>
      <c r="U654" s="15"/>
      <c r="V654" s="15"/>
      <c r="W654" s="15"/>
      <c r="X654" s="15"/>
      <c r="Y654" s="15"/>
      <c r="Z654" s="15"/>
      <c r="AA654" s="15"/>
      <c r="AB654" s="15"/>
      <c r="AC654" s="15"/>
      <c r="AD654" s="15"/>
      <c r="AE654" s="15"/>
      <c r="AF654" s="15"/>
      <c r="AG654" s="15"/>
      <c r="AH654" s="15"/>
      <c r="AI654" s="15"/>
      <c r="AJ654" s="15"/>
      <c r="AK654" s="15"/>
      <c r="AL654" s="15"/>
      <c r="AM654" s="15"/>
      <c r="AN654" s="15"/>
      <c r="AO654" s="15"/>
      <c r="AP654" s="15"/>
    </row>
    <row r="655" spans="1:42" hidden="1" outlineLevel="3">
      <c r="A655" s="11" t="s">
        <v>34</v>
      </c>
      <c r="B655" s="12"/>
      <c r="C655" s="11"/>
      <c r="D655" s="11">
        <f>D$84</f>
        <v>2022</v>
      </c>
      <c r="E655" s="11">
        <f t="shared" ref="E655:AP655" si="1347">E$84</f>
        <v>2023</v>
      </c>
      <c r="F655" s="11">
        <f t="shared" si="1347"/>
        <v>2024</v>
      </c>
      <c r="G655" s="11">
        <f t="shared" si="1347"/>
        <v>2025</v>
      </c>
      <c r="H655" s="11">
        <f t="shared" si="1347"/>
        <v>2026</v>
      </c>
      <c r="I655" s="11">
        <f t="shared" si="1347"/>
        <v>2027</v>
      </c>
      <c r="J655" s="11">
        <f t="shared" si="1347"/>
        <v>2028</v>
      </c>
      <c r="K655" s="11">
        <f t="shared" si="1347"/>
        <v>2029</v>
      </c>
      <c r="L655" s="11">
        <f t="shared" si="1347"/>
        <v>2030</v>
      </c>
      <c r="M655" s="11">
        <f t="shared" si="1347"/>
        <v>2031</v>
      </c>
      <c r="N655" s="11">
        <f t="shared" si="1347"/>
        <v>2032</v>
      </c>
      <c r="O655" s="11">
        <f t="shared" si="1347"/>
        <v>2033</v>
      </c>
      <c r="P655" s="11">
        <f t="shared" si="1347"/>
        <v>2034</v>
      </c>
      <c r="Q655" s="11">
        <f t="shared" si="1347"/>
        <v>2035</v>
      </c>
      <c r="R655" s="11">
        <f t="shared" si="1347"/>
        <v>2036</v>
      </c>
      <c r="S655" s="11">
        <f t="shared" si="1347"/>
        <v>2037</v>
      </c>
      <c r="T655" s="11">
        <f t="shared" si="1347"/>
        <v>2038</v>
      </c>
      <c r="U655" s="11">
        <f t="shared" si="1347"/>
        <v>2039</v>
      </c>
      <c r="V655" s="11">
        <f t="shared" si="1347"/>
        <v>2040</v>
      </c>
      <c r="W655" s="11">
        <f t="shared" si="1347"/>
        <v>2041</v>
      </c>
      <c r="X655" s="11">
        <f t="shared" si="1347"/>
        <v>2042</v>
      </c>
      <c r="Y655" s="11">
        <f t="shared" si="1347"/>
        <v>2043</v>
      </c>
      <c r="Z655" s="11">
        <f t="shared" si="1347"/>
        <v>2044</v>
      </c>
      <c r="AA655" s="11">
        <f t="shared" si="1347"/>
        <v>2045</v>
      </c>
      <c r="AB655" s="11">
        <f t="shared" si="1347"/>
        <v>2046</v>
      </c>
      <c r="AC655" s="11">
        <f t="shared" si="1347"/>
        <v>2047</v>
      </c>
      <c r="AD655" s="11">
        <f t="shared" si="1347"/>
        <v>2048</v>
      </c>
      <c r="AE655" s="11">
        <f t="shared" si="1347"/>
        <v>2049</v>
      </c>
      <c r="AF655" s="11">
        <f t="shared" si="1347"/>
        <v>2050</v>
      </c>
      <c r="AG655" s="11">
        <f t="shared" si="1347"/>
        <v>2051</v>
      </c>
      <c r="AH655" s="11">
        <f t="shared" si="1347"/>
        <v>2052</v>
      </c>
      <c r="AI655" s="11">
        <f t="shared" si="1347"/>
        <v>2053</v>
      </c>
      <c r="AJ655" s="11">
        <f t="shared" si="1347"/>
        <v>2054</v>
      </c>
      <c r="AK655" s="11">
        <f t="shared" si="1347"/>
        <v>2055</v>
      </c>
      <c r="AL655" s="11">
        <f t="shared" si="1347"/>
        <v>2056</v>
      </c>
      <c r="AM655" s="11">
        <f t="shared" si="1347"/>
        <v>2057</v>
      </c>
      <c r="AN655" s="11">
        <f t="shared" si="1347"/>
        <v>2058</v>
      </c>
      <c r="AO655" s="11">
        <f t="shared" si="1347"/>
        <v>2059</v>
      </c>
      <c r="AP655" s="11">
        <f t="shared" si="1347"/>
        <v>2060</v>
      </c>
    </row>
    <row r="656" spans="1:42" hidden="1" outlineLevel="3">
      <c r="A656" s="1">
        <v>1</v>
      </c>
      <c r="B656" s="10">
        <f t="shared" ref="B656:B661" si="1348">SUM(D656:AP656)</f>
        <v>11220258.816</v>
      </c>
      <c r="D656" s="10">
        <f t="shared" ref="D656:AP656" si="1349">IF(D$139=$Z592,$W$585*$W592,0)</f>
        <v>0</v>
      </c>
      <c r="E656" s="10">
        <f t="shared" si="1349"/>
        <v>0</v>
      </c>
      <c r="F656" s="10">
        <f t="shared" si="1349"/>
        <v>0</v>
      </c>
      <c r="G656" s="10">
        <f t="shared" si="1349"/>
        <v>0</v>
      </c>
      <c r="H656" s="10">
        <f t="shared" si="1349"/>
        <v>0</v>
      </c>
      <c r="I656" s="10">
        <f t="shared" si="1349"/>
        <v>0</v>
      </c>
      <c r="J656" s="10">
        <f t="shared" si="1349"/>
        <v>11220258.816</v>
      </c>
      <c r="K656" s="10">
        <f t="shared" si="1349"/>
        <v>0</v>
      </c>
      <c r="L656" s="10">
        <f t="shared" si="1349"/>
        <v>0</v>
      </c>
      <c r="M656" s="10">
        <f t="shared" si="1349"/>
        <v>0</v>
      </c>
      <c r="N656" s="10">
        <f t="shared" si="1349"/>
        <v>0</v>
      </c>
      <c r="O656" s="10">
        <f t="shared" si="1349"/>
        <v>0</v>
      </c>
      <c r="P656" s="10">
        <f t="shared" si="1349"/>
        <v>0</v>
      </c>
      <c r="Q656" s="10">
        <f t="shared" si="1349"/>
        <v>0</v>
      </c>
      <c r="R656" s="10">
        <f t="shared" si="1349"/>
        <v>0</v>
      </c>
      <c r="S656" s="10">
        <f t="shared" si="1349"/>
        <v>0</v>
      </c>
      <c r="T656" s="10">
        <f t="shared" si="1349"/>
        <v>0</v>
      </c>
      <c r="U656" s="10">
        <f t="shared" si="1349"/>
        <v>0</v>
      </c>
      <c r="V656" s="10">
        <f t="shared" si="1349"/>
        <v>0</v>
      </c>
      <c r="W656" s="10">
        <f t="shared" si="1349"/>
        <v>0</v>
      </c>
      <c r="X656" s="10">
        <f t="shared" si="1349"/>
        <v>0</v>
      </c>
      <c r="Y656" s="10">
        <f t="shared" si="1349"/>
        <v>0</v>
      </c>
      <c r="Z656" s="10">
        <f t="shared" si="1349"/>
        <v>0</v>
      </c>
      <c r="AA656" s="10">
        <f t="shared" si="1349"/>
        <v>0</v>
      </c>
      <c r="AB656" s="10">
        <f t="shared" si="1349"/>
        <v>0</v>
      </c>
      <c r="AC656" s="10">
        <f t="shared" si="1349"/>
        <v>0</v>
      </c>
      <c r="AD656" s="10">
        <f t="shared" si="1349"/>
        <v>0</v>
      </c>
      <c r="AE656" s="10">
        <f t="shared" si="1349"/>
        <v>0</v>
      </c>
      <c r="AF656" s="10">
        <f t="shared" si="1349"/>
        <v>0</v>
      </c>
      <c r="AG656" s="10">
        <f t="shared" si="1349"/>
        <v>0</v>
      </c>
      <c r="AH656" s="10">
        <f t="shared" si="1349"/>
        <v>0</v>
      </c>
      <c r="AI656" s="10">
        <f t="shared" si="1349"/>
        <v>0</v>
      </c>
      <c r="AJ656" s="10">
        <f t="shared" si="1349"/>
        <v>0</v>
      </c>
      <c r="AK656" s="10">
        <f t="shared" si="1349"/>
        <v>0</v>
      </c>
      <c r="AL656" s="10">
        <f t="shared" si="1349"/>
        <v>0</v>
      </c>
      <c r="AM656" s="10">
        <f t="shared" si="1349"/>
        <v>0</v>
      </c>
      <c r="AN656" s="10">
        <f t="shared" si="1349"/>
        <v>0</v>
      </c>
      <c r="AO656" s="10">
        <f t="shared" si="1349"/>
        <v>0</v>
      </c>
      <c r="AP656" s="10">
        <f t="shared" si="1349"/>
        <v>0</v>
      </c>
    </row>
    <row r="657" spans="1:42" hidden="1" outlineLevel="3">
      <c r="A657" s="1">
        <v>2</v>
      </c>
      <c r="B657" s="10">
        <f t="shared" si="1348"/>
        <v>11220258.816</v>
      </c>
      <c r="D657" s="10">
        <f t="shared" ref="D657:AP657" si="1350">IF(D$139=$Z593,$W$585*$W593,0)</f>
        <v>0</v>
      </c>
      <c r="E657" s="10">
        <f t="shared" si="1350"/>
        <v>11220258.816</v>
      </c>
      <c r="F657" s="10">
        <f t="shared" si="1350"/>
        <v>0</v>
      </c>
      <c r="G657" s="10">
        <f t="shared" si="1350"/>
        <v>0</v>
      </c>
      <c r="H657" s="10">
        <f t="shared" si="1350"/>
        <v>0</v>
      </c>
      <c r="I657" s="10">
        <f t="shared" si="1350"/>
        <v>0</v>
      </c>
      <c r="J657" s="10">
        <f t="shared" si="1350"/>
        <v>0</v>
      </c>
      <c r="K657" s="10">
        <f t="shared" si="1350"/>
        <v>0</v>
      </c>
      <c r="L657" s="10">
        <f t="shared" si="1350"/>
        <v>0</v>
      </c>
      <c r="M657" s="10">
        <f t="shared" si="1350"/>
        <v>0</v>
      </c>
      <c r="N657" s="10">
        <f t="shared" si="1350"/>
        <v>0</v>
      </c>
      <c r="O657" s="10">
        <f t="shared" si="1350"/>
        <v>0</v>
      </c>
      <c r="P657" s="10">
        <f t="shared" si="1350"/>
        <v>0</v>
      </c>
      <c r="Q657" s="10">
        <f t="shared" si="1350"/>
        <v>0</v>
      </c>
      <c r="R657" s="10">
        <f t="shared" si="1350"/>
        <v>0</v>
      </c>
      <c r="S657" s="10">
        <f t="shared" si="1350"/>
        <v>0</v>
      </c>
      <c r="T657" s="10">
        <f t="shared" si="1350"/>
        <v>0</v>
      </c>
      <c r="U657" s="10">
        <f t="shared" si="1350"/>
        <v>0</v>
      </c>
      <c r="V657" s="10">
        <f t="shared" si="1350"/>
        <v>0</v>
      </c>
      <c r="W657" s="10">
        <f t="shared" si="1350"/>
        <v>0</v>
      </c>
      <c r="X657" s="10">
        <f t="shared" si="1350"/>
        <v>0</v>
      </c>
      <c r="Y657" s="10">
        <f t="shared" si="1350"/>
        <v>0</v>
      </c>
      <c r="Z657" s="10">
        <f t="shared" si="1350"/>
        <v>0</v>
      </c>
      <c r="AA657" s="10">
        <f t="shared" si="1350"/>
        <v>0</v>
      </c>
      <c r="AB657" s="10">
        <f t="shared" si="1350"/>
        <v>0</v>
      </c>
      <c r="AC657" s="10">
        <f t="shared" si="1350"/>
        <v>0</v>
      </c>
      <c r="AD657" s="10">
        <f t="shared" si="1350"/>
        <v>0</v>
      </c>
      <c r="AE657" s="10">
        <f t="shared" si="1350"/>
        <v>0</v>
      </c>
      <c r="AF657" s="10">
        <f t="shared" si="1350"/>
        <v>0</v>
      </c>
      <c r="AG657" s="10">
        <f t="shared" si="1350"/>
        <v>0</v>
      </c>
      <c r="AH657" s="10">
        <f t="shared" si="1350"/>
        <v>0</v>
      </c>
      <c r="AI657" s="10">
        <f t="shared" si="1350"/>
        <v>0</v>
      </c>
      <c r="AJ657" s="10">
        <f t="shared" si="1350"/>
        <v>0</v>
      </c>
      <c r="AK657" s="10">
        <f t="shared" si="1350"/>
        <v>0</v>
      </c>
      <c r="AL657" s="10">
        <f t="shared" si="1350"/>
        <v>0</v>
      </c>
      <c r="AM657" s="10">
        <f t="shared" si="1350"/>
        <v>0</v>
      </c>
      <c r="AN657" s="10">
        <f t="shared" si="1350"/>
        <v>0</v>
      </c>
      <c r="AO657" s="10">
        <f t="shared" si="1350"/>
        <v>0</v>
      </c>
      <c r="AP657" s="10">
        <f t="shared" si="1350"/>
        <v>0</v>
      </c>
    </row>
    <row r="658" spans="1:42" hidden="1" outlineLevel="3">
      <c r="A658" s="1">
        <v>3</v>
      </c>
      <c r="B658" s="10">
        <f t="shared" si="1348"/>
        <v>5610129.4079999998</v>
      </c>
      <c r="D658" s="10">
        <f t="shared" ref="D658:AP658" si="1351">IF(D$139=$Z594,$W$585*$W594,0)</f>
        <v>0</v>
      </c>
      <c r="E658" s="10">
        <f t="shared" si="1351"/>
        <v>5610129.4079999998</v>
      </c>
      <c r="F658" s="10">
        <f t="shared" si="1351"/>
        <v>0</v>
      </c>
      <c r="G658" s="10">
        <f t="shared" si="1351"/>
        <v>0</v>
      </c>
      <c r="H658" s="10">
        <f t="shared" si="1351"/>
        <v>0</v>
      </c>
      <c r="I658" s="10">
        <f t="shared" si="1351"/>
        <v>0</v>
      </c>
      <c r="J658" s="10">
        <f t="shared" si="1351"/>
        <v>0</v>
      </c>
      <c r="K658" s="10">
        <f t="shared" si="1351"/>
        <v>0</v>
      </c>
      <c r="L658" s="10">
        <f t="shared" si="1351"/>
        <v>0</v>
      </c>
      <c r="M658" s="10">
        <f t="shared" si="1351"/>
        <v>0</v>
      </c>
      <c r="N658" s="10">
        <f t="shared" si="1351"/>
        <v>0</v>
      </c>
      <c r="O658" s="10">
        <f t="shared" si="1351"/>
        <v>0</v>
      </c>
      <c r="P658" s="10">
        <f t="shared" si="1351"/>
        <v>0</v>
      </c>
      <c r="Q658" s="10">
        <f t="shared" si="1351"/>
        <v>0</v>
      </c>
      <c r="R658" s="10">
        <f t="shared" si="1351"/>
        <v>0</v>
      </c>
      <c r="S658" s="10">
        <f t="shared" si="1351"/>
        <v>0</v>
      </c>
      <c r="T658" s="10">
        <f t="shared" si="1351"/>
        <v>0</v>
      </c>
      <c r="U658" s="10">
        <f t="shared" si="1351"/>
        <v>0</v>
      </c>
      <c r="V658" s="10">
        <f t="shared" si="1351"/>
        <v>0</v>
      </c>
      <c r="W658" s="10">
        <f t="shared" si="1351"/>
        <v>0</v>
      </c>
      <c r="X658" s="10">
        <f t="shared" si="1351"/>
        <v>0</v>
      </c>
      <c r="Y658" s="10">
        <f t="shared" si="1351"/>
        <v>0</v>
      </c>
      <c r="Z658" s="10">
        <f t="shared" si="1351"/>
        <v>0</v>
      </c>
      <c r="AA658" s="10">
        <f t="shared" si="1351"/>
        <v>0</v>
      </c>
      <c r="AB658" s="10">
        <f t="shared" si="1351"/>
        <v>0</v>
      </c>
      <c r="AC658" s="10">
        <f t="shared" si="1351"/>
        <v>0</v>
      </c>
      <c r="AD658" s="10">
        <f t="shared" si="1351"/>
        <v>0</v>
      </c>
      <c r="AE658" s="10">
        <f t="shared" si="1351"/>
        <v>0</v>
      </c>
      <c r="AF658" s="10">
        <f t="shared" si="1351"/>
        <v>0</v>
      </c>
      <c r="AG658" s="10">
        <f t="shared" si="1351"/>
        <v>0</v>
      </c>
      <c r="AH658" s="10">
        <f t="shared" si="1351"/>
        <v>0</v>
      </c>
      <c r="AI658" s="10">
        <f t="shared" si="1351"/>
        <v>0</v>
      </c>
      <c r="AJ658" s="10">
        <f t="shared" si="1351"/>
        <v>0</v>
      </c>
      <c r="AK658" s="10">
        <f t="shared" si="1351"/>
        <v>0</v>
      </c>
      <c r="AL658" s="10">
        <f t="shared" si="1351"/>
        <v>0</v>
      </c>
      <c r="AM658" s="10">
        <f t="shared" si="1351"/>
        <v>0</v>
      </c>
      <c r="AN658" s="10">
        <f t="shared" si="1351"/>
        <v>0</v>
      </c>
      <c r="AO658" s="10">
        <f t="shared" si="1351"/>
        <v>0</v>
      </c>
      <c r="AP658" s="10">
        <f t="shared" si="1351"/>
        <v>0</v>
      </c>
    </row>
    <row r="659" spans="1:42" hidden="1" outlineLevel="3">
      <c r="A659" s="1">
        <v>4</v>
      </c>
      <c r="B659" s="10">
        <f t="shared" si="1348"/>
        <v>0</v>
      </c>
      <c r="D659" s="10">
        <f t="shared" ref="D659:AP659" si="1352">IF(D$139=$Z595,$W$585*$W595,0)</f>
        <v>0</v>
      </c>
      <c r="E659" s="10">
        <f t="shared" si="1352"/>
        <v>0</v>
      </c>
      <c r="F659" s="10">
        <f t="shared" si="1352"/>
        <v>0</v>
      </c>
      <c r="G659" s="10">
        <f t="shared" si="1352"/>
        <v>0</v>
      </c>
      <c r="H659" s="10">
        <f t="shared" si="1352"/>
        <v>0</v>
      </c>
      <c r="I659" s="10">
        <f t="shared" si="1352"/>
        <v>0</v>
      </c>
      <c r="J659" s="10">
        <f t="shared" si="1352"/>
        <v>0</v>
      </c>
      <c r="K659" s="10">
        <f t="shared" si="1352"/>
        <v>0</v>
      </c>
      <c r="L659" s="10">
        <f t="shared" si="1352"/>
        <v>0</v>
      </c>
      <c r="M659" s="10">
        <f t="shared" si="1352"/>
        <v>0</v>
      </c>
      <c r="N659" s="10">
        <f t="shared" si="1352"/>
        <v>0</v>
      </c>
      <c r="O659" s="10">
        <f t="shared" si="1352"/>
        <v>0</v>
      </c>
      <c r="P659" s="10">
        <f t="shared" si="1352"/>
        <v>0</v>
      </c>
      <c r="Q659" s="10">
        <f t="shared" si="1352"/>
        <v>0</v>
      </c>
      <c r="R659" s="10">
        <f t="shared" si="1352"/>
        <v>0</v>
      </c>
      <c r="S659" s="10">
        <f t="shared" si="1352"/>
        <v>0</v>
      </c>
      <c r="T659" s="10">
        <f t="shared" si="1352"/>
        <v>0</v>
      </c>
      <c r="U659" s="10">
        <f t="shared" si="1352"/>
        <v>0</v>
      </c>
      <c r="V659" s="10">
        <f t="shared" si="1352"/>
        <v>0</v>
      </c>
      <c r="W659" s="10">
        <f t="shared" si="1352"/>
        <v>0</v>
      </c>
      <c r="X659" s="10">
        <f t="shared" si="1352"/>
        <v>0</v>
      </c>
      <c r="Y659" s="10">
        <f t="shared" si="1352"/>
        <v>0</v>
      </c>
      <c r="Z659" s="10">
        <f t="shared" si="1352"/>
        <v>0</v>
      </c>
      <c r="AA659" s="10">
        <f t="shared" si="1352"/>
        <v>0</v>
      </c>
      <c r="AB659" s="10">
        <f t="shared" si="1352"/>
        <v>0</v>
      </c>
      <c r="AC659" s="10">
        <f t="shared" si="1352"/>
        <v>0</v>
      </c>
      <c r="AD659" s="10">
        <f t="shared" si="1352"/>
        <v>0</v>
      </c>
      <c r="AE659" s="10">
        <f t="shared" si="1352"/>
        <v>0</v>
      </c>
      <c r="AF659" s="10">
        <f t="shared" si="1352"/>
        <v>0</v>
      </c>
      <c r="AG659" s="10">
        <f t="shared" si="1352"/>
        <v>0</v>
      </c>
      <c r="AH659" s="10">
        <f t="shared" si="1352"/>
        <v>0</v>
      </c>
      <c r="AI659" s="10">
        <f t="shared" si="1352"/>
        <v>0</v>
      </c>
      <c r="AJ659" s="10">
        <f t="shared" si="1352"/>
        <v>0</v>
      </c>
      <c r="AK659" s="10">
        <f t="shared" si="1352"/>
        <v>0</v>
      </c>
      <c r="AL659" s="10">
        <f t="shared" si="1352"/>
        <v>0</v>
      </c>
      <c r="AM659" s="10">
        <f t="shared" si="1352"/>
        <v>0</v>
      </c>
      <c r="AN659" s="10">
        <f t="shared" si="1352"/>
        <v>0</v>
      </c>
      <c r="AO659" s="10">
        <f t="shared" si="1352"/>
        <v>0</v>
      </c>
      <c r="AP659" s="10">
        <f t="shared" si="1352"/>
        <v>0</v>
      </c>
    </row>
    <row r="660" spans="1:42" hidden="1" outlineLevel="3">
      <c r="A660" s="1">
        <v>5</v>
      </c>
      <c r="B660" s="10">
        <f t="shared" si="1348"/>
        <v>0</v>
      </c>
      <c r="D660" s="10">
        <f t="shared" ref="D660:AP660" si="1353">IF(D$139=$Z596,$W$585*$W596,0)</f>
        <v>0</v>
      </c>
      <c r="E660" s="10">
        <f t="shared" si="1353"/>
        <v>0</v>
      </c>
      <c r="F660" s="10">
        <f t="shared" si="1353"/>
        <v>0</v>
      </c>
      <c r="G660" s="10">
        <f t="shared" si="1353"/>
        <v>0</v>
      </c>
      <c r="H660" s="10">
        <f t="shared" si="1353"/>
        <v>0</v>
      </c>
      <c r="I660" s="10">
        <f t="shared" si="1353"/>
        <v>0</v>
      </c>
      <c r="J660" s="10">
        <f t="shared" si="1353"/>
        <v>0</v>
      </c>
      <c r="K660" s="10">
        <f t="shared" si="1353"/>
        <v>0</v>
      </c>
      <c r="L660" s="10">
        <f t="shared" si="1353"/>
        <v>0</v>
      </c>
      <c r="M660" s="10">
        <f t="shared" si="1353"/>
        <v>0</v>
      </c>
      <c r="N660" s="10">
        <f t="shared" si="1353"/>
        <v>0</v>
      </c>
      <c r="O660" s="10">
        <f t="shared" si="1353"/>
        <v>0</v>
      </c>
      <c r="P660" s="10">
        <f t="shared" si="1353"/>
        <v>0</v>
      </c>
      <c r="Q660" s="10">
        <f t="shared" si="1353"/>
        <v>0</v>
      </c>
      <c r="R660" s="10">
        <f t="shared" si="1353"/>
        <v>0</v>
      </c>
      <c r="S660" s="10">
        <f t="shared" si="1353"/>
        <v>0</v>
      </c>
      <c r="T660" s="10">
        <f t="shared" si="1353"/>
        <v>0</v>
      </c>
      <c r="U660" s="10">
        <f t="shared" si="1353"/>
        <v>0</v>
      </c>
      <c r="V660" s="10">
        <f t="shared" si="1353"/>
        <v>0</v>
      </c>
      <c r="W660" s="10">
        <f t="shared" si="1353"/>
        <v>0</v>
      </c>
      <c r="X660" s="10">
        <f t="shared" si="1353"/>
        <v>0</v>
      </c>
      <c r="Y660" s="10">
        <f t="shared" si="1353"/>
        <v>0</v>
      </c>
      <c r="Z660" s="10">
        <f t="shared" si="1353"/>
        <v>0</v>
      </c>
      <c r="AA660" s="10">
        <f t="shared" si="1353"/>
        <v>0</v>
      </c>
      <c r="AB660" s="10">
        <f t="shared" si="1353"/>
        <v>0</v>
      </c>
      <c r="AC660" s="10">
        <f t="shared" si="1353"/>
        <v>0</v>
      </c>
      <c r="AD660" s="10">
        <f t="shared" si="1353"/>
        <v>0</v>
      </c>
      <c r="AE660" s="10">
        <f t="shared" si="1353"/>
        <v>0</v>
      </c>
      <c r="AF660" s="10">
        <f t="shared" si="1353"/>
        <v>0</v>
      </c>
      <c r="AG660" s="10">
        <f t="shared" si="1353"/>
        <v>0</v>
      </c>
      <c r="AH660" s="10">
        <f t="shared" si="1353"/>
        <v>0</v>
      </c>
      <c r="AI660" s="10">
        <f t="shared" si="1353"/>
        <v>0</v>
      </c>
      <c r="AJ660" s="10">
        <f t="shared" si="1353"/>
        <v>0</v>
      </c>
      <c r="AK660" s="10">
        <f t="shared" si="1353"/>
        <v>0</v>
      </c>
      <c r="AL660" s="10">
        <f t="shared" si="1353"/>
        <v>0</v>
      </c>
      <c r="AM660" s="10">
        <f t="shared" si="1353"/>
        <v>0</v>
      </c>
      <c r="AN660" s="10">
        <f t="shared" si="1353"/>
        <v>0</v>
      </c>
      <c r="AO660" s="10">
        <f t="shared" si="1353"/>
        <v>0</v>
      </c>
      <c r="AP660" s="10">
        <f t="shared" si="1353"/>
        <v>0</v>
      </c>
    </row>
    <row r="661" spans="1:42" ht="15.5" hidden="1" outlineLevel="3" thickBot="1">
      <c r="A661" s="6" t="s">
        <v>7</v>
      </c>
      <c r="B661" s="13">
        <f t="shared" si="1348"/>
        <v>28050647.039999999</v>
      </c>
      <c r="C661" s="6"/>
      <c r="D661" s="13">
        <f>SUM(D656:D660)</f>
        <v>0</v>
      </c>
      <c r="E661" s="13">
        <f t="shared" ref="E661:AP661" si="1354">SUM(E656:E660)</f>
        <v>16830388.223999999</v>
      </c>
      <c r="F661" s="13">
        <f t="shared" si="1354"/>
        <v>0</v>
      </c>
      <c r="G661" s="13">
        <f t="shared" si="1354"/>
        <v>0</v>
      </c>
      <c r="H661" s="13">
        <f t="shared" si="1354"/>
        <v>0</v>
      </c>
      <c r="I661" s="13">
        <f t="shared" si="1354"/>
        <v>0</v>
      </c>
      <c r="J661" s="13">
        <f t="shared" si="1354"/>
        <v>11220258.816</v>
      </c>
      <c r="K661" s="13">
        <f t="shared" si="1354"/>
        <v>0</v>
      </c>
      <c r="L661" s="13">
        <f t="shared" si="1354"/>
        <v>0</v>
      </c>
      <c r="M661" s="13">
        <f t="shared" si="1354"/>
        <v>0</v>
      </c>
      <c r="N661" s="13">
        <f t="shared" si="1354"/>
        <v>0</v>
      </c>
      <c r="O661" s="13">
        <f t="shared" si="1354"/>
        <v>0</v>
      </c>
      <c r="P661" s="13">
        <f t="shared" si="1354"/>
        <v>0</v>
      </c>
      <c r="Q661" s="13">
        <f t="shared" si="1354"/>
        <v>0</v>
      </c>
      <c r="R661" s="13">
        <f t="shared" si="1354"/>
        <v>0</v>
      </c>
      <c r="S661" s="13">
        <f t="shared" si="1354"/>
        <v>0</v>
      </c>
      <c r="T661" s="13">
        <f t="shared" si="1354"/>
        <v>0</v>
      </c>
      <c r="U661" s="13">
        <f t="shared" si="1354"/>
        <v>0</v>
      </c>
      <c r="V661" s="13">
        <f t="shared" si="1354"/>
        <v>0</v>
      </c>
      <c r="W661" s="13">
        <f t="shared" si="1354"/>
        <v>0</v>
      </c>
      <c r="X661" s="13">
        <f t="shared" si="1354"/>
        <v>0</v>
      </c>
      <c r="Y661" s="13">
        <f t="shared" si="1354"/>
        <v>0</v>
      </c>
      <c r="Z661" s="13">
        <f t="shared" si="1354"/>
        <v>0</v>
      </c>
      <c r="AA661" s="13">
        <f t="shared" si="1354"/>
        <v>0</v>
      </c>
      <c r="AB661" s="13">
        <f t="shared" si="1354"/>
        <v>0</v>
      </c>
      <c r="AC661" s="13">
        <f t="shared" si="1354"/>
        <v>0</v>
      </c>
      <c r="AD661" s="13">
        <f t="shared" si="1354"/>
        <v>0</v>
      </c>
      <c r="AE661" s="13">
        <f t="shared" si="1354"/>
        <v>0</v>
      </c>
      <c r="AF661" s="13">
        <f t="shared" si="1354"/>
        <v>0</v>
      </c>
      <c r="AG661" s="13">
        <f t="shared" si="1354"/>
        <v>0</v>
      </c>
      <c r="AH661" s="13">
        <f t="shared" si="1354"/>
        <v>0</v>
      </c>
      <c r="AI661" s="13">
        <f t="shared" si="1354"/>
        <v>0</v>
      </c>
      <c r="AJ661" s="13">
        <f t="shared" si="1354"/>
        <v>0</v>
      </c>
      <c r="AK661" s="13">
        <f t="shared" si="1354"/>
        <v>0</v>
      </c>
      <c r="AL661" s="13">
        <f t="shared" si="1354"/>
        <v>0</v>
      </c>
      <c r="AM661" s="13">
        <f t="shared" si="1354"/>
        <v>0</v>
      </c>
      <c r="AN661" s="13">
        <f t="shared" si="1354"/>
        <v>0</v>
      </c>
      <c r="AO661" s="13">
        <f t="shared" si="1354"/>
        <v>0</v>
      </c>
      <c r="AP661" s="13">
        <f t="shared" si="1354"/>
        <v>0</v>
      </c>
    </row>
    <row r="662" spans="1:42" hidden="1" outlineLevel="3"/>
    <row r="663" spans="1:42" hidden="1" outlineLevel="3">
      <c r="A663" s="11" t="s">
        <v>35</v>
      </c>
      <c r="B663" s="12"/>
      <c r="C663" s="11"/>
      <c r="D663" s="11">
        <f>D$84</f>
        <v>2022</v>
      </c>
      <c r="E663" s="11">
        <f t="shared" ref="E663:AP663" si="1355">E$84</f>
        <v>2023</v>
      </c>
      <c r="F663" s="11">
        <f t="shared" si="1355"/>
        <v>2024</v>
      </c>
      <c r="G663" s="11">
        <f t="shared" si="1355"/>
        <v>2025</v>
      </c>
      <c r="H663" s="11">
        <f t="shared" si="1355"/>
        <v>2026</v>
      </c>
      <c r="I663" s="11">
        <f t="shared" si="1355"/>
        <v>2027</v>
      </c>
      <c r="J663" s="11">
        <f t="shared" si="1355"/>
        <v>2028</v>
      </c>
      <c r="K663" s="11">
        <f t="shared" si="1355"/>
        <v>2029</v>
      </c>
      <c r="L663" s="11">
        <f t="shared" si="1355"/>
        <v>2030</v>
      </c>
      <c r="M663" s="11">
        <f t="shared" si="1355"/>
        <v>2031</v>
      </c>
      <c r="N663" s="11">
        <f t="shared" si="1355"/>
        <v>2032</v>
      </c>
      <c r="O663" s="11">
        <f t="shared" si="1355"/>
        <v>2033</v>
      </c>
      <c r="P663" s="11">
        <f t="shared" si="1355"/>
        <v>2034</v>
      </c>
      <c r="Q663" s="11">
        <f t="shared" si="1355"/>
        <v>2035</v>
      </c>
      <c r="R663" s="11">
        <f t="shared" si="1355"/>
        <v>2036</v>
      </c>
      <c r="S663" s="11">
        <f t="shared" si="1355"/>
        <v>2037</v>
      </c>
      <c r="T663" s="11">
        <f t="shared" si="1355"/>
        <v>2038</v>
      </c>
      <c r="U663" s="11">
        <f t="shared" si="1355"/>
        <v>2039</v>
      </c>
      <c r="V663" s="11">
        <f t="shared" si="1355"/>
        <v>2040</v>
      </c>
      <c r="W663" s="11">
        <f t="shared" si="1355"/>
        <v>2041</v>
      </c>
      <c r="X663" s="11">
        <f t="shared" si="1355"/>
        <v>2042</v>
      </c>
      <c r="Y663" s="11">
        <f t="shared" si="1355"/>
        <v>2043</v>
      </c>
      <c r="Z663" s="11">
        <f t="shared" si="1355"/>
        <v>2044</v>
      </c>
      <c r="AA663" s="11">
        <f t="shared" si="1355"/>
        <v>2045</v>
      </c>
      <c r="AB663" s="11">
        <f t="shared" si="1355"/>
        <v>2046</v>
      </c>
      <c r="AC663" s="11">
        <f t="shared" si="1355"/>
        <v>2047</v>
      </c>
      <c r="AD663" s="11">
        <f t="shared" si="1355"/>
        <v>2048</v>
      </c>
      <c r="AE663" s="11">
        <f t="shared" si="1355"/>
        <v>2049</v>
      </c>
      <c r="AF663" s="11">
        <f t="shared" si="1355"/>
        <v>2050</v>
      </c>
      <c r="AG663" s="11">
        <f t="shared" si="1355"/>
        <v>2051</v>
      </c>
      <c r="AH663" s="11">
        <f t="shared" si="1355"/>
        <v>2052</v>
      </c>
      <c r="AI663" s="11">
        <f t="shared" si="1355"/>
        <v>2053</v>
      </c>
      <c r="AJ663" s="11">
        <f t="shared" si="1355"/>
        <v>2054</v>
      </c>
      <c r="AK663" s="11">
        <f t="shared" si="1355"/>
        <v>2055</v>
      </c>
      <c r="AL663" s="11">
        <f t="shared" si="1355"/>
        <v>2056</v>
      </c>
      <c r="AM663" s="11">
        <f t="shared" si="1355"/>
        <v>2057</v>
      </c>
      <c r="AN663" s="11">
        <f t="shared" si="1355"/>
        <v>2058</v>
      </c>
      <c r="AO663" s="11">
        <f t="shared" si="1355"/>
        <v>2059</v>
      </c>
      <c r="AP663" s="11">
        <f t="shared" si="1355"/>
        <v>2060</v>
      </c>
    </row>
    <row r="664" spans="1:42" hidden="1" outlineLevel="3">
      <c r="A664" s="1">
        <v>1</v>
      </c>
      <c r="B664" s="10"/>
      <c r="D664" s="10">
        <f>(IF(D656&gt;0,D656,0)+FV('Impact Model_Simple'!C$813,('Impact Model_Simple'!D$122-'Impact Model_Simple'!C$122),0,-'Impact Model_Simple'!C664))*IF(D$122&gt;$AA592,0,1)</f>
        <v>0</v>
      </c>
      <c r="E664" s="10">
        <f>(IF(E656&gt;0,E656,0)+FV('Impact Model_Simple'!D$813,('Impact Model_Simple'!E$122-'Impact Model_Simple'!D$122),0,-'Impact Model_Simple'!D664))*IF(E$122&gt;$AA592,0,1)</f>
        <v>0</v>
      </c>
      <c r="F664" s="10">
        <f>(IF(F656&gt;0,F656,0)+FV('Impact Model_Simple'!E$813,('Impact Model_Simple'!F$122-'Impact Model_Simple'!E$122),0,-'Impact Model_Simple'!E664))*IF(F$122&gt;$AA592,0,1)</f>
        <v>0</v>
      </c>
      <c r="G664" s="10">
        <f>(IF(G656&gt;0,G656,0)+FV('Impact Model_Simple'!F$813,('Impact Model_Simple'!G$122-'Impact Model_Simple'!F$122),0,-'Impact Model_Simple'!F664))*IF(G$122&gt;$AA592,0,1)</f>
        <v>0</v>
      </c>
      <c r="H664" s="10">
        <f>(IF(H656&gt;0,H656,0)+FV('Impact Model_Simple'!G$813,('Impact Model_Simple'!H$122-'Impact Model_Simple'!G$122),0,-'Impact Model_Simple'!G664))*IF(H$122&gt;$AA592,0,1)</f>
        <v>0</v>
      </c>
      <c r="I664" s="10">
        <f>(IF(I656&gt;0,I656,0)+FV('Impact Model_Simple'!H$813,('Impact Model_Simple'!I$122-'Impact Model_Simple'!H$122),0,-'Impact Model_Simple'!H664))*IF(I$122&gt;$AA592,0,1)</f>
        <v>0</v>
      </c>
      <c r="J664" s="10">
        <f>(IF(J656&gt;0,J656,0)+FV('Impact Model_Simple'!I$813,('Impact Model_Simple'!J$122-'Impact Model_Simple'!I$122),0,-'Impact Model_Simple'!I664))*IF(J$122&gt;$AA592,0,1)</f>
        <v>0</v>
      </c>
      <c r="K664" s="10">
        <f>(IF(K656&gt;0,K656,0)+FV('Impact Model_Simple'!J$813,('Impact Model_Simple'!K$122-'Impact Model_Simple'!J$122),0,-'Impact Model_Simple'!J664))*IF(K$122&gt;$AA592,0,1)</f>
        <v>0</v>
      </c>
      <c r="L664" s="10">
        <f>(IF(L656&gt;0,L656,0)+FV('Impact Model_Simple'!K$813,('Impact Model_Simple'!L$122-'Impact Model_Simple'!K$122),0,-'Impact Model_Simple'!K664))*IF(L$122&gt;$AA592,0,1)</f>
        <v>0</v>
      </c>
      <c r="M664" s="10">
        <f>(IF(M656&gt;0,M656,0)+FV('Impact Model_Simple'!L$813,('Impact Model_Simple'!M$122-'Impact Model_Simple'!L$122),0,-'Impact Model_Simple'!L664))*IF(M$122&gt;$AA592,0,1)</f>
        <v>0</v>
      </c>
      <c r="N664" s="10">
        <f>(IF(N656&gt;0,N656,0)+FV('Impact Model_Simple'!M$813,('Impact Model_Simple'!N$122-'Impact Model_Simple'!M$122),0,-'Impact Model_Simple'!M664))*IF(N$122&gt;$AA592,0,1)</f>
        <v>0</v>
      </c>
      <c r="O664" s="10">
        <f>(IF(O656&gt;0,O656,0)+FV('Impact Model_Simple'!N$813,('Impact Model_Simple'!O$122-'Impact Model_Simple'!N$122),0,-'Impact Model_Simple'!N664))*IF(O$122&gt;$AA592,0,1)</f>
        <v>0</v>
      </c>
      <c r="P664" s="10">
        <f>(IF(P656&gt;0,P656,0)+FV('Impact Model_Simple'!O$813,('Impact Model_Simple'!P$122-'Impact Model_Simple'!O$122),0,-'Impact Model_Simple'!O664))*IF(P$122&gt;$AA592,0,1)</f>
        <v>0</v>
      </c>
      <c r="Q664" s="10">
        <f>(IF(Q656&gt;0,Q656,0)+FV('Impact Model_Simple'!P$813,('Impact Model_Simple'!Q$122-'Impact Model_Simple'!P$122),0,-'Impact Model_Simple'!P664))*IF(Q$122&gt;$AA592,0,1)</f>
        <v>0</v>
      </c>
      <c r="R664" s="10">
        <f>(IF(R656&gt;0,R656,0)+FV('Impact Model_Simple'!Q$813,('Impact Model_Simple'!R$122-'Impact Model_Simple'!Q$122),0,-'Impact Model_Simple'!Q664))*IF(R$122&gt;$AA592,0,1)</f>
        <v>0</v>
      </c>
      <c r="S664" s="10">
        <f>(IF(S656&gt;0,S656,0)+FV('Impact Model_Simple'!R$813,('Impact Model_Simple'!S$122-'Impact Model_Simple'!R$122),0,-'Impact Model_Simple'!R664))*IF(S$122&gt;$AA592,0,1)</f>
        <v>0</v>
      </c>
      <c r="T664" s="10">
        <f>(IF(T656&gt;0,T656,0)+FV('Impact Model_Simple'!S$813,('Impact Model_Simple'!T$122-'Impact Model_Simple'!S$122),0,-'Impact Model_Simple'!S664))*IF(T$122&gt;$AA592,0,1)</f>
        <v>0</v>
      </c>
      <c r="U664" s="10">
        <f>(IF(U656&gt;0,U656,0)+FV('Impact Model_Simple'!T$813,('Impact Model_Simple'!U$122-'Impact Model_Simple'!T$122),0,-'Impact Model_Simple'!T664))*IF(U$122&gt;$AA592,0,1)</f>
        <v>0</v>
      </c>
      <c r="V664" s="10">
        <f>(IF(V656&gt;0,V656,0)+FV('Impact Model_Simple'!U$813,('Impact Model_Simple'!V$122-'Impact Model_Simple'!U$122),0,-'Impact Model_Simple'!U664))*IF(V$122&gt;$AA592,0,1)</f>
        <v>0</v>
      </c>
      <c r="W664" s="10">
        <f>(IF(W656&gt;0,W656,0)+FV('Impact Model_Simple'!V$813,('Impact Model_Simple'!W$122-'Impact Model_Simple'!V$122),0,-'Impact Model_Simple'!V664))*IF(W$122&gt;$AA592,0,1)</f>
        <v>0</v>
      </c>
      <c r="X664" s="10">
        <f>(IF(X656&gt;0,X656,0)+FV('Impact Model_Simple'!W$813,('Impact Model_Simple'!X$122-'Impact Model_Simple'!W$122),0,-'Impact Model_Simple'!W664))*IF(X$122&gt;$AA592,0,1)</f>
        <v>0</v>
      </c>
      <c r="Y664" s="10">
        <f>(IF(Y656&gt;0,Y656,0)+FV('Impact Model_Simple'!X$813,('Impact Model_Simple'!Y$122-'Impact Model_Simple'!X$122),0,-'Impact Model_Simple'!X664))*IF(Y$122&gt;$AA592,0,1)</f>
        <v>0</v>
      </c>
      <c r="Z664" s="10">
        <f>(IF(Z656&gt;0,Z656,0)+FV('Impact Model_Simple'!Y$813,('Impact Model_Simple'!Z$122-'Impact Model_Simple'!Y$122),0,-'Impact Model_Simple'!Y664))*IF(Z$122&gt;$AA592,0,1)</f>
        <v>0</v>
      </c>
      <c r="AA664" s="10">
        <f>(IF(AA656&gt;0,AA656,0)+FV('Impact Model_Simple'!Z$813,('Impact Model_Simple'!AA$122-'Impact Model_Simple'!Z$122),0,-'Impact Model_Simple'!Z664))*IF(AA$122&gt;$AA592,0,1)</f>
        <v>0</v>
      </c>
      <c r="AB664" s="10">
        <f>(IF(AB656&gt;0,AB656,0)+FV('Impact Model_Simple'!AA$813,('Impact Model_Simple'!AB$122-'Impact Model_Simple'!AA$122),0,-'Impact Model_Simple'!AA664))*IF(AB$122&gt;$AA592,0,1)</f>
        <v>0</v>
      </c>
      <c r="AC664" s="10">
        <f>(IF(AC656&gt;0,AC656,0)+FV('Impact Model_Simple'!AB$813,('Impact Model_Simple'!AC$122-'Impact Model_Simple'!AB$122),0,-'Impact Model_Simple'!AB664))*IF(AC$122&gt;$AA592,0,1)</f>
        <v>0</v>
      </c>
      <c r="AD664" s="10">
        <f>(IF(AD656&gt;0,AD656,0)+FV('Impact Model_Simple'!AC$813,('Impact Model_Simple'!AD$122-'Impact Model_Simple'!AC$122),0,-'Impact Model_Simple'!AC664))*IF(AD$122&gt;$AA592,0,1)</f>
        <v>0</v>
      </c>
      <c r="AE664" s="10">
        <f>(IF(AE656&gt;0,AE656,0)+FV('Impact Model_Simple'!AD$813,('Impact Model_Simple'!AE$122-'Impact Model_Simple'!AD$122),0,-'Impact Model_Simple'!AD664))*IF(AE$122&gt;$AA592,0,1)</f>
        <v>0</v>
      </c>
      <c r="AF664" s="10">
        <f>(IF(AF656&gt;0,AF656,0)+FV('Impact Model_Simple'!AE$813,('Impact Model_Simple'!AF$122-'Impact Model_Simple'!AE$122),0,-'Impact Model_Simple'!AE664))*IF(AF$122&gt;$AA592,0,1)</f>
        <v>0</v>
      </c>
      <c r="AG664" s="10">
        <f>(IF(AG656&gt;0,AG656,0)+FV('Impact Model_Simple'!AF$813,('Impact Model_Simple'!AG$122-'Impact Model_Simple'!AF$122),0,-'Impact Model_Simple'!AF664))*IF(AG$122&gt;$AA592,0,1)</f>
        <v>0</v>
      </c>
      <c r="AH664" s="10">
        <f>(IF(AH656&gt;0,AH656,0)+FV('Impact Model_Simple'!AG$813,('Impact Model_Simple'!AH$122-'Impact Model_Simple'!AG$122),0,-'Impact Model_Simple'!AG664))*IF(AH$122&gt;$AA592,0,1)</f>
        <v>0</v>
      </c>
      <c r="AI664" s="10">
        <f>(IF(AI656&gt;0,AI656,0)+FV('Impact Model_Simple'!AH$813,('Impact Model_Simple'!AI$122-'Impact Model_Simple'!AH$122),0,-'Impact Model_Simple'!AH664))*IF(AI$122&gt;$AA592,0,1)</f>
        <v>0</v>
      </c>
      <c r="AJ664" s="10">
        <f>(IF(AJ656&gt;0,AJ656,0)+FV('Impact Model_Simple'!AI$813,('Impact Model_Simple'!AJ$122-'Impact Model_Simple'!AI$122),0,-'Impact Model_Simple'!AI664))*IF(AJ$122&gt;$AA592,0,1)</f>
        <v>0</v>
      </c>
      <c r="AK664" s="10">
        <f>(IF(AK656&gt;0,AK656,0)+FV('Impact Model_Simple'!AJ$813,('Impact Model_Simple'!AK$122-'Impact Model_Simple'!AJ$122),0,-'Impact Model_Simple'!AJ664))*IF(AK$122&gt;$AA592,0,1)</f>
        <v>0</v>
      </c>
      <c r="AL664" s="10">
        <f>(IF(AL656&gt;0,AL656,0)+FV('Impact Model_Simple'!AK$813,('Impact Model_Simple'!AL$122-'Impact Model_Simple'!AK$122),0,-'Impact Model_Simple'!AK664))*IF(AL$122&gt;$AA592,0,1)</f>
        <v>0</v>
      </c>
      <c r="AM664" s="10">
        <f>(IF(AM656&gt;0,AM656,0)+FV('Impact Model_Simple'!AL$813,('Impact Model_Simple'!AM$122-'Impact Model_Simple'!AL$122),0,-'Impact Model_Simple'!AL664))*IF(AM$122&gt;$AA592,0,1)</f>
        <v>0</v>
      </c>
      <c r="AN664" s="10">
        <f>(IF(AN656&gt;0,AN656,0)+FV('Impact Model_Simple'!AM$813,('Impact Model_Simple'!AN$122-'Impact Model_Simple'!AM$122),0,-'Impact Model_Simple'!AM664))*IF(AN$122&gt;$AA592,0,1)</f>
        <v>0</v>
      </c>
      <c r="AO664" s="10">
        <f>(IF(AO656&gt;0,AO656,0)+FV('Impact Model_Simple'!AN$813,('Impact Model_Simple'!AO$122-'Impact Model_Simple'!AN$122),0,-'Impact Model_Simple'!AN664))*IF(AO$122&gt;$AA592,0,1)</f>
        <v>0</v>
      </c>
      <c r="AP664" s="10">
        <f>(IF(AP656&gt;0,AP656,0)+FV('Impact Model_Simple'!AO$813,('Impact Model_Simple'!AP$122-'Impact Model_Simple'!AO$122),0,-'Impact Model_Simple'!AO664))*IF(AP$122&gt;$AA592,0,1)</f>
        <v>0</v>
      </c>
    </row>
    <row r="665" spans="1:42" hidden="1" outlineLevel="3">
      <c r="A665" s="1">
        <v>2</v>
      </c>
      <c r="B665" s="10"/>
      <c r="D665" s="10">
        <f>(IF(D657&gt;0,D657,0)+FV('Impact Model_Simple'!C$813,('Impact Model_Simple'!D$122-'Impact Model_Simple'!C$122),0,-'Impact Model_Simple'!C665))*IF(D$122&gt;$AA593,0,1)</f>
        <v>0</v>
      </c>
      <c r="E665" s="10">
        <f>(IF(E657&gt;0,E657,0)+FV('Impact Model_Simple'!D$813,('Impact Model_Simple'!E$122-'Impact Model_Simple'!D$122),0,-'Impact Model_Simple'!D665))*IF(E$122&gt;$AA593,0,1)</f>
        <v>11220258.816</v>
      </c>
      <c r="F665" s="10">
        <f>(IF(F657&gt;0,F657,0)+FV('Impact Model_Simple'!E$813,('Impact Model_Simple'!F$122-'Impact Model_Simple'!E$122),0,-'Impact Model_Simple'!E665))*IF(F$122&gt;$AA593,0,1)</f>
        <v>11669069.168640001</v>
      </c>
      <c r="G665" s="10">
        <f>(IF(G657&gt;0,G657,0)+FV('Impact Model_Simple'!F$813,('Impact Model_Simple'!G$122-'Impact Model_Simple'!F$122),0,-'Impact Model_Simple'!F665))*IF(G$122&gt;$AA593,0,1)</f>
        <v>12135831.935385602</v>
      </c>
      <c r="H665" s="10">
        <f>(IF(H657&gt;0,H657,0)+FV('Impact Model_Simple'!G$813,('Impact Model_Simple'!H$122-'Impact Model_Simple'!G$122),0,-'Impact Model_Simple'!G665))*IF(H$122&gt;$AA593,0,1)</f>
        <v>0</v>
      </c>
      <c r="I665" s="10">
        <f>(IF(I657&gt;0,I657,0)+FV('Impact Model_Simple'!H$813,('Impact Model_Simple'!I$122-'Impact Model_Simple'!H$122),0,-'Impact Model_Simple'!H665))*IF(I$122&gt;$AA593,0,1)</f>
        <v>0</v>
      </c>
      <c r="J665" s="10">
        <f>(IF(J657&gt;0,J657,0)+FV('Impact Model_Simple'!I$813,('Impact Model_Simple'!J$122-'Impact Model_Simple'!I$122),0,-'Impact Model_Simple'!I665))*IF(J$122&gt;$AA593,0,1)</f>
        <v>0</v>
      </c>
      <c r="K665" s="10">
        <f>(IF(K657&gt;0,K657,0)+FV('Impact Model_Simple'!J$813,('Impact Model_Simple'!K$122-'Impact Model_Simple'!J$122),0,-'Impact Model_Simple'!J665))*IF(K$122&gt;$AA593,0,1)</f>
        <v>0</v>
      </c>
      <c r="L665" s="10">
        <f>(IF(L657&gt;0,L657,0)+FV('Impact Model_Simple'!K$813,('Impact Model_Simple'!L$122-'Impact Model_Simple'!K$122),0,-'Impact Model_Simple'!K665))*IF(L$122&gt;$AA593,0,1)</f>
        <v>0</v>
      </c>
      <c r="M665" s="10">
        <f>(IF(M657&gt;0,M657,0)+FV('Impact Model_Simple'!L$813,('Impact Model_Simple'!M$122-'Impact Model_Simple'!L$122),0,-'Impact Model_Simple'!L665))*IF(M$122&gt;$AA593,0,1)</f>
        <v>0</v>
      </c>
      <c r="N665" s="10">
        <f>(IF(N657&gt;0,N657,0)+FV('Impact Model_Simple'!M$813,('Impact Model_Simple'!N$122-'Impact Model_Simple'!M$122),0,-'Impact Model_Simple'!M665))*IF(N$122&gt;$AA593,0,1)</f>
        <v>0</v>
      </c>
      <c r="O665" s="10">
        <f>(IF(O657&gt;0,O657,0)+FV('Impact Model_Simple'!N$813,('Impact Model_Simple'!O$122-'Impact Model_Simple'!N$122),0,-'Impact Model_Simple'!N665))*IF(O$122&gt;$AA593,0,1)</f>
        <v>0</v>
      </c>
      <c r="P665" s="10">
        <f>(IF(P657&gt;0,P657,0)+FV('Impact Model_Simple'!O$813,('Impact Model_Simple'!P$122-'Impact Model_Simple'!O$122),0,-'Impact Model_Simple'!O665))*IF(P$122&gt;$AA593,0,1)</f>
        <v>0</v>
      </c>
      <c r="Q665" s="10">
        <f>(IF(Q657&gt;0,Q657,0)+FV('Impact Model_Simple'!P$813,('Impact Model_Simple'!Q$122-'Impact Model_Simple'!P$122),0,-'Impact Model_Simple'!P665))*IF(Q$122&gt;$AA593,0,1)</f>
        <v>0</v>
      </c>
      <c r="R665" s="10">
        <f>(IF(R657&gt;0,R657,0)+FV('Impact Model_Simple'!Q$813,('Impact Model_Simple'!R$122-'Impact Model_Simple'!Q$122),0,-'Impact Model_Simple'!Q665))*IF(R$122&gt;$AA593,0,1)</f>
        <v>0</v>
      </c>
      <c r="S665" s="10">
        <f>(IF(S657&gt;0,S657,0)+FV('Impact Model_Simple'!R$813,('Impact Model_Simple'!S$122-'Impact Model_Simple'!R$122),0,-'Impact Model_Simple'!R665))*IF(S$122&gt;$AA593,0,1)</f>
        <v>0</v>
      </c>
      <c r="T665" s="10">
        <f>(IF(T657&gt;0,T657,0)+FV('Impact Model_Simple'!S$813,('Impact Model_Simple'!T$122-'Impact Model_Simple'!S$122),0,-'Impact Model_Simple'!S665))*IF(T$122&gt;$AA593,0,1)</f>
        <v>0</v>
      </c>
      <c r="U665" s="10">
        <f>(IF(U657&gt;0,U657,0)+FV('Impact Model_Simple'!T$813,('Impact Model_Simple'!U$122-'Impact Model_Simple'!T$122),0,-'Impact Model_Simple'!T665))*IF(U$122&gt;$AA593,0,1)</f>
        <v>0</v>
      </c>
      <c r="V665" s="10">
        <f>(IF(V657&gt;0,V657,0)+FV('Impact Model_Simple'!U$813,('Impact Model_Simple'!V$122-'Impact Model_Simple'!U$122),0,-'Impact Model_Simple'!U665))*IF(V$122&gt;$AA593,0,1)</f>
        <v>0</v>
      </c>
      <c r="W665" s="10">
        <f>(IF(W657&gt;0,W657,0)+FV('Impact Model_Simple'!V$813,('Impact Model_Simple'!W$122-'Impact Model_Simple'!V$122),0,-'Impact Model_Simple'!V665))*IF(W$122&gt;$AA593,0,1)</f>
        <v>0</v>
      </c>
      <c r="X665" s="10">
        <f>(IF(X657&gt;0,X657,0)+FV('Impact Model_Simple'!W$813,('Impact Model_Simple'!X$122-'Impact Model_Simple'!W$122),0,-'Impact Model_Simple'!W665))*IF(X$122&gt;$AA593,0,1)</f>
        <v>0</v>
      </c>
      <c r="Y665" s="10">
        <f>(IF(Y657&gt;0,Y657,0)+FV('Impact Model_Simple'!X$813,('Impact Model_Simple'!Y$122-'Impact Model_Simple'!X$122),0,-'Impact Model_Simple'!X665))*IF(Y$122&gt;$AA593,0,1)</f>
        <v>0</v>
      </c>
      <c r="Z665" s="10">
        <f>(IF(Z657&gt;0,Z657,0)+FV('Impact Model_Simple'!Y$813,('Impact Model_Simple'!Z$122-'Impact Model_Simple'!Y$122),0,-'Impact Model_Simple'!Y665))*IF(Z$122&gt;$AA593,0,1)</f>
        <v>0</v>
      </c>
      <c r="AA665" s="10">
        <f>(IF(AA657&gt;0,AA657,0)+FV('Impact Model_Simple'!Z$813,('Impact Model_Simple'!AA$122-'Impact Model_Simple'!Z$122),0,-'Impact Model_Simple'!Z665))*IF(AA$122&gt;$AA593,0,1)</f>
        <v>0</v>
      </c>
      <c r="AB665" s="10">
        <f>(IF(AB657&gt;0,AB657,0)+FV('Impact Model_Simple'!AA$813,('Impact Model_Simple'!AB$122-'Impact Model_Simple'!AA$122),0,-'Impact Model_Simple'!AA665))*IF(AB$122&gt;$AA593,0,1)</f>
        <v>0</v>
      </c>
      <c r="AC665" s="10">
        <f>(IF(AC657&gt;0,AC657,0)+FV('Impact Model_Simple'!AB$813,('Impact Model_Simple'!AC$122-'Impact Model_Simple'!AB$122),0,-'Impact Model_Simple'!AB665))*IF(AC$122&gt;$AA593,0,1)</f>
        <v>0</v>
      </c>
      <c r="AD665" s="10">
        <f>(IF(AD657&gt;0,AD657,0)+FV('Impact Model_Simple'!AC$813,('Impact Model_Simple'!AD$122-'Impact Model_Simple'!AC$122),0,-'Impact Model_Simple'!AC665))*IF(AD$122&gt;$AA593,0,1)</f>
        <v>0</v>
      </c>
      <c r="AE665" s="10">
        <f>(IF(AE657&gt;0,AE657,0)+FV('Impact Model_Simple'!AD$813,('Impact Model_Simple'!AE$122-'Impact Model_Simple'!AD$122),0,-'Impact Model_Simple'!AD665))*IF(AE$122&gt;$AA593,0,1)</f>
        <v>0</v>
      </c>
      <c r="AF665" s="10">
        <f>(IF(AF657&gt;0,AF657,0)+FV('Impact Model_Simple'!AE$813,('Impact Model_Simple'!AF$122-'Impact Model_Simple'!AE$122),0,-'Impact Model_Simple'!AE665))*IF(AF$122&gt;$AA593,0,1)</f>
        <v>0</v>
      </c>
      <c r="AG665" s="10">
        <f>(IF(AG657&gt;0,AG657,0)+FV('Impact Model_Simple'!AF$813,('Impact Model_Simple'!AG$122-'Impact Model_Simple'!AF$122),0,-'Impact Model_Simple'!AF665))*IF(AG$122&gt;$AA593,0,1)</f>
        <v>0</v>
      </c>
      <c r="AH665" s="10">
        <f>(IF(AH657&gt;0,AH657,0)+FV('Impact Model_Simple'!AG$813,('Impact Model_Simple'!AH$122-'Impact Model_Simple'!AG$122),0,-'Impact Model_Simple'!AG665))*IF(AH$122&gt;$AA593,0,1)</f>
        <v>0</v>
      </c>
      <c r="AI665" s="10">
        <f>(IF(AI657&gt;0,AI657,0)+FV('Impact Model_Simple'!AH$813,('Impact Model_Simple'!AI$122-'Impact Model_Simple'!AH$122),0,-'Impact Model_Simple'!AH665))*IF(AI$122&gt;$AA593,0,1)</f>
        <v>0</v>
      </c>
      <c r="AJ665" s="10">
        <f>(IF(AJ657&gt;0,AJ657,0)+FV('Impact Model_Simple'!AI$813,('Impact Model_Simple'!AJ$122-'Impact Model_Simple'!AI$122),0,-'Impact Model_Simple'!AI665))*IF(AJ$122&gt;$AA593,0,1)</f>
        <v>0</v>
      </c>
      <c r="AK665" s="10">
        <f>(IF(AK657&gt;0,AK657,0)+FV('Impact Model_Simple'!AJ$813,('Impact Model_Simple'!AK$122-'Impact Model_Simple'!AJ$122),0,-'Impact Model_Simple'!AJ665))*IF(AK$122&gt;$AA593,0,1)</f>
        <v>0</v>
      </c>
      <c r="AL665" s="10">
        <f>(IF(AL657&gt;0,AL657,0)+FV('Impact Model_Simple'!AK$813,('Impact Model_Simple'!AL$122-'Impact Model_Simple'!AK$122),0,-'Impact Model_Simple'!AK665))*IF(AL$122&gt;$AA593,0,1)</f>
        <v>0</v>
      </c>
      <c r="AM665" s="10">
        <f>(IF(AM657&gt;0,AM657,0)+FV('Impact Model_Simple'!AL$813,('Impact Model_Simple'!AM$122-'Impact Model_Simple'!AL$122),0,-'Impact Model_Simple'!AL665))*IF(AM$122&gt;$AA593,0,1)</f>
        <v>0</v>
      </c>
      <c r="AN665" s="10">
        <f>(IF(AN657&gt;0,AN657,0)+FV('Impact Model_Simple'!AM$813,('Impact Model_Simple'!AN$122-'Impact Model_Simple'!AM$122),0,-'Impact Model_Simple'!AM665))*IF(AN$122&gt;$AA593,0,1)</f>
        <v>0</v>
      </c>
      <c r="AO665" s="10">
        <f>(IF(AO657&gt;0,AO657,0)+FV('Impact Model_Simple'!AN$813,('Impact Model_Simple'!AO$122-'Impact Model_Simple'!AN$122),0,-'Impact Model_Simple'!AN665))*IF(AO$122&gt;$AA593,0,1)</f>
        <v>0</v>
      </c>
      <c r="AP665" s="10">
        <f>(IF(AP657&gt;0,AP657,0)+FV('Impact Model_Simple'!AO$813,('Impact Model_Simple'!AP$122-'Impact Model_Simple'!AO$122),0,-'Impact Model_Simple'!AO665))*IF(AP$122&gt;$AA593,0,1)</f>
        <v>0</v>
      </c>
    </row>
    <row r="666" spans="1:42" hidden="1" outlineLevel="3">
      <c r="A666" s="1">
        <v>3</v>
      </c>
      <c r="B666" s="10"/>
      <c r="D666" s="10">
        <f>(IF(D658&gt;0,D658,0)+FV('Impact Model_Simple'!C$813,('Impact Model_Simple'!D$122-'Impact Model_Simple'!C$122),0,-'Impact Model_Simple'!C666))*IF(D$122&gt;$AA594,0,1)</f>
        <v>0</v>
      </c>
      <c r="E666" s="10">
        <f>(IF(E658&gt;0,E658,0)+FV('Impact Model_Simple'!D$813,('Impact Model_Simple'!E$122-'Impact Model_Simple'!D$122),0,-'Impact Model_Simple'!D666))*IF(E$122&gt;$AA594,0,1)</f>
        <v>5610129.4079999998</v>
      </c>
      <c r="F666" s="10">
        <f>(IF(F658&gt;0,F658,0)+FV('Impact Model_Simple'!E$813,('Impact Model_Simple'!F$122-'Impact Model_Simple'!E$122),0,-'Impact Model_Simple'!E666))*IF(F$122&gt;$AA594,0,1)</f>
        <v>5834534.5843200004</v>
      </c>
      <c r="G666" s="10">
        <f>(IF(G658&gt;0,G658,0)+FV('Impact Model_Simple'!F$813,('Impact Model_Simple'!G$122-'Impact Model_Simple'!F$122),0,-'Impact Model_Simple'!F666))*IF(G$122&gt;$AA594,0,1)</f>
        <v>6067915.9676928008</v>
      </c>
      <c r="H666" s="10">
        <f>(IF(H658&gt;0,H658,0)+FV('Impact Model_Simple'!G$813,('Impact Model_Simple'!H$122-'Impact Model_Simple'!G$122),0,-'Impact Model_Simple'!G666))*IF(H$122&gt;$AA594,0,1)</f>
        <v>6310632.6064005131</v>
      </c>
      <c r="I666" s="10">
        <f>(IF(I658&gt;0,I658,0)+FV('Impact Model_Simple'!H$813,('Impact Model_Simple'!I$122-'Impact Model_Simple'!H$122),0,-'Impact Model_Simple'!H666))*IF(I$122&gt;$AA594,0,1)</f>
        <v>6563057.9106565341</v>
      </c>
      <c r="J666" s="10">
        <f>(IF(J658&gt;0,J658,0)+FV('Impact Model_Simple'!I$813,('Impact Model_Simple'!J$122-'Impact Model_Simple'!I$122),0,-'Impact Model_Simple'!I666))*IF(J$122&gt;$AA594,0,1)</f>
        <v>0</v>
      </c>
      <c r="K666" s="10">
        <f>(IF(K658&gt;0,K658,0)+FV('Impact Model_Simple'!J$813,('Impact Model_Simple'!K$122-'Impact Model_Simple'!J$122),0,-'Impact Model_Simple'!J666))*IF(K$122&gt;$AA594,0,1)</f>
        <v>0</v>
      </c>
      <c r="L666" s="10">
        <f>(IF(L658&gt;0,L658,0)+FV('Impact Model_Simple'!K$813,('Impact Model_Simple'!L$122-'Impact Model_Simple'!K$122),0,-'Impact Model_Simple'!K666))*IF(L$122&gt;$AA594,0,1)</f>
        <v>0</v>
      </c>
      <c r="M666" s="10">
        <f>(IF(M658&gt;0,M658,0)+FV('Impact Model_Simple'!L$813,('Impact Model_Simple'!M$122-'Impact Model_Simple'!L$122),0,-'Impact Model_Simple'!L666))*IF(M$122&gt;$AA594,0,1)</f>
        <v>0</v>
      </c>
      <c r="N666" s="10">
        <f>(IF(N658&gt;0,N658,0)+FV('Impact Model_Simple'!M$813,('Impact Model_Simple'!N$122-'Impact Model_Simple'!M$122),0,-'Impact Model_Simple'!M666))*IF(N$122&gt;$AA594,0,1)</f>
        <v>0</v>
      </c>
      <c r="O666" s="10">
        <f>(IF(O658&gt;0,O658,0)+FV('Impact Model_Simple'!N$813,('Impact Model_Simple'!O$122-'Impact Model_Simple'!N$122),0,-'Impact Model_Simple'!N666))*IF(O$122&gt;$AA594,0,1)</f>
        <v>0</v>
      </c>
      <c r="P666" s="10">
        <f>(IF(P658&gt;0,P658,0)+FV('Impact Model_Simple'!O$813,('Impact Model_Simple'!P$122-'Impact Model_Simple'!O$122),0,-'Impact Model_Simple'!O666))*IF(P$122&gt;$AA594,0,1)</f>
        <v>0</v>
      </c>
      <c r="Q666" s="10">
        <f>(IF(Q658&gt;0,Q658,0)+FV('Impact Model_Simple'!P$813,('Impact Model_Simple'!Q$122-'Impact Model_Simple'!P$122),0,-'Impact Model_Simple'!P666))*IF(Q$122&gt;$AA594,0,1)</f>
        <v>0</v>
      </c>
      <c r="R666" s="10">
        <f>(IF(R658&gt;0,R658,0)+FV('Impact Model_Simple'!Q$813,('Impact Model_Simple'!R$122-'Impact Model_Simple'!Q$122),0,-'Impact Model_Simple'!Q666))*IF(R$122&gt;$AA594,0,1)</f>
        <v>0</v>
      </c>
      <c r="S666" s="10">
        <f>(IF(S658&gt;0,S658,0)+FV('Impact Model_Simple'!R$813,('Impact Model_Simple'!S$122-'Impact Model_Simple'!R$122),0,-'Impact Model_Simple'!R666))*IF(S$122&gt;$AA594,0,1)</f>
        <v>0</v>
      </c>
      <c r="T666" s="10">
        <f>(IF(T658&gt;0,T658,0)+FV('Impact Model_Simple'!S$813,('Impact Model_Simple'!T$122-'Impact Model_Simple'!S$122),0,-'Impact Model_Simple'!S666))*IF(T$122&gt;$AA594,0,1)</f>
        <v>0</v>
      </c>
      <c r="U666" s="10">
        <f>(IF(U658&gt;0,U658,0)+FV('Impact Model_Simple'!T$813,('Impact Model_Simple'!U$122-'Impact Model_Simple'!T$122),0,-'Impact Model_Simple'!T666))*IF(U$122&gt;$AA594,0,1)</f>
        <v>0</v>
      </c>
      <c r="V666" s="10">
        <f>(IF(V658&gt;0,V658,0)+FV('Impact Model_Simple'!U$813,('Impact Model_Simple'!V$122-'Impact Model_Simple'!U$122),0,-'Impact Model_Simple'!U666))*IF(V$122&gt;$AA594,0,1)</f>
        <v>0</v>
      </c>
      <c r="W666" s="10">
        <f>(IF(W658&gt;0,W658,0)+FV('Impact Model_Simple'!V$813,('Impact Model_Simple'!W$122-'Impact Model_Simple'!V$122),0,-'Impact Model_Simple'!V666))*IF(W$122&gt;$AA594,0,1)</f>
        <v>0</v>
      </c>
      <c r="X666" s="10">
        <f>(IF(X658&gt;0,X658,0)+FV('Impact Model_Simple'!W$813,('Impact Model_Simple'!X$122-'Impact Model_Simple'!W$122),0,-'Impact Model_Simple'!W666))*IF(X$122&gt;$AA594,0,1)</f>
        <v>0</v>
      </c>
      <c r="Y666" s="10">
        <f>(IF(Y658&gt;0,Y658,0)+FV('Impact Model_Simple'!X$813,('Impact Model_Simple'!Y$122-'Impact Model_Simple'!X$122),0,-'Impact Model_Simple'!X666))*IF(Y$122&gt;$AA594,0,1)</f>
        <v>0</v>
      </c>
      <c r="Z666" s="10">
        <f>(IF(Z658&gt;0,Z658,0)+FV('Impact Model_Simple'!Y$813,('Impact Model_Simple'!Z$122-'Impact Model_Simple'!Y$122),0,-'Impact Model_Simple'!Y666))*IF(Z$122&gt;$AA594,0,1)</f>
        <v>0</v>
      </c>
      <c r="AA666" s="10">
        <f>(IF(AA658&gt;0,AA658,0)+FV('Impact Model_Simple'!Z$813,('Impact Model_Simple'!AA$122-'Impact Model_Simple'!Z$122),0,-'Impact Model_Simple'!Z666))*IF(AA$122&gt;$AA594,0,1)</f>
        <v>0</v>
      </c>
      <c r="AB666" s="10">
        <f>(IF(AB658&gt;0,AB658,0)+FV('Impact Model_Simple'!AA$813,('Impact Model_Simple'!AB$122-'Impact Model_Simple'!AA$122),0,-'Impact Model_Simple'!AA666))*IF(AB$122&gt;$AA594,0,1)</f>
        <v>0</v>
      </c>
      <c r="AC666" s="10">
        <f>(IF(AC658&gt;0,AC658,0)+FV('Impact Model_Simple'!AB$813,('Impact Model_Simple'!AC$122-'Impact Model_Simple'!AB$122),0,-'Impact Model_Simple'!AB666))*IF(AC$122&gt;$AA594,0,1)</f>
        <v>0</v>
      </c>
      <c r="AD666" s="10">
        <f>(IF(AD658&gt;0,AD658,0)+FV('Impact Model_Simple'!AC$813,('Impact Model_Simple'!AD$122-'Impact Model_Simple'!AC$122),0,-'Impact Model_Simple'!AC666))*IF(AD$122&gt;$AA594,0,1)</f>
        <v>0</v>
      </c>
      <c r="AE666" s="10">
        <f>(IF(AE658&gt;0,AE658,0)+FV('Impact Model_Simple'!AD$813,('Impact Model_Simple'!AE$122-'Impact Model_Simple'!AD$122),0,-'Impact Model_Simple'!AD666))*IF(AE$122&gt;$AA594,0,1)</f>
        <v>0</v>
      </c>
      <c r="AF666" s="10">
        <f>(IF(AF658&gt;0,AF658,0)+FV('Impact Model_Simple'!AE$813,('Impact Model_Simple'!AF$122-'Impact Model_Simple'!AE$122),0,-'Impact Model_Simple'!AE666))*IF(AF$122&gt;$AA594,0,1)</f>
        <v>0</v>
      </c>
      <c r="AG666" s="10">
        <f>(IF(AG658&gt;0,AG658,0)+FV('Impact Model_Simple'!AF$813,('Impact Model_Simple'!AG$122-'Impact Model_Simple'!AF$122),0,-'Impact Model_Simple'!AF666))*IF(AG$122&gt;$AA594,0,1)</f>
        <v>0</v>
      </c>
      <c r="AH666" s="10">
        <f>(IF(AH658&gt;0,AH658,0)+FV('Impact Model_Simple'!AG$813,('Impact Model_Simple'!AH$122-'Impact Model_Simple'!AG$122),0,-'Impact Model_Simple'!AG666))*IF(AH$122&gt;$AA594,0,1)</f>
        <v>0</v>
      </c>
      <c r="AI666" s="10">
        <f>(IF(AI658&gt;0,AI658,0)+FV('Impact Model_Simple'!AH$813,('Impact Model_Simple'!AI$122-'Impact Model_Simple'!AH$122),0,-'Impact Model_Simple'!AH666))*IF(AI$122&gt;$AA594,0,1)</f>
        <v>0</v>
      </c>
      <c r="AJ666" s="10">
        <f>(IF(AJ658&gt;0,AJ658,0)+FV('Impact Model_Simple'!AI$813,('Impact Model_Simple'!AJ$122-'Impact Model_Simple'!AI$122),0,-'Impact Model_Simple'!AI666))*IF(AJ$122&gt;$AA594,0,1)</f>
        <v>0</v>
      </c>
      <c r="AK666" s="10">
        <f>(IF(AK658&gt;0,AK658,0)+FV('Impact Model_Simple'!AJ$813,('Impact Model_Simple'!AK$122-'Impact Model_Simple'!AJ$122),0,-'Impact Model_Simple'!AJ666))*IF(AK$122&gt;$AA594,0,1)</f>
        <v>0</v>
      </c>
      <c r="AL666" s="10">
        <f>(IF(AL658&gt;0,AL658,0)+FV('Impact Model_Simple'!AK$813,('Impact Model_Simple'!AL$122-'Impact Model_Simple'!AK$122),0,-'Impact Model_Simple'!AK666))*IF(AL$122&gt;$AA594,0,1)</f>
        <v>0</v>
      </c>
      <c r="AM666" s="10">
        <f>(IF(AM658&gt;0,AM658,0)+FV('Impact Model_Simple'!AL$813,('Impact Model_Simple'!AM$122-'Impact Model_Simple'!AL$122),0,-'Impact Model_Simple'!AL666))*IF(AM$122&gt;$AA594,0,1)</f>
        <v>0</v>
      </c>
      <c r="AN666" s="10">
        <f>(IF(AN658&gt;0,AN658,0)+FV('Impact Model_Simple'!AM$813,('Impact Model_Simple'!AN$122-'Impact Model_Simple'!AM$122),0,-'Impact Model_Simple'!AM666))*IF(AN$122&gt;$AA594,0,1)</f>
        <v>0</v>
      </c>
      <c r="AO666" s="10">
        <f>(IF(AO658&gt;0,AO658,0)+FV('Impact Model_Simple'!AN$813,('Impact Model_Simple'!AO$122-'Impact Model_Simple'!AN$122),0,-'Impact Model_Simple'!AN666))*IF(AO$122&gt;$AA594,0,1)</f>
        <v>0</v>
      </c>
      <c r="AP666" s="10">
        <f>(IF(AP658&gt;0,AP658,0)+FV('Impact Model_Simple'!AO$813,('Impact Model_Simple'!AP$122-'Impact Model_Simple'!AO$122),0,-'Impact Model_Simple'!AO666))*IF(AP$122&gt;$AA594,0,1)</f>
        <v>0</v>
      </c>
    </row>
    <row r="667" spans="1:42" hidden="1" outlineLevel="3">
      <c r="A667" s="1">
        <v>4</v>
      </c>
      <c r="B667" s="10"/>
      <c r="D667" s="10">
        <f>(IF(D659&gt;0,D659,0)+FV('Impact Model_Simple'!C$813,('Impact Model_Simple'!D$122-'Impact Model_Simple'!C$122),0,-'Impact Model_Simple'!C667))*IF(D$122&gt;$AA595,0,1)</f>
        <v>0</v>
      </c>
      <c r="E667" s="10">
        <f>(IF(E659&gt;0,E659,0)+FV('Impact Model_Simple'!D$813,('Impact Model_Simple'!E$122-'Impact Model_Simple'!D$122),0,-'Impact Model_Simple'!D667))*IF(E$122&gt;$AA595,0,1)</f>
        <v>0</v>
      </c>
      <c r="F667" s="10">
        <f>(IF(F659&gt;0,F659,0)+FV('Impact Model_Simple'!E$813,('Impact Model_Simple'!F$122-'Impact Model_Simple'!E$122),0,-'Impact Model_Simple'!E667))*IF(F$122&gt;$AA595,0,1)</f>
        <v>0</v>
      </c>
      <c r="G667" s="10">
        <f>(IF(G659&gt;0,G659,0)+FV('Impact Model_Simple'!F$813,('Impact Model_Simple'!G$122-'Impact Model_Simple'!F$122),0,-'Impact Model_Simple'!F667))*IF(G$122&gt;$AA595,0,1)</f>
        <v>0</v>
      </c>
      <c r="H667" s="10">
        <f>(IF(H659&gt;0,H659,0)+FV('Impact Model_Simple'!G$813,('Impact Model_Simple'!H$122-'Impact Model_Simple'!G$122),0,-'Impact Model_Simple'!G667))*IF(H$122&gt;$AA595,0,1)</f>
        <v>0</v>
      </c>
      <c r="I667" s="10">
        <f>(IF(I659&gt;0,I659,0)+FV('Impact Model_Simple'!H$813,('Impact Model_Simple'!I$122-'Impact Model_Simple'!H$122),0,-'Impact Model_Simple'!H667))*IF(I$122&gt;$AA595,0,1)</f>
        <v>0</v>
      </c>
      <c r="J667" s="10">
        <f>(IF(J659&gt;0,J659,0)+FV('Impact Model_Simple'!I$813,('Impact Model_Simple'!J$122-'Impact Model_Simple'!I$122),0,-'Impact Model_Simple'!I667))*IF(J$122&gt;$AA595,0,1)</f>
        <v>0</v>
      </c>
      <c r="K667" s="10">
        <f>(IF(K659&gt;0,K659,0)+FV('Impact Model_Simple'!J$813,('Impact Model_Simple'!K$122-'Impact Model_Simple'!J$122),0,-'Impact Model_Simple'!J667))*IF(K$122&gt;$AA595,0,1)</f>
        <v>0</v>
      </c>
      <c r="L667" s="10">
        <f>(IF(L659&gt;0,L659,0)+FV('Impact Model_Simple'!K$813,('Impact Model_Simple'!L$122-'Impact Model_Simple'!K$122),0,-'Impact Model_Simple'!K667))*IF(L$122&gt;$AA595,0,1)</f>
        <v>0</v>
      </c>
      <c r="M667" s="10">
        <f>(IF(M659&gt;0,M659,0)+FV('Impact Model_Simple'!L$813,('Impact Model_Simple'!M$122-'Impact Model_Simple'!L$122),0,-'Impact Model_Simple'!L667))*IF(M$122&gt;$AA595,0,1)</f>
        <v>0</v>
      </c>
      <c r="N667" s="10">
        <f>(IF(N659&gt;0,N659,0)+FV('Impact Model_Simple'!M$813,('Impact Model_Simple'!N$122-'Impact Model_Simple'!M$122),0,-'Impact Model_Simple'!M667))*IF(N$122&gt;$AA595,0,1)</f>
        <v>0</v>
      </c>
      <c r="O667" s="10">
        <f>(IF(O659&gt;0,O659,0)+FV('Impact Model_Simple'!N$813,('Impact Model_Simple'!O$122-'Impact Model_Simple'!N$122),0,-'Impact Model_Simple'!N667))*IF(O$122&gt;$AA595,0,1)</f>
        <v>0</v>
      </c>
      <c r="P667" s="10">
        <f>(IF(P659&gt;0,P659,0)+FV('Impact Model_Simple'!O$813,('Impact Model_Simple'!P$122-'Impact Model_Simple'!O$122),0,-'Impact Model_Simple'!O667))*IF(P$122&gt;$AA595,0,1)</f>
        <v>0</v>
      </c>
      <c r="Q667" s="10">
        <f>(IF(Q659&gt;0,Q659,0)+FV('Impact Model_Simple'!P$813,('Impact Model_Simple'!Q$122-'Impact Model_Simple'!P$122),0,-'Impact Model_Simple'!P667))*IF(Q$122&gt;$AA595,0,1)</f>
        <v>0</v>
      </c>
      <c r="R667" s="10">
        <f>(IF(R659&gt;0,R659,0)+FV('Impact Model_Simple'!Q$813,('Impact Model_Simple'!R$122-'Impact Model_Simple'!Q$122),0,-'Impact Model_Simple'!Q667))*IF(R$122&gt;$AA595,0,1)</f>
        <v>0</v>
      </c>
      <c r="S667" s="10">
        <f>(IF(S659&gt;0,S659,0)+FV('Impact Model_Simple'!R$813,('Impact Model_Simple'!S$122-'Impact Model_Simple'!R$122),0,-'Impact Model_Simple'!R667))*IF(S$122&gt;$AA595,0,1)</f>
        <v>0</v>
      </c>
      <c r="T667" s="10">
        <f>(IF(T659&gt;0,T659,0)+FV('Impact Model_Simple'!S$813,('Impact Model_Simple'!T$122-'Impact Model_Simple'!S$122),0,-'Impact Model_Simple'!S667))*IF(T$122&gt;$AA595,0,1)</f>
        <v>0</v>
      </c>
      <c r="U667" s="10">
        <f>(IF(U659&gt;0,U659,0)+FV('Impact Model_Simple'!T$813,('Impact Model_Simple'!U$122-'Impact Model_Simple'!T$122),0,-'Impact Model_Simple'!T667))*IF(U$122&gt;$AA595,0,1)</f>
        <v>0</v>
      </c>
      <c r="V667" s="10">
        <f>(IF(V659&gt;0,V659,0)+FV('Impact Model_Simple'!U$813,('Impact Model_Simple'!V$122-'Impact Model_Simple'!U$122),0,-'Impact Model_Simple'!U667))*IF(V$122&gt;$AA595,0,1)</f>
        <v>0</v>
      </c>
      <c r="W667" s="10">
        <f>(IF(W659&gt;0,W659,0)+FV('Impact Model_Simple'!V$813,('Impact Model_Simple'!W$122-'Impact Model_Simple'!V$122),0,-'Impact Model_Simple'!V667))*IF(W$122&gt;$AA595,0,1)</f>
        <v>0</v>
      </c>
      <c r="X667" s="10">
        <f>(IF(X659&gt;0,X659,0)+FV('Impact Model_Simple'!W$813,('Impact Model_Simple'!X$122-'Impact Model_Simple'!W$122),0,-'Impact Model_Simple'!W667))*IF(X$122&gt;$AA595,0,1)</f>
        <v>0</v>
      </c>
      <c r="Y667" s="10">
        <f>(IF(Y659&gt;0,Y659,0)+FV('Impact Model_Simple'!X$813,('Impact Model_Simple'!Y$122-'Impact Model_Simple'!X$122),0,-'Impact Model_Simple'!X667))*IF(Y$122&gt;$AA595,0,1)</f>
        <v>0</v>
      </c>
      <c r="Z667" s="10">
        <f>(IF(Z659&gt;0,Z659,0)+FV('Impact Model_Simple'!Y$813,('Impact Model_Simple'!Z$122-'Impact Model_Simple'!Y$122),0,-'Impact Model_Simple'!Y667))*IF(Z$122&gt;$AA595,0,1)</f>
        <v>0</v>
      </c>
      <c r="AA667" s="10">
        <f>(IF(AA659&gt;0,AA659,0)+FV('Impact Model_Simple'!Z$813,('Impact Model_Simple'!AA$122-'Impact Model_Simple'!Z$122),0,-'Impact Model_Simple'!Z667))*IF(AA$122&gt;$AA595,0,1)</f>
        <v>0</v>
      </c>
      <c r="AB667" s="10">
        <f>(IF(AB659&gt;0,AB659,0)+FV('Impact Model_Simple'!AA$813,('Impact Model_Simple'!AB$122-'Impact Model_Simple'!AA$122),0,-'Impact Model_Simple'!AA667))*IF(AB$122&gt;$AA595,0,1)</f>
        <v>0</v>
      </c>
      <c r="AC667" s="10">
        <f>(IF(AC659&gt;0,AC659,0)+FV('Impact Model_Simple'!AB$813,('Impact Model_Simple'!AC$122-'Impact Model_Simple'!AB$122),0,-'Impact Model_Simple'!AB667))*IF(AC$122&gt;$AA595,0,1)</f>
        <v>0</v>
      </c>
      <c r="AD667" s="10">
        <f>(IF(AD659&gt;0,AD659,0)+FV('Impact Model_Simple'!AC$813,('Impact Model_Simple'!AD$122-'Impact Model_Simple'!AC$122),0,-'Impact Model_Simple'!AC667))*IF(AD$122&gt;$AA595,0,1)</f>
        <v>0</v>
      </c>
      <c r="AE667" s="10">
        <f>(IF(AE659&gt;0,AE659,0)+FV('Impact Model_Simple'!AD$813,('Impact Model_Simple'!AE$122-'Impact Model_Simple'!AD$122),0,-'Impact Model_Simple'!AD667))*IF(AE$122&gt;$AA595,0,1)</f>
        <v>0</v>
      </c>
      <c r="AF667" s="10">
        <f>(IF(AF659&gt;0,AF659,0)+FV('Impact Model_Simple'!AE$813,('Impact Model_Simple'!AF$122-'Impact Model_Simple'!AE$122),0,-'Impact Model_Simple'!AE667))*IF(AF$122&gt;$AA595,0,1)</f>
        <v>0</v>
      </c>
      <c r="AG667" s="10">
        <f>(IF(AG659&gt;0,AG659,0)+FV('Impact Model_Simple'!AF$813,('Impact Model_Simple'!AG$122-'Impact Model_Simple'!AF$122),0,-'Impact Model_Simple'!AF667))*IF(AG$122&gt;$AA595,0,1)</f>
        <v>0</v>
      </c>
      <c r="AH667" s="10">
        <f>(IF(AH659&gt;0,AH659,0)+FV('Impact Model_Simple'!AG$813,('Impact Model_Simple'!AH$122-'Impact Model_Simple'!AG$122),0,-'Impact Model_Simple'!AG667))*IF(AH$122&gt;$AA595,0,1)</f>
        <v>0</v>
      </c>
      <c r="AI667" s="10">
        <f>(IF(AI659&gt;0,AI659,0)+FV('Impact Model_Simple'!AH$813,('Impact Model_Simple'!AI$122-'Impact Model_Simple'!AH$122),0,-'Impact Model_Simple'!AH667))*IF(AI$122&gt;$AA595,0,1)</f>
        <v>0</v>
      </c>
      <c r="AJ667" s="10">
        <f>(IF(AJ659&gt;0,AJ659,0)+FV('Impact Model_Simple'!AI$813,('Impact Model_Simple'!AJ$122-'Impact Model_Simple'!AI$122),0,-'Impact Model_Simple'!AI667))*IF(AJ$122&gt;$AA595,0,1)</f>
        <v>0</v>
      </c>
      <c r="AK667" s="10">
        <f>(IF(AK659&gt;0,AK659,0)+FV('Impact Model_Simple'!AJ$813,('Impact Model_Simple'!AK$122-'Impact Model_Simple'!AJ$122),0,-'Impact Model_Simple'!AJ667))*IF(AK$122&gt;$AA595,0,1)</f>
        <v>0</v>
      </c>
      <c r="AL667" s="10">
        <f>(IF(AL659&gt;0,AL659,0)+FV('Impact Model_Simple'!AK$813,('Impact Model_Simple'!AL$122-'Impact Model_Simple'!AK$122),0,-'Impact Model_Simple'!AK667))*IF(AL$122&gt;$AA595,0,1)</f>
        <v>0</v>
      </c>
      <c r="AM667" s="10">
        <f>(IF(AM659&gt;0,AM659,0)+FV('Impact Model_Simple'!AL$813,('Impact Model_Simple'!AM$122-'Impact Model_Simple'!AL$122),0,-'Impact Model_Simple'!AL667))*IF(AM$122&gt;$AA595,0,1)</f>
        <v>0</v>
      </c>
      <c r="AN667" s="10">
        <f>(IF(AN659&gt;0,AN659,0)+FV('Impact Model_Simple'!AM$813,('Impact Model_Simple'!AN$122-'Impact Model_Simple'!AM$122),0,-'Impact Model_Simple'!AM667))*IF(AN$122&gt;$AA595,0,1)</f>
        <v>0</v>
      </c>
      <c r="AO667" s="10">
        <f>(IF(AO659&gt;0,AO659,0)+FV('Impact Model_Simple'!AN$813,('Impact Model_Simple'!AO$122-'Impact Model_Simple'!AN$122),0,-'Impact Model_Simple'!AN667))*IF(AO$122&gt;$AA595,0,1)</f>
        <v>0</v>
      </c>
      <c r="AP667" s="10">
        <f>(IF(AP659&gt;0,AP659,0)+FV('Impact Model_Simple'!AO$813,('Impact Model_Simple'!AP$122-'Impact Model_Simple'!AO$122),0,-'Impact Model_Simple'!AO667))*IF(AP$122&gt;$AA595,0,1)</f>
        <v>0</v>
      </c>
    </row>
    <row r="668" spans="1:42" hidden="1" outlineLevel="3">
      <c r="A668" s="1">
        <v>5</v>
      </c>
      <c r="B668" s="10"/>
      <c r="D668" s="10">
        <f>(IF(D660&gt;0,D660,0)+FV('Impact Model_Simple'!C$813,('Impact Model_Simple'!D$122-'Impact Model_Simple'!C$122),0,-'Impact Model_Simple'!C668))*IF(D$122&gt;$AA596,0,1)</f>
        <v>0</v>
      </c>
      <c r="E668" s="10">
        <f>(IF(E660&gt;0,E660,0)+FV('Impact Model_Simple'!D$813,('Impact Model_Simple'!E$122-'Impact Model_Simple'!D$122),0,-'Impact Model_Simple'!D668))*IF(E$122&gt;$AA596,0,1)</f>
        <v>0</v>
      </c>
      <c r="F668" s="10">
        <f>(IF(F660&gt;0,F660,0)+FV('Impact Model_Simple'!E$813,('Impact Model_Simple'!F$122-'Impact Model_Simple'!E$122),0,-'Impact Model_Simple'!E668))*IF(F$122&gt;$AA596,0,1)</f>
        <v>0</v>
      </c>
      <c r="G668" s="10">
        <f>(IF(G660&gt;0,G660,0)+FV('Impact Model_Simple'!F$813,('Impact Model_Simple'!G$122-'Impact Model_Simple'!F$122),0,-'Impact Model_Simple'!F668))*IF(G$122&gt;$AA596,0,1)</f>
        <v>0</v>
      </c>
      <c r="H668" s="10">
        <f>(IF(H660&gt;0,H660,0)+FV('Impact Model_Simple'!G$813,('Impact Model_Simple'!H$122-'Impact Model_Simple'!G$122),0,-'Impact Model_Simple'!G668))*IF(H$122&gt;$AA596,0,1)</f>
        <v>0</v>
      </c>
      <c r="I668" s="10">
        <f>(IF(I660&gt;0,I660,0)+FV('Impact Model_Simple'!H$813,('Impact Model_Simple'!I$122-'Impact Model_Simple'!H$122),0,-'Impact Model_Simple'!H668))*IF(I$122&gt;$AA596,0,1)</f>
        <v>0</v>
      </c>
      <c r="J668" s="10">
        <f>(IF(J660&gt;0,J660,0)+FV('Impact Model_Simple'!I$813,('Impact Model_Simple'!J$122-'Impact Model_Simple'!I$122),0,-'Impact Model_Simple'!I668))*IF(J$122&gt;$AA596,0,1)</f>
        <v>0</v>
      </c>
      <c r="K668" s="10">
        <f>(IF(K660&gt;0,K660,0)+FV('Impact Model_Simple'!J$813,('Impact Model_Simple'!K$122-'Impact Model_Simple'!J$122),0,-'Impact Model_Simple'!J668))*IF(K$122&gt;$AA596,0,1)</f>
        <v>0</v>
      </c>
      <c r="L668" s="10">
        <f>(IF(L660&gt;0,L660,0)+FV('Impact Model_Simple'!K$813,('Impact Model_Simple'!L$122-'Impact Model_Simple'!K$122),0,-'Impact Model_Simple'!K668))*IF(L$122&gt;$AA596,0,1)</f>
        <v>0</v>
      </c>
      <c r="M668" s="10">
        <f>(IF(M660&gt;0,M660,0)+FV('Impact Model_Simple'!L$813,('Impact Model_Simple'!M$122-'Impact Model_Simple'!L$122),0,-'Impact Model_Simple'!L668))*IF(M$122&gt;$AA596,0,1)</f>
        <v>0</v>
      </c>
      <c r="N668" s="10">
        <f>(IF(N660&gt;0,N660,0)+FV('Impact Model_Simple'!M$813,('Impact Model_Simple'!N$122-'Impact Model_Simple'!M$122),0,-'Impact Model_Simple'!M668))*IF(N$122&gt;$AA596,0,1)</f>
        <v>0</v>
      </c>
      <c r="O668" s="10">
        <f>(IF(O660&gt;0,O660,0)+FV('Impact Model_Simple'!N$813,('Impact Model_Simple'!O$122-'Impact Model_Simple'!N$122),0,-'Impact Model_Simple'!N668))*IF(O$122&gt;$AA596,0,1)</f>
        <v>0</v>
      </c>
      <c r="P668" s="10">
        <f>(IF(P660&gt;0,P660,0)+FV('Impact Model_Simple'!O$813,('Impact Model_Simple'!P$122-'Impact Model_Simple'!O$122),0,-'Impact Model_Simple'!O668))*IF(P$122&gt;$AA596,0,1)</f>
        <v>0</v>
      </c>
      <c r="Q668" s="10">
        <f>(IF(Q660&gt;0,Q660,0)+FV('Impact Model_Simple'!P$813,('Impact Model_Simple'!Q$122-'Impact Model_Simple'!P$122),0,-'Impact Model_Simple'!P668))*IF(Q$122&gt;$AA596,0,1)</f>
        <v>0</v>
      </c>
      <c r="R668" s="10">
        <f>(IF(R660&gt;0,R660,0)+FV('Impact Model_Simple'!Q$813,('Impact Model_Simple'!R$122-'Impact Model_Simple'!Q$122),0,-'Impact Model_Simple'!Q668))*IF(R$122&gt;$AA596,0,1)</f>
        <v>0</v>
      </c>
      <c r="S668" s="10">
        <f>(IF(S660&gt;0,S660,0)+FV('Impact Model_Simple'!R$813,('Impact Model_Simple'!S$122-'Impact Model_Simple'!R$122),0,-'Impact Model_Simple'!R668))*IF(S$122&gt;$AA596,0,1)</f>
        <v>0</v>
      </c>
      <c r="T668" s="10">
        <f>(IF(T660&gt;0,T660,0)+FV('Impact Model_Simple'!S$813,('Impact Model_Simple'!T$122-'Impact Model_Simple'!S$122),0,-'Impact Model_Simple'!S668))*IF(T$122&gt;$AA596,0,1)</f>
        <v>0</v>
      </c>
      <c r="U668" s="10">
        <f>(IF(U660&gt;0,U660,0)+FV('Impact Model_Simple'!T$813,('Impact Model_Simple'!U$122-'Impact Model_Simple'!T$122),0,-'Impact Model_Simple'!T668))*IF(U$122&gt;$AA596,0,1)</f>
        <v>0</v>
      </c>
      <c r="V668" s="10">
        <f>(IF(V660&gt;0,V660,0)+FV('Impact Model_Simple'!U$813,('Impact Model_Simple'!V$122-'Impact Model_Simple'!U$122),0,-'Impact Model_Simple'!U668))*IF(V$122&gt;$AA596,0,1)</f>
        <v>0</v>
      </c>
      <c r="W668" s="10">
        <f>(IF(W660&gt;0,W660,0)+FV('Impact Model_Simple'!V$813,('Impact Model_Simple'!W$122-'Impact Model_Simple'!V$122),0,-'Impact Model_Simple'!V668))*IF(W$122&gt;$AA596,0,1)</f>
        <v>0</v>
      </c>
      <c r="X668" s="10">
        <f>(IF(X660&gt;0,X660,0)+FV('Impact Model_Simple'!W$813,('Impact Model_Simple'!X$122-'Impact Model_Simple'!W$122),0,-'Impact Model_Simple'!W668))*IF(X$122&gt;$AA596,0,1)</f>
        <v>0</v>
      </c>
      <c r="Y668" s="10">
        <f>(IF(Y660&gt;0,Y660,0)+FV('Impact Model_Simple'!X$813,('Impact Model_Simple'!Y$122-'Impact Model_Simple'!X$122),0,-'Impact Model_Simple'!X668))*IF(Y$122&gt;$AA596,0,1)</f>
        <v>0</v>
      </c>
      <c r="Z668" s="10">
        <f>(IF(Z660&gt;0,Z660,0)+FV('Impact Model_Simple'!Y$813,('Impact Model_Simple'!Z$122-'Impact Model_Simple'!Y$122),0,-'Impact Model_Simple'!Y668))*IF(Z$122&gt;$AA596,0,1)</f>
        <v>0</v>
      </c>
      <c r="AA668" s="10">
        <f>(IF(AA660&gt;0,AA660,0)+FV('Impact Model_Simple'!Z$813,('Impact Model_Simple'!AA$122-'Impact Model_Simple'!Z$122),0,-'Impact Model_Simple'!Z668))*IF(AA$122&gt;$AA596,0,1)</f>
        <v>0</v>
      </c>
      <c r="AB668" s="10">
        <f>(IF(AB660&gt;0,AB660,0)+FV('Impact Model_Simple'!AA$813,('Impact Model_Simple'!AB$122-'Impact Model_Simple'!AA$122),0,-'Impact Model_Simple'!AA668))*IF(AB$122&gt;$AA596,0,1)</f>
        <v>0</v>
      </c>
      <c r="AC668" s="10">
        <f>(IF(AC660&gt;0,AC660,0)+FV('Impact Model_Simple'!AB$813,('Impact Model_Simple'!AC$122-'Impact Model_Simple'!AB$122),0,-'Impact Model_Simple'!AB668))*IF(AC$122&gt;$AA596,0,1)</f>
        <v>0</v>
      </c>
      <c r="AD668" s="10">
        <f>(IF(AD660&gt;0,AD660,0)+FV('Impact Model_Simple'!AC$813,('Impact Model_Simple'!AD$122-'Impact Model_Simple'!AC$122),0,-'Impact Model_Simple'!AC668))*IF(AD$122&gt;$AA596,0,1)</f>
        <v>0</v>
      </c>
      <c r="AE668" s="10">
        <f>(IF(AE660&gt;0,AE660,0)+FV('Impact Model_Simple'!AD$813,('Impact Model_Simple'!AE$122-'Impact Model_Simple'!AD$122),0,-'Impact Model_Simple'!AD668))*IF(AE$122&gt;$AA596,0,1)</f>
        <v>0</v>
      </c>
      <c r="AF668" s="10">
        <f>(IF(AF660&gt;0,AF660,0)+FV('Impact Model_Simple'!AE$813,('Impact Model_Simple'!AF$122-'Impact Model_Simple'!AE$122),0,-'Impact Model_Simple'!AE668))*IF(AF$122&gt;$AA596,0,1)</f>
        <v>0</v>
      </c>
      <c r="AG668" s="10">
        <f>(IF(AG660&gt;0,AG660,0)+FV('Impact Model_Simple'!AF$813,('Impact Model_Simple'!AG$122-'Impact Model_Simple'!AF$122),0,-'Impact Model_Simple'!AF668))*IF(AG$122&gt;$AA596,0,1)</f>
        <v>0</v>
      </c>
      <c r="AH668" s="10">
        <f>(IF(AH660&gt;0,AH660,0)+FV('Impact Model_Simple'!AG$813,('Impact Model_Simple'!AH$122-'Impact Model_Simple'!AG$122),0,-'Impact Model_Simple'!AG668))*IF(AH$122&gt;$AA596,0,1)</f>
        <v>0</v>
      </c>
      <c r="AI668" s="10">
        <f>(IF(AI660&gt;0,AI660,0)+FV('Impact Model_Simple'!AH$813,('Impact Model_Simple'!AI$122-'Impact Model_Simple'!AH$122),0,-'Impact Model_Simple'!AH668))*IF(AI$122&gt;$AA596,0,1)</f>
        <v>0</v>
      </c>
      <c r="AJ668" s="10">
        <f>(IF(AJ660&gt;0,AJ660,0)+FV('Impact Model_Simple'!AI$813,('Impact Model_Simple'!AJ$122-'Impact Model_Simple'!AI$122),0,-'Impact Model_Simple'!AI668))*IF(AJ$122&gt;$AA596,0,1)</f>
        <v>0</v>
      </c>
      <c r="AK668" s="10">
        <f>(IF(AK660&gt;0,AK660,0)+FV('Impact Model_Simple'!AJ$813,('Impact Model_Simple'!AK$122-'Impact Model_Simple'!AJ$122),0,-'Impact Model_Simple'!AJ668))*IF(AK$122&gt;$AA596,0,1)</f>
        <v>0</v>
      </c>
      <c r="AL668" s="10">
        <f>(IF(AL660&gt;0,AL660,0)+FV('Impact Model_Simple'!AK$813,('Impact Model_Simple'!AL$122-'Impact Model_Simple'!AK$122),0,-'Impact Model_Simple'!AK668))*IF(AL$122&gt;$AA596,0,1)</f>
        <v>0</v>
      </c>
      <c r="AM668" s="10">
        <f>(IF(AM660&gt;0,AM660,0)+FV('Impact Model_Simple'!AL$813,('Impact Model_Simple'!AM$122-'Impact Model_Simple'!AL$122),0,-'Impact Model_Simple'!AL668))*IF(AM$122&gt;$AA596,0,1)</f>
        <v>0</v>
      </c>
      <c r="AN668" s="10">
        <f>(IF(AN660&gt;0,AN660,0)+FV('Impact Model_Simple'!AM$813,('Impact Model_Simple'!AN$122-'Impact Model_Simple'!AM$122),0,-'Impact Model_Simple'!AM668))*IF(AN$122&gt;$AA596,0,1)</f>
        <v>0</v>
      </c>
      <c r="AO668" s="10">
        <f>(IF(AO660&gt;0,AO660,0)+FV('Impact Model_Simple'!AN$813,('Impact Model_Simple'!AO$122-'Impact Model_Simple'!AN$122),0,-'Impact Model_Simple'!AN668))*IF(AO$122&gt;$AA596,0,1)</f>
        <v>0</v>
      </c>
      <c r="AP668" s="10">
        <f>(IF(AP660&gt;0,AP660,0)+FV('Impact Model_Simple'!AO$813,('Impact Model_Simple'!AP$122-'Impact Model_Simple'!AO$122),0,-'Impact Model_Simple'!AO668))*IF(AP$122&gt;$AA596,0,1)</f>
        <v>0</v>
      </c>
    </row>
    <row r="669" spans="1:42" ht="15.5" hidden="1" outlineLevel="3" thickBot="1">
      <c r="A669" s="6" t="s">
        <v>7</v>
      </c>
      <c r="B669" s="13"/>
      <c r="C669" s="6"/>
      <c r="D669" s="13">
        <f>SUM(D664:D668)</f>
        <v>0</v>
      </c>
      <c r="E669" s="13">
        <f t="shared" ref="E669:AP669" si="1356">SUM(E664:E668)</f>
        <v>16830388.223999999</v>
      </c>
      <c r="F669" s="13">
        <f t="shared" si="1356"/>
        <v>17503603.75296</v>
      </c>
      <c r="G669" s="13">
        <f t="shared" si="1356"/>
        <v>18203747.903078403</v>
      </c>
      <c r="H669" s="13">
        <f t="shared" si="1356"/>
        <v>6310632.6064005131</v>
      </c>
      <c r="I669" s="13">
        <f t="shared" si="1356"/>
        <v>6563057.9106565341</v>
      </c>
      <c r="J669" s="13">
        <f t="shared" si="1356"/>
        <v>0</v>
      </c>
      <c r="K669" s="13">
        <f t="shared" si="1356"/>
        <v>0</v>
      </c>
      <c r="L669" s="13">
        <f t="shared" si="1356"/>
        <v>0</v>
      </c>
      <c r="M669" s="13">
        <f t="shared" si="1356"/>
        <v>0</v>
      </c>
      <c r="N669" s="13">
        <f t="shared" si="1356"/>
        <v>0</v>
      </c>
      <c r="O669" s="13">
        <f t="shared" si="1356"/>
        <v>0</v>
      </c>
      <c r="P669" s="13">
        <f t="shared" si="1356"/>
        <v>0</v>
      </c>
      <c r="Q669" s="13">
        <f t="shared" si="1356"/>
        <v>0</v>
      </c>
      <c r="R669" s="13">
        <f t="shared" si="1356"/>
        <v>0</v>
      </c>
      <c r="S669" s="13">
        <f t="shared" si="1356"/>
        <v>0</v>
      </c>
      <c r="T669" s="13">
        <f t="shared" si="1356"/>
        <v>0</v>
      </c>
      <c r="U669" s="13">
        <f t="shared" si="1356"/>
        <v>0</v>
      </c>
      <c r="V669" s="13">
        <f t="shared" si="1356"/>
        <v>0</v>
      </c>
      <c r="W669" s="13">
        <f t="shared" si="1356"/>
        <v>0</v>
      </c>
      <c r="X669" s="13">
        <f t="shared" si="1356"/>
        <v>0</v>
      </c>
      <c r="Y669" s="13">
        <f t="shared" si="1356"/>
        <v>0</v>
      </c>
      <c r="Z669" s="13">
        <f t="shared" si="1356"/>
        <v>0</v>
      </c>
      <c r="AA669" s="13">
        <f t="shared" si="1356"/>
        <v>0</v>
      </c>
      <c r="AB669" s="13">
        <f t="shared" si="1356"/>
        <v>0</v>
      </c>
      <c r="AC669" s="13">
        <f t="shared" si="1356"/>
        <v>0</v>
      </c>
      <c r="AD669" s="13">
        <f t="shared" si="1356"/>
        <v>0</v>
      </c>
      <c r="AE669" s="13">
        <f t="shared" si="1356"/>
        <v>0</v>
      </c>
      <c r="AF669" s="13">
        <f t="shared" si="1356"/>
        <v>0</v>
      </c>
      <c r="AG669" s="13">
        <f t="shared" si="1356"/>
        <v>0</v>
      </c>
      <c r="AH669" s="13">
        <f t="shared" si="1356"/>
        <v>0</v>
      </c>
      <c r="AI669" s="13">
        <f t="shared" si="1356"/>
        <v>0</v>
      </c>
      <c r="AJ669" s="13">
        <f t="shared" si="1356"/>
        <v>0</v>
      </c>
      <c r="AK669" s="13">
        <f t="shared" si="1356"/>
        <v>0</v>
      </c>
      <c r="AL669" s="13">
        <f t="shared" si="1356"/>
        <v>0</v>
      </c>
      <c r="AM669" s="13">
        <f t="shared" si="1356"/>
        <v>0</v>
      </c>
      <c r="AN669" s="13">
        <f t="shared" si="1356"/>
        <v>0</v>
      </c>
      <c r="AO669" s="13">
        <f t="shared" si="1356"/>
        <v>0</v>
      </c>
      <c r="AP669" s="13">
        <f t="shared" si="1356"/>
        <v>0</v>
      </c>
    </row>
    <row r="670" spans="1:42" hidden="1" outlineLevel="3"/>
    <row r="671" spans="1:42" hidden="1" outlineLevel="3">
      <c r="A671" s="11" t="s">
        <v>48</v>
      </c>
      <c r="B671" s="12"/>
      <c r="C671" s="11"/>
      <c r="D671" s="11">
        <f>D$84</f>
        <v>2022</v>
      </c>
      <c r="E671" s="11">
        <f t="shared" ref="E671:AP671" si="1357">E$84</f>
        <v>2023</v>
      </c>
      <c r="F671" s="11">
        <f t="shared" si="1357"/>
        <v>2024</v>
      </c>
      <c r="G671" s="11">
        <f t="shared" si="1357"/>
        <v>2025</v>
      </c>
      <c r="H671" s="11">
        <f t="shared" si="1357"/>
        <v>2026</v>
      </c>
      <c r="I671" s="11">
        <f t="shared" si="1357"/>
        <v>2027</v>
      </c>
      <c r="J671" s="11">
        <f t="shared" si="1357"/>
        <v>2028</v>
      </c>
      <c r="K671" s="11">
        <f t="shared" si="1357"/>
        <v>2029</v>
      </c>
      <c r="L671" s="11">
        <f t="shared" si="1357"/>
        <v>2030</v>
      </c>
      <c r="M671" s="11">
        <f t="shared" si="1357"/>
        <v>2031</v>
      </c>
      <c r="N671" s="11">
        <f t="shared" si="1357"/>
        <v>2032</v>
      </c>
      <c r="O671" s="11">
        <f t="shared" si="1357"/>
        <v>2033</v>
      </c>
      <c r="P671" s="11">
        <f t="shared" si="1357"/>
        <v>2034</v>
      </c>
      <c r="Q671" s="11">
        <f t="shared" si="1357"/>
        <v>2035</v>
      </c>
      <c r="R671" s="11">
        <f t="shared" si="1357"/>
        <v>2036</v>
      </c>
      <c r="S671" s="11">
        <f t="shared" si="1357"/>
        <v>2037</v>
      </c>
      <c r="T671" s="11">
        <f t="shared" si="1357"/>
        <v>2038</v>
      </c>
      <c r="U671" s="11">
        <f t="shared" si="1357"/>
        <v>2039</v>
      </c>
      <c r="V671" s="11">
        <f t="shared" si="1357"/>
        <v>2040</v>
      </c>
      <c r="W671" s="11">
        <f t="shared" si="1357"/>
        <v>2041</v>
      </c>
      <c r="X671" s="11">
        <f t="shared" si="1357"/>
        <v>2042</v>
      </c>
      <c r="Y671" s="11">
        <f t="shared" si="1357"/>
        <v>2043</v>
      </c>
      <c r="Z671" s="11">
        <f t="shared" si="1357"/>
        <v>2044</v>
      </c>
      <c r="AA671" s="11">
        <f t="shared" si="1357"/>
        <v>2045</v>
      </c>
      <c r="AB671" s="11">
        <f t="shared" si="1357"/>
        <v>2046</v>
      </c>
      <c r="AC671" s="11">
        <f t="shared" si="1357"/>
        <v>2047</v>
      </c>
      <c r="AD671" s="11">
        <f t="shared" si="1357"/>
        <v>2048</v>
      </c>
      <c r="AE671" s="11">
        <f t="shared" si="1357"/>
        <v>2049</v>
      </c>
      <c r="AF671" s="11">
        <f t="shared" si="1357"/>
        <v>2050</v>
      </c>
      <c r="AG671" s="11">
        <f t="shared" si="1357"/>
        <v>2051</v>
      </c>
      <c r="AH671" s="11">
        <f t="shared" si="1357"/>
        <v>2052</v>
      </c>
      <c r="AI671" s="11">
        <f t="shared" si="1357"/>
        <v>2053</v>
      </c>
      <c r="AJ671" s="11">
        <f t="shared" si="1357"/>
        <v>2054</v>
      </c>
      <c r="AK671" s="11">
        <f t="shared" si="1357"/>
        <v>2055</v>
      </c>
      <c r="AL671" s="11">
        <f t="shared" si="1357"/>
        <v>2056</v>
      </c>
      <c r="AM671" s="11">
        <f t="shared" si="1357"/>
        <v>2057</v>
      </c>
      <c r="AN671" s="11">
        <f t="shared" si="1357"/>
        <v>2058</v>
      </c>
      <c r="AO671" s="11">
        <f t="shared" si="1357"/>
        <v>2059</v>
      </c>
      <c r="AP671" s="11">
        <f t="shared" si="1357"/>
        <v>2060</v>
      </c>
    </row>
    <row r="672" spans="1:42" hidden="1" outlineLevel="3">
      <c r="A672" s="1">
        <v>1</v>
      </c>
      <c r="B672" s="10">
        <f t="shared" ref="B672:B677" si="1358">SUM(D672:AP672)</f>
        <v>0</v>
      </c>
      <c r="D672" s="10">
        <f t="shared" ref="D672:AP672" si="1359">IF(D$130=$AA592,D664*$AB592,0)</f>
        <v>0</v>
      </c>
      <c r="E672" s="10">
        <f t="shared" si="1359"/>
        <v>0</v>
      </c>
      <c r="F672" s="10">
        <f t="shared" si="1359"/>
        <v>0</v>
      </c>
      <c r="G672" s="10">
        <f t="shared" si="1359"/>
        <v>0</v>
      </c>
      <c r="H672" s="10">
        <f t="shared" si="1359"/>
        <v>0</v>
      </c>
      <c r="I672" s="10">
        <f t="shared" si="1359"/>
        <v>0</v>
      </c>
      <c r="J672" s="10">
        <f t="shared" si="1359"/>
        <v>0</v>
      </c>
      <c r="K672" s="10">
        <f t="shared" si="1359"/>
        <v>0</v>
      </c>
      <c r="L672" s="10">
        <f t="shared" si="1359"/>
        <v>0</v>
      </c>
      <c r="M672" s="10">
        <f t="shared" si="1359"/>
        <v>0</v>
      </c>
      <c r="N672" s="10">
        <f t="shared" si="1359"/>
        <v>0</v>
      </c>
      <c r="O672" s="10">
        <f t="shared" si="1359"/>
        <v>0</v>
      </c>
      <c r="P672" s="10">
        <f t="shared" si="1359"/>
        <v>0</v>
      </c>
      <c r="Q672" s="10">
        <f t="shared" si="1359"/>
        <v>0</v>
      </c>
      <c r="R672" s="10">
        <f t="shared" si="1359"/>
        <v>0</v>
      </c>
      <c r="S672" s="10">
        <f t="shared" si="1359"/>
        <v>0</v>
      </c>
      <c r="T672" s="10">
        <f t="shared" si="1359"/>
        <v>0</v>
      </c>
      <c r="U672" s="10">
        <f t="shared" si="1359"/>
        <v>0</v>
      </c>
      <c r="V672" s="10">
        <f t="shared" si="1359"/>
        <v>0</v>
      </c>
      <c r="W672" s="10">
        <f t="shared" si="1359"/>
        <v>0</v>
      </c>
      <c r="X672" s="10">
        <f t="shared" si="1359"/>
        <v>0</v>
      </c>
      <c r="Y672" s="10">
        <f t="shared" si="1359"/>
        <v>0</v>
      </c>
      <c r="Z672" s="10">
        <f t="shared" si="1359"/>
        <v>0</v>
      </c>
      <c r="AA672" s="10">
        <f t="shared" si="1359"/>
        <v>0</v>
      </c>
      <c r="AB672" s="10">
        <f t="shared" si="1359"/>
        <v>0</v>
      </c>
      <c r="AC672" s="10">
        <f t="shared" si="1359"/>
        <v>0</v>
      </c>
      <c r="AD672" s="10">
        <f t="shared" si="1359"/>
        <v>0</v>
      </c>
      <c r="AE672" s="10">
        <f t="shared" si="1359"/>
        <v>0</v>
      </c>
      <c r="AF672" s="10">
        <f t="shared" si="1359"/>
        <v>0</v>
      </c>
      <c r="AG672" s="10">
        <f t="shared" si="1359"/>
        <v>0</v>
      </c>
      <c r="AH672" s="10">
        <f t="shared" si="1359"/>
        <v>0</v>
      </c>
      <c r="AI672" s="10">
        <f t="shared" si="1359"/>
        <v>0</v>
      </c>
      <c r="AJ672" s="10">
        <f t="shared" si="1359"/>
        <v>0</v>
      </c>
      <c r="AK672" s="10">
        <f t="shared" si="1359"/>
        <v>0</v>
      </c>
      <c r="AL672" s="10">
        <f t="shared" si="1359"/>
        <v>0</v>
      </c>
      <c r="AM672" s="10">
        <f t="shared" si="1359"/>
        <v>0</v>
      </c>
      <c r="AN672" s="10">
        <f t="shared" si="1359"/>
        <v>0</v>
      </c>
      <c r="AO672" s="10">
        <f t="shared" si="1359"/>
        <v>0</v>
      </c>
      <c r="AP672" s="10">
        <f t="shared" si="1359"/>
        <v>0</v>
      </c>
    </row>
    <row r="673" spans="1:42" hidden="1" outlineLevel="3">
      <c r="A673" s="1">
        <v>2</v>
      </c>
      <c r="B673" s="10">
        <f t="shared" si="1358"/>
        <v>9708665.5483084824</v>
      </c>
      <c r="D673" s="10">
        <f t="shared" ref="D673:AP673" si="1360">IF(D$130=$AA593,D665*$AB593,0)</f>
        <v>0</v>
      </c>
      <c r="E673" s="10">
        <f t="shared" si="1360"/>
        <v>0</v>
      </c>
      <c r="F673" s="10">
        <f t="shared" si="1360"/>
        <v>0</v>
      </c>
      <c r="G673" s="10">
        <f t="shared" si="1360"/>
        <v>9708665.5483084824</v>
      </c>
      <c r="H673" s="10">
        <f t="shared" si="1360"/>
        <v>0</v>
      </c>
      <c r="I673" s="10">
        <f t="shared" si="1360"/>
        <v>0</v>
      </c>
      <c r="J673" s="10">
        <f t="shared" si="1360"/>
        <v>0</v>
      </c>
      <c r="K673" s="10">
        <f t="shared" si="1360"/>
        <v>0</v>
      </c>
      <c r="L673" s="10">
        <f t="shared" si="1360"/>
        <v>0</v>
      </c>
      <c r="M673" s="10">
        <f t="shared" si="1360"/>
        <v>0</v>
      </c>
      <c r="N673" s="10">
        <f t="shared" si="1360"/>
        <v>0</v>
      </c>
      <c r="O673" s="10">
        <f t="shared" si="1360"/>
        <v>0</v>
      </c>
      <c r="P673" s="10">
        <f t="shared" si="1360"/>
        <v>0</v>
      </c>
      <c r="Q673" s="10">
        <f t="shared" si="1360"/>
        <v>0</v>
      </c>
      <c r="R673" s="10">
        <f t="shared" si="1360"/>
        <v>0</v>
      </c>
      <c r="S673" s="10">
        <f t="shared" si="1360"/>
        <v>0</v>
      </c>
      <c r="T673" s="10">
        <f t="shared" si="1360"/>
        <v>0</v>
      </c>
      <c r="U673" s="10">
        <f t="shared" si="1360"/>
        <v>0</v>
      </c>
      <c r="V673" s="10">
        <f t="shared" si="1360"/>
        <v>0</v>
      </c>
      <c r="W673" s="10">
        <f t="shared" si="1360"/>
        <v>0</v>
      </c>
      <c r="X673" s="10">
        <f t="shared" si="1360"/>
        <v>0</v>
      </c>
      <c r="Y673" s="10">
        <f t="shared" si="1360"/>
        <v>0</v>
      </c>
      <c r="Z673" s="10">
        <f t="shared" si="1360"/>
        <v>0</v>
      </c>
      <c r="AA673" s="10">
        <f t="shared" si="1360"/>
        <v>0</v>
      </c>
      <c r="AB673" s="10">
        <f t="shared" si="1360"/>
        <v>0</v>
      </c>
      <c r="AC673" s="10">
        <f t="shared" si="1360"/>
        <v>0</v>
      </c>
      <c r="AD673" s="10">
        <f t="shared" si="1360"/>
        <v>0</v>
      </c>
      <c r="AE673" s="10">
        <f t="shared" si="1360"/>
        <v>0</v>
      </c>
      <c r="AF673" s="10">
        <f t="shared" si="1360"/>
        <v>0</v>
      </c>
      <c r="AG673" s="10">
        <f t="shared" si="1360"/>
        <v>0</v>
      </c>
      <c r="AH673" s="10">
        <f t="shared" si="1360"/>
        <v>0</v>
      </c>
      <c r="AI673" s="10">
        <f t="shared" si="1360"/>
        <v>0</v>
      </c>
      <c r="AJ673" s="10">
        <f t="shared" si="1360"/>
        <v>0</v>
      </c>
      <c r="AK673" s="10">
        <f t="shared" si="1360"/>
        <v>0</v>
      </c>
      <c r="AL673" s="10">
        <f t="shared" si="1360"/>
        <v>0</v>
      </c>
      <c r="AM673" s="10">
        <f t="shared" si="1360"/>
        <v>0</v>
      </c>
      <c r="AN673" s="10">
        <f t="shared" si="1360"/>
        <v>0</v>
      </c>
      <c r="AO673" s="10">
        <f t="shared" si="1360"/>
        <v>0</v>
      </c>
      <c r="AP673" s="10">
        <f t="shared" si="1360"/>
        <v>0</v>
      </c>
    </row>
    <row r="674" spans="1:42" hidden="1" outlineLevel="3">
      <c r="A674" s="1">
        <v>3</v>
      </c>
      <c r="B674" s="10">
        <f t="shared" si="1358"/>
        <v>6563057.9106565341</v>
      </c>
      <c r="D674" s="10">
        <f t="shared" ref="D674:AP674" si="1361">IF(D$130=$AA594,D666*$AB594,0)</f>
        <v>0</v>
      </c>
      <c r="E674" s="10">
        <f t="shared" si="1361"/>
        <v>0</v>
      </c>
      <c r="F674" s="10">
        <f t="shared" si="1361"/>
        <v>0</v>
      </c>
      <c r="G674" s="10">
        <f t="shared" si="1361"/>
        <v>0</v>
      </c>
      <c r="H674" s="10">
        <f t="shared" si="1361"/>
        <v>0</v>
      </c>
      <c r="I674" s="10">
        <f t="shared" si="1361"/>
        <v>6563057.9106565341</v>
      </c>
      <c r="J674" s="10">
        <f t="shared" si="1361"/>
        <v>0</v>
      </c>
      <c r="K674" s="10">
        <f t="shared" si="1361"/>
        <v>0</v>
      </c>
      <c r="L674" s="10">
        <f t="shared" si="1361"/>
        <v>0</v>
      </c>
      <c r="M674" s="10">
        <f t="shared" si="1361"/>
        <v>0</v>
      </c>
      <c r="N674" s="10">
        <f t="shared" si="1361"/>
        <v>0</v>
      </c>
      <c r="O674" s="10">
        <f t="shared" si="1361"/>
        <v>0</v>
      </c>
      <c r="P674" s="10">
        <f t="shared" si="1361"/>
        <v>0</v>
      </c>
      <c r="Q674" s="10">
        <f t="shared" si="1361"/>
        <v>0</v>
      </c>
      <c r="R674" s="10">
        <f t="shared" si="1361"/>
        <v>0</v>
      </c>
      <c r="S674" s="10">
        <f t="shared" si="1361"/>
        <v>0</v>
      </c>
      <c r="T674" s="10">
        <f t="shared" si="1361"/>
        <v>0</v>
      </c>
      <c r="U674" s="10">
        <f t="shared" si="1361"/>
        <v>0</v>
      </c>
      <c r="V674" s="10">
        <f t="shared" si="1361"/>
        <v>0</v>
      </c>
      <c r="W674" s="10">
        <f t="shared" si="1361"/>
        <v>0</v>
      </c>
      <c r="X674" s="10">
        <f t="shared" si="1361"/>
        <v>0</v>
      </c>
      <c r="Y674" s="10">
        <f t="shared" si="1361"/>
        <v>0</v>
      </c>
      <c r="Z674" s="10">
        <f t="shared" si="1361"/>
        <v>0</v>
      </c>
      <c r="AA674" s="10">
        <f t="shared" si="1361"/>
        <v>0</v>
      </c>
      <c r="AB674" s="10">
        <f t="shared" si="1361"/>
        <v>0</v>
      </c>
      <c r="AC674" s="10">
        <f t="shared" si="1361"/>
        <v>0</v>
      </c>
      <c r="AD674" s="10">
        <f t="shared" si="1361"/>
        <v>0</v>
      </c>
      <c r="AE674" s="10">
        <f t="shared" si="1361"/>
        <v>0</v>
      </c>
      <c r="AF674" s="10">
        <f t="shared" si="1361"/>
        <v>0</v>
      </c>
      <c r="AG674" s="10">
        <f t="shared" si="1361"/>
        <v>0</v>
      </c>
      <c r="AH674" s="10">
        <f t="shared" si="1361"/>
        <v>0</v>
      </c>
      <c r="AI674" s="10">
        <f t="shared" si="1361"/>
        <v>0</v>
      </c>
      <c r="AJ674" s="10">
        <f t="shared" si="1361"/>
        <v>0</v>
      </c>
      <c r="AK674" s="10">
        <f t="shared" si="1361"/>
        <v>0</v>
      </c>
      <c r="AL674" s="10">
        <f t="shared" si="1361"/>
        <v>0</v>
      </c>
      <c r="AM674" s="10">
        <f t="shared" si="1361"/>
        <v>0</v>
      </c>
      <c r="AN674" s="10">
        <f t="shared" si="1361"/>
        <v>0</v>
      </c>
      <c r="AO674" s="10">
        <f t="shared" si="1361"/>
        <v>0</v>
      </c>
      <c r="AP674" s="10">
        <f t="shared" si="1361"/>
        <v>0</v>
      </c>
    </row>
    <row r="675" spans="1:42" hidden="1" outlineLevel="3">
      <c r="A675" s="1">
        <v>4</v>
      </c>
      <c r="B675" s="10">
        <f t="shared" si="1358"/>
        <v>0</v>
      </c>
      <c r="D675" s="10">
        <f t="shared" ref="D675:AP675" si="1362">IF(D$130=$AA595,D667*$AB595,0)</f>
        <v>0</v>
      </c>
      <c r="E675" s="10">
        <f t="shared" si="1362"/>
        <v>0</v>
      </c>
      <c r="F675" s="10">
        <f t="shared" si="1362"/>
        <v>0</v>
      </c>
      <c r="G675" s="10">
        <f t="shared" si="1362"/>
        <v>0</v>
      </c>
      <c r="H675" s="10">
        <f t="shared" si="1362"/>
        <v>0</v>
      </c>
      <c r="I675" s="10">
        <f t="shared" si="1362"/>
        <v>0</v>
      </c>
      <c r="J675" s="10">
        <f t="shared" si="1362"/>
        <v>0</v>
      </c>
      <c r="K675" s="10">
        <f t="shared" si="1362"/>
        <v>0</v>
      </c>
      <c r="L675" s="10">
        <f t="shared" si="1362"/>
        <v>0</v>
      </c>
      <c r="M675" s="10">
        <f t="shared" si="1362"/>
        <v>0</v>
      </c>
      <c r="N675" s="10">
        <f t="shared" si="1362"/>
        <v>0</v>
      </c>
      <c r="O675" s="10">
        <f t="shared" si="1362"/>
        <v>0</v>
      </c>
      <c r="P675" s="10">
        <f t="shared" si="1362"/>
        <v>0</v>
      </c>
      <c r="Q675" s="10">
        <f t="shared" si="1362"/>
        <v>0</v>
      </c>
      <c r="R675" s="10">
        <f t="shared" si="1362"/>
        <v>0</v>
      </c>
      <c r="S675" s="10">
        <f t="shared" si="1362"/>
        <v>0</v>
      </c>
      <c r="T675" s="10">
        <f t="shared" si="1362"/>
        <v>0</v>
      </c>
      <c r="U675" s="10">
        <f t="shared" si="1362"/>
        <v>0</v>
      </c>
      <c r="V675" s="10">
        <f t="shared" si="1362"/>
        <v>0</v>
      </c>
      <c r="W675" s="10">
        <f t="shared" si="1362"/>
        <v>0</v>
      </c>
      <c r="X675" s="10">
        <f t="shared" si="1362"/>
        <v>0</v>
      </c>
      <c r="Y675" s="10">
        <f t="shared" si="1362"/>
        <v>0</v>
      </c>
      <c r="Z675" s="10">
        <f t="shared" si="1362"/>
        <v>0</v>
      </c>
      <c r="AA675" s="10">
        <f t="shared" si="1362"/>
        <v>0</v>
      </c>
      <c r="AB675" s="10">
        <f t="shared" si="1362"/>
        <v>0</v>
      </c>
      <c r="AC675" s="10">
        <f t="shared" si="1362"/>
        <v>0</v>
      </c>
      <c r="AD675" s="10">
        <f t="shared" si="1362"/>
        <v>0</v>
      </c>
      <c r="AE675" s="10">
        <f t="shared" si="1362"/>
        <v>0</v>
      </c>
      <c r="AF675" s="10">
        <f t="shared" si="1362"/>
        <v>0</v>
      </c>
      <c r="AG675" s="10">
        <f t="shared" si="1362"/>
        <v>0</v>
      </c>
      <c r="AH675" s="10">
        <f t="shared" si="1362"/>
        <v>0</v>
      </c>
      <c r="AI675" s="10">
        <f t="shared" si="1362"/>
        <v>0</v>
      </c>
      <c r="AJ675" s="10">
        <f t="shared" si="1362"/>
        <v>0</v>
      </c>
      <c r="AK675" s="10">
        <f t="shared" si="1362"/>
        <v>0</v>
      </c>
      <c r="AL675" s="10">
        <f t="shared" si="1362"/>
        <v>0</v>
      </c>
      <c r="AM675" s="10">
        <f t="shared" si="1362"/>
        <v>0</v>
      </c>
      <c r="AN675" s="10">
        <f t="shared" si="1362"/>
        <v>0</v>
      </c>
      <c r="AO675" s="10">
        <f t="shared" si="1362"/>
        <v>0</v>
      </c>
      <c r="AP675" s="10">
        <f t="shared" si="1362"/>
        <v>0</v>
      </c>
    </row>
    <row r="676" spans="1:42" hidden="1" outlineLevel="3">
      <c r="A676" s="1">
        <v>5</v>
      </c>
      <c r="B676" s="10">
        <f t="shared" si="1358"/>
        <v>0</v>
      </c>
      <c r="D676" s="10">
        <f t="shared" ref="D676:AP676" si="1363">IF(D$130=$AA596,D668*$AB596,0)</f>
        <v>0</v>
      </c>
      <c r="E676" s="10">
        <f t="shared" si="1363"/>
        <v>0</v>
      </c>
      <c r="F676" s="10">
        <f t="shared" si="1363"/>
        <v>0</v>
      </c>
      <c r="G676" s="10">
        <f t="shared" si="1363"/>
        <v>0</v>
      </c>
      <c r="H676" s="10">
        <f t="shared" si="1363"/>
        <v>0</v>
      </c>
      <c r="I676" s="10">
        <f t="shared" si="1363"/>
        <v>0</v>
      </c>
      <c r="J676" s="10">
        <f t="shared" si="1363"/>
        <v>0</v>
      </c>
      <c r="K676" s="10">
        <f t="shared" si="1363"/>
        <v>0</v>
      </c>
      <c r="L676" s="10">
        <f t="shared" si="1363"/>
        <v>0</v>
      </c>
      <c r="M676" s="10">
        <f t="shared" si="1363"/>
        <v>0</v>
      </c>
      <c r="N676" s="10">
        <f t="shared" si="1363"/>
        <v>0</v>
      </c>
      <c r="O676" s="10">
        <f t="shared" si="1363"/>
        <v>0</v>
      </c>
      <c r="P676" s="10">
        <f t="shared" si="1363"/>
        <v>0</v>
      </c>
      <c r="Q676" s="10">
        <f t="shared" si="1363"/>
        <v>0</v>
      </c>
      <c r="R676" s="10">
        <f t="shared" si="1363"/>
        <v>0</v>
      </c>
      <c r="S676" s="10">
        <f t="shared" si="1363"/>
        <v>0</v>
      </c>
      <c r="T676" s="10">
        <f t="shared" si="1363"/>
        <v>0</v>
      </c>
      <c r="U676" s="10">
        <f t="shared" si="1363"/>
        <v>0</v>
      </c>
      <c r="V676" s="10">
        <f t="shared" si="1363"/>
        <v>0</v>
      </c>
      <c r="W676" s="10">
        <f t="shared" si="1363"/>
        <v>0</v>
      </c>
      <c r="X676" s="10">
        <f t="shared" si="1363"/>
        <v>0</v>
      </c>
      <c r="Y676" s="10">
        <f t="shared" si="1363"/>
        <v>0</v>
      </c>
      <c r="Z676" s="10">
        <f t="shared" si="1363"/>
        <v>0</v>
      </c>
      <c r="AA676" s="10">
        <f t="shared" si="1363"/>
        <v>0</v>
      </c>
      <c r="AB676" s="10">
        <f t="shared" si="1363"/>
        <v>0</v>
      </c>
      <c r="AC676" s="10">
        <f t="shared" si="1363"/>
        <v>0</v>
      </c>
      <c r="AD676" s="10">
        <f t="shared" si="1363"/>
        <v>0</v>
      </c>
      <c r="AE676" s="10">
        <f t="shared" si="1363"/>
        <v>0</v>
      </c>
      <c r="AF676" s="10">
        <f t="shared" si="1363"/>
        <v>0</v>
      </c>
      <c r="AG676" s="10">
        <f t="shared" si="1363"/>
        <v>0</v>
      </c>
      <c r="AH676" s="10">
        <f t="shared" si="1363"/>
        <v>0</v>
      </c>
      <c r="AI676" s="10">
        <f t="shared" si="1363"/>
        <v>0</v>
      </c>
      <c r="AJ676" s="10">
        <f t="shared" si="1363"/>
        <v>0</v>
      </c>
      <c r="AK676" s="10">
        <f t="shared" si="1363"/>
        <v>0</v>
      </c>
      <c r="AL676" s="10">
        <f t="shared" si="1363"/>
        <v>0</v>
      </c>
      <c r="AM676" s="10">
        <f t="shared" si="1363"/>
        <v>0</v>
      </c>
      <c r="AN676" s="10">
        <f t="shared" si="1363"/>
        <v>0</v>
      </c>
      <c r="AO676" s="10">
        <f t="shared" si="1363"/>
        <v>0</v>
      </c>
      <c r="AP676" s="10">
        <f t="shared" si="1363"/>
        <v>0</v>
      </c>
    </row>
    <row r="677" spans="1:42" ht="15.5" hidden="1" outlineLevel="3" thickBot="1">
      <c r="A677" s="6" t="s">
        <v>7</v>
      </c>
      <c r="B677" s="13">
        <f t="shared" si="1358"/>
        <v>16271723.458965017</v>
      </c>
      <c r="C677" s="6"/>
      <c r="D677" s="13">
        <f>SUM(D672:D676)</f>
        <v>0</v>
      </c>
      <c r="E677" s="13">
        <f t="shared" ref="E677:AP677" si="1364">SUM(E672:E676)</f>
        <v>0</v>
      </c>
      <c r="F677" s="13">
        <f t="shared" si="1364"/>
        <v>0</v>
      </c>
      <c r="G677" s="13">
        <f t="shared" si="1364"/>
        <v>9708665.5483084824</v>
      </c>
      <c r="H677" s="13">
        <f t="shared" si="1364"/>
        <v>0</v>
      </c>
      <c r="I677" s="13">
        <f t="shared" si="1364"/>
        <v>6563057.9106565341</v>
      </c>
      <c r="J677" s="13">
        <f t="shared" si="1364"/>
        <v>0</v>
      </c>
      <c r="K677" s="13">
        <f t="shared" si="1364"/>
        <v>0</v>
      </c>
      <c r="L677" s="13">
        <f t="shared" si="1364"/>
        <v>0</v>
      </c>
      <c r="M677" s="13">
        <f t="shared" si="1364"/>
        <v>0</v>
      </c>
      <c r="N677" s="13">
        <f t="shared" si="1364"/>
        <v>0</v>
      </c>
      <c r="O677" s="13">
        <f t="shared" si="1364"/>
        <v>0</v>
      </c>
      <c r="P677" s="13">
        <f t="shared" si="1364"/>
        <v>0</v>
      </c>
      <c r="Q677" s="13">
        <f t="shared" si="1364"/>
        <v>0</v>
      </c>
      <c r="R677" s="13">
        <f t="shared" si="1364"/>
        <v>0</v>
      </c>
      <c r="S677" s="13">
        <f t="shared" si="1364"/>
        <v>0</v>
      </c>
      <c r="T677" s="13">
        <f t="shared" si="1364"/>
        <v>0</v>
      </c>
      <c r="U677" s="13">
        <f t="shared" si="1364"/>
        <v>0</v>
      </c>
      <c r="V677" s="13">
        <f t="shared" si="1364"/>
        <v>0</v>
      </c>
      <c r="W677" s="13">
        <f t="shared" si="1364"/>
        <v>0</v>
      </c>
      <c r="X677" s="13">
        <f t="shared" si="1364"/>
        <v>0</v>
      </c>
      <c r="Y677" s="13">
        <f t="shared" si="1364"/>
        <v>0</v>
      </c>
      <c r="Z677" s="13">
        <f t="shared" si="1364"/>
        <v>0</v>
      </c>
      <c r="AA677" s="13">
        <f t="shared" si="1364"/>
        <v>0</v>
      </c>
      <c r="AB677" s="13">
        <f t="shared" si="1364"/>
        <v>0</v>
      </c>
      <c r="AC677" s="13">
        <f t="shared" si="1364"/>
        <v>0</v>
      </c>
      <c r="AD677" s="13">
        <f t="shared" si="1364"/>
        <v>0</v>
      </c>
      <c r="AE677" s="13">
        <f t="shared" si="1364"/>
        <v>0</v>
      </c>
      <c r="AF677" s="13">
        <f t="shared" si="1364"/>
        <v>0</v>
      </c>
      <c r="AG677" s="13">
        <f t="shared" si="1364"/>
        <v>0</v>
      </c>
      <c r="AH677" s="13">
        <f t="shared" si="1364"/>
        <v>0</v>
      </c>
      <c r="AI677" s="13">
        <f t="shared" si="1364"/>
        <v>0</v>
      </c>
      <c r="AJ677" s="13">
        <f t="shared" si="1364"/>
        <v>0</v>
      </c>
      <c r="AK677" s="13">
        <f t="shared" si="1364"/>
        <v>0</v>
      </c>
      <c r="AL677" s="13">
        <f t="shared" si="1364"/>
        <v>0</v>
      </c>
      <c r="AM677" s="13">
        <f t="shared" si="1364"/>
        <v>0</v>
      </c>
      <c r="AN677" s="13">
        <f t="shared" si="1364"/>
        <v>0</v>
      </c>
      <c r="AO677" s="13">
        <f t="shared" si="1364"/>
        <v>0</v>
      </c>
      <c r="AP677" s="13">
        <f t="shared" si="1364"/>
        <v>0</v>
      </c>
    </row>
    <row r="678" spans="1:42" hidden="1" outlineLevel="1" collapsed="1"/>
    <row r="679" spans="1:42" hidden="1" outlineLevel="1">
      <c r="A679" s="16" t="s">
        <v>42</v>
      </c>
      <c r="B679" s="14"/>
      <c r="C679" s="14"/>
      <c r="D679" s="15"/>
      <c r="E679" s="15"/>
      <c r="F679" s="15"/>
      <c r="G679" s="15"/>
      <c r="H679" s="15"/>
      <c r="I679" s="15"/>
      <c r="J679" s="15"/>
      <c r="K679" s="15"/>
      <c r="L679" s="15"/>
      <c r="M679" s="15"/>
      <c r="N679" s="15"/>
      <c r="O679" s="15"/>
      <c r="P679" s="15"/>
      <c r="Q679" s="15"/>
      <c r="R679" s="15"/>
      <c r="S679" s="15"/>
      <c r="T679" s="15"/>
      <c r="U679" s="15"/>
      <c r="V679" s="15"/>
      <c r="W679" s="15"/>
      <c r="X679" s="15"/>
      <c r="Y679" s="15"/>
      <c r="Z679" s="15"/>
      <c r="AA679" s="15"/>
      <c r="AB679" s="15"/>
      <c r="AC679" s="15"/>
      <c r="AD679" s="15"/>
      <c r="AE679" s="15"/>
      <c r="AF679" s="15"/>
      <c r="AG679" s="15"/>
      <c r="AH679" s="15"/>
      <c r="AI679" s="15"/>
      <c r="AJ679" s="15"/>
      <c r="AK679" s="15"/>
      <c r="AL679" s="15"/>
      <c r="AM679" s="15"/>
      <c r="AN679" s="15"/>
      <c r="AO679" s="15"/>
      <c r="AP679" s="15"/>
    </row>
    <row r="680" spans="1:42" hidden="1" outlineLevel="2">
      <c r="A680" s="11" t="s">
        <v>43</v>
      </c>
      <c r="B680" s="12"/>
      <c r="C680" s="11"/>
      <c r="D680" s="11">
        <f>D$84</f>
        <v>2022</v>
      </c>
      <c r="E680" s="11">
        <f t="shared" ref="E680:AP680" si="1365">E$84</f>
        <v>2023</v>
      </c>
      <c r="F680" s="11">
        <f t="shared" si="1365"/>
        <v>2024</v>
      </c>
      <c r="G680" s="11">
        <f t="shared" si="1365"/>
        <v>2025</v>
      </c>
      <c r="H680" s="11">
        <f t="shared" si="1365"/>
        <v>2026</v>
      </c>
      <c r="I680" s="11">
        <f t="shared" si="1365"/>
        <v>2027</v>
      </c>
      <c r="J680" s="11">
        <f t="shared" si="1365"/>
        <v>2028</v>
      </c>
      <c r="K680" s="11">
        <f t="shared" si="1365"/>
        <v>2029</v>
      </c>
      <c r="L680" s="11">
        <f t="shared" si="1365"/>
        <v>2030</v>
      </c>
      <c r="M680" s="11">
        <f t="shared" si="1365"/>
        <v>2031</v>
      </c>
      <c r="N680" s="11">
        <f t="shared" si="1365"/>
        <v>2032</v>
      </c>
      <c r="O680" s="11">
        <f t="shared" si="1365"/>
        <v>2033</v>
      </c>
      <c r="P680" s="11">
        <f t="shared" si="1365"/>
        <v>2034</v>
      </c>
      <c r="Q680" s="11">
        <f t="shared" si="1365"/>
        <v>2035</v>
      </c>
      <c r="R680" s="11">
        <f t="shared" si="1365"/>
        <v>2036</v>
      </c>
      <c r="S680" s="11">
        <f t="shared" si="1365"/>
        <v>2037</v>
      </c>
      <c r="T680" s="11">
        <f t="shared" si="1365"/>
        <v>2038</v>
      </c>
      <c r="U680" s="11">
        <f t="shared" si="1365"/>
        <v>2039</v>
      </c>
      <c r="V680" s="11">
        <f t="shared" si="1365"/>
        <v>2040</v>
      </c>
      <c r="W680" s="11">
        <f t="shared" si="1365"/>
        <v>2041</v>
      </c>
      <c r="X680" s="11">
        <f t="shared" si="1365"/>
        <v>2042</v>
      </c>
      <c r="Y680" s="11">
        <f t="shared" si="1365"/>
        <v>2043</v>
      </c>
      <c r="Z680" s="11">
        <f t="shared" si="1365"/>
        <v>2044</v>
      </c>
      <c r="AA680" s="11">
        <f t="shared" si="1365"/>
        <v>2045</v>
      </c>
      <c r="AB680" s="11">
        <f t="shared" si="1365"/>
        <v>2046</v>
      </c>
      <c r="AC680" s="11">
        <f t="shared" si="1365"/>
        <v>2047</v>
      </c>
      <c r="AD680" s="11">
        <f t="shared" si="1365"/>
        <v>2048</v>
      </c>
      <c r="AE680" s="11">
        <f t="shared" si="1365"/>
        <v>2049</v>
      </c>
      <c r="AF680" s="11">
        <f t="shared" si="1365"/>
        <v>2050</v>
      </c>
      <c r="AG680" s="11">
        <f t="shared" si="1365"/>
        <v>2051</v>
      </c>
      <c r="AH680" s="11">
        <f t="shared" si="1365"/>
        <v>2052</v>
      </c>
      <c r="AI680" s="11">
        <f t="shared" si="1365"/>
        <v>2053</v>
      </c>
      <c r="AJ680" s="11">
        <f t="shared" si="1365"/>
        <v>2054</v>
      </c>
      <c r="AK680" s="11">
        <f t="shared" si="1365"/>
        <v>2055</v>
      </c>
      <c r="AL680" s="11">
        <f t="shared" si="1365"/>
        <v>2056</v>
      </c>
      <c r="AM680" s="11">
        <f t="shared" si="1365"/>
        <v>2057</v>
      </c>
      <c r="AN680" s="11">
        <f t="shared" si="1365"/>
        <v>2058</v>
      </c>
      <c r="AO680" s="11">
        <f t="shared" si="1365"/>
        <v>2059</v>
      </c>
      <c r="AP680" s="11">
        <f t="shared" si="1365"/>
        <v>2060</v>
      </c>
    </row>
    <row r="681" spans="1:42" hidden="1" outlineLevel="2">
      <c r="A681" s="1">
        <v>1</v>
      </c>
      <c r="B681" s="10">
        <f t="shared" ref="B681:B686" si="1366">SUM(D681:AP681)</f>
        <v>6508689.3835860072</v>
      </c>
      <c r="D681" s="10">
        <f t="shared" ref="D681:AP681" si="1367">IF(D$139=$AH592,$AE$585*$AE592,0)</f>
        <v>0</v>
      </c>
      <c r="E681" s="10">
        <f t="shared" si="1367"/>
        <v>0</v>
      </c>
      <c r="F681" s="10">
        <f t="shared" si="1367"/>
        <v>0</v>
      </c>
      <c r="G681" s="10">
        <f t="shared" si="1367"/>
        <v>0</v>
      </c>
      <c r="H681" s="10">
        <f t="shared" si="1367"/>
        <v>0</v>
      </c>
      <c r="I681" s="10">
        <f t="shared" si="1367"/>
        <v>0</v>
      </c>
      <c r="J681" s="10">
        <f t="shared" si="1367"/>
        <v>0</v>
      </c>
      <c r="K681" s="10">
        <f t="shared" si="1367"/>
        <v>0</v>
      </c>
      <c r="L681" s="10">
        <f t="shared" si="1367"/>
        <v>0</v>
      </c>
      <c r="M681" s="10">
        <f t="shared" si="1367"/>
        <v>0</v>
      </c>
      <c r="N681" s="10">
        <f t="shared" si="1367"/>
        <v>0</v>
      </c>
      <c r="O681" s="10">
        <f t="shared" si="1367"/>
        <v>6508689.3835860072</v>
      </c>
      <c r="P681" s="10">
        <f t="shared" si="1367"/>
        <v>0</v>
      </c>
      <c r="Q681" s="10">
        <f t="shared" si="1367"/>
        <v>0</v>
      </c>
      <c r="R681" s="10">
        <f t="shared" si="1367"/>
        <v>0</v>
      </c>
      <c r="S681" s="10">
        <f t="shared" si="1367"/>
        <v>0</v>
      </c>
      <c r="T681" s="10">
        <f t="shared" si="1367"/>
        <v>0</v>
      </c>
      <c r="U681" s="10">
        <f t="shared" si="1367"/>
        <v>0</v>
      </c>
      <c r="V681" s="10">
        <f t="shared" si="1367"/>
        <v>0</v>
      </c>
      <c r="W681" s="10">
        <f t="shared" si="1367"/>
        <v>0</v>
      </c>
      <c r="X681" s="10">
        <f t="shared" si="1367"/>
        <v>0</v>
      </c>
      <c r="Y681" s="10">
        <f t="shared" si="1367"/>
        <v>0</v>
      </c>
      <c r="Z681" s="10">
        <f t="shared" si="1367"/>
        <v>0</v>
      </c>
      <c r="AA681" s="10">
        <f t="shared" si="1367"/>
        <v>0</v>
      </c>
      <c r="AB681" s="10">
        <f t="shared" si="1367"/>
        <v>0</v>
      </c>
      <c r="AC681" s="10">
        <f t="shared" si="1367"/>
        <v>0</v>
      </c>
      <c r="AD681" s="10">
        <f t="shared" si="1367"/>
        <v>0</v>
      </c>
      <c r="AE681" s="10">
        <f t="shared" si="1367"/>
        <v>0</v>
      </c>
      <c r="AF681" s="10">
        <f t="shared" si="1367"/>
        <v>0</v>
      </c>
      <c r="AG681" s="10">
        <f t="shared" si="1367"/>
        <v>0</v>
      </c>
      <c r="AH681" s="10">
        <f t="shared" si="1367"/>
        <v>0</v>
      </c>
      <c r="AI681" s="10">
        <f t="shared" si="1367"/>
        <v>0</v>
      </c>
      <c r="AJ681" s="10">
        <f t="shared" si="1367"/>
        <v>0</v>
      </c>
      <c r="AK681" s="10">
        <f t="shared" si="1367"/>
        <v>0</v>
      </c>
      <c r="AL681" s="10">
        <f t="shared" si="1367"/>
        <v>0</v>
      </c>
      <c r="AM681" s="10">
        <f t="shared" si="1367"/>
        <v>0</v>
      </c>
      <c r="AN681" s="10">
        <f t="shared" si="1367"/>
        <v>0</v>
      </c>
      <c r="AO681" s="10">
        <f t="shared" si="1367"/>
        <v>0</v>
      </c>
      <c r="AP681" s="10">
        <f t="shared" si="1367"/>
        <v>0</v>
      </c>
    </row>
    <row r="682" spans="1:42" hidden="1" outlineLevel="2">
      <c r="A682" s="1">
        <v>2</v>
      </c>
      <c r="B682" s="10">
        <f t="shared" si="1366"/>
        <v>6508689.3835860072</v>
      </c>
      <c r="D682" s="10">
        <f t="shared" ref="D682:AP682" si="1368">IF(D$139=$AH593,$AE$585*$AE593,0)</f>
        <v>0</v>
      </c>
      <c r="E682" s="10">
        <f t="shared" si="1368"/>
        <v>6508689.3835860072</v>
      </c>
      <c r="F682" s="10">
        <f t="shared" si="1368"/>
        <v>0</v>
      </c>
      <c r="G682" s="10">
        <f t="shared" si="1368"/>
        <v>0</v>
      </c>
      <c r="H682" s="10">
        <f t="shared" si="1368"/>
        <v>0</v>
      </c>
      <c r="I682" s="10">
        <f t="shared" si="1368"/>
        <v>0</v>
      </c>
      <c r="J682" s="10">
        <f t="shared" si="1368"/>
        <v>0</v>
      </c>
      <c r="K682" s="10">
        <f t="shared" si="1368"/>
        <v>0</v>
      </c>
      <c r="L682" s="10">
        <f t="shared" si="1368"/>
        <v>0</v>
      </c>
      <c r="M682" s="10">
        <f t="shared" si="1368"/>
        <v>0</v>
      </c>
      <c r="N682" s="10">
        <f t="shared" si="1368"/>
        <v>0</v>
      </c>
      <c r="O682" s="10">
        <f t="shared" si="1368"/>
        <v>0</v>
      </c>
      <c r="P682" s="10">
        <f t="shared" si="1368"/>
        <v>0</v>
      </c>
      <c r="Q682" s="10">
        <f t="shared" si="1368"/>
        <v>0</v>
      </c>
      <c r="R682" s="10">
        <f t="shared" si="1368"/>
        <v>0</v>
      </c>
      <c r="S682" s="10">
        <f t="shared" si="1368"/>
        <v>0</v>
      </c>
      <c r="T682" s="10">
        <f t="shared" si="1368"/>
        <v>0</v>
      </c>
      <c r="U682" s="10">
        <f t="shared" si="1368"/>
        <v>0</v>
      </c>
      <c r="V682" s="10">
        <f t="shared" si="1368"/>
        <v>0</v>
      </c>
      <c r="W682" s="10">
        <f t="shared" si="1368"/>
        <v>0</v>
      </c>
      <c r="X682" s="10">
        <f t="shared" si="1368"/>
        <v>0</v>
      </c>
      <c r="Y682" s="10">
        <f t="shared" si="1368"/>
        <v>0</v>
      </c>
      <c r="Z682" s="10">
        <f t="shared" si="1368"/>
        <v>0</v>
      </c>
      <c r="AA682" s="10">
        <f t="shared" si="1368"/>
        <v>0</v>
      </c>
      <c r="AB682" s="10">
        <f t="shared" si="1368"/>
        <v>0</v>
      </c>
      <c r="AC682" s="10">
        <f t="shared" si="1368"/>
        <v>0</v>
      </c>
      <c r="AD682" s="10">
        <f t="shared" si="1368"/>
        <v>0</v>
      </c>
      <c r="AE682" s="10">
        <f t="shared" si="1368"/>
        <v>0</v>
      </c>
      <c r="AF682" s="10">
        <f t="shared" si="1368"/>
        <v>0</v>
      </c>
      <c r="AG682" s="10">
        <f t="shared" si="1368"/>
        <v>0</v>
      </c>
      <c r="AH682" s="10">
        <f t="shared" si="1368"/>
        <v>0</v>
      </c>
      <c r="AI682" s="10">
        <f t="shared" si="1368"/>
        <v>0</v>
      </c>
      <c r="AJ682" s="10">
        <f t="shared" si="1368"/>
        <v>0</v>
      </c>
      <c r="AK682" s="10">
        <f t="shared" si="1368"/>
        <v>0</v>
      </c>
      <c r="AL682" s="10">
        <f t="shared" si="1368"/>
        <v>0</v>
      </c>
      <c r="AM682" s="10">
        <f t="shared" si="1368"/>
        <v>0</v>
      </c>
      <c r="AN682" s="10">
        <f t="shared" si="1368"/>
        <v>0</v>
      </c>
      <c r="AO682" s="10">
        <f t="shared" si="1368"/>
        <v>0</v>
      </c>
      <c r="AP682" s="10">
        <f t="shared" si="1368"/>
        <v>0</v>
      </c>
    </row>
    <row r="683" spans="1:42" hidden="1" outlineLevel="2">
      <c r="A683" s="1">
        <v>3</v>
      </c>
      <c r="B683" s="10">
        <f t="shared" si="1366"/>
        <v>3254344.6917930036</v>
      </c>
      <c r="D683" s="10">
        <f t="shared" ref="D683:AP683" si="1369">IF(D$139=$AH594,$AE$585*$AE594,0)</f>
        <v>0</v>
      </c>
      <c r="E683" s="10">
        <f t="shared" si="1369"/>
        <v>3254344.6917930036</v>
      </c>
      <c r="F683" s="10">
        <f t="shared" si="1369"/>
        <v>0</v>
      </c>
      <c r="G683" s="10">
        <f t="shared" si="1369"/>
        <v>0</v>
      </c>
      <c r="H683" s="10">
        <f t="shared" si="1369"/>
        <v>0</v>
      </c>
      <c r="I683" s="10">
        <f t="shared" si="1369"/>
        <v>0</v>
      </c>
      <c r="J683" s="10">
        <f t="shared" si="1369"/>
        <v>0</v>
      </c>
      <c r="K683" s="10">
        <f t="shared" si="1369"/>
        <v>0</v>
      </c>
      <c r="L683" s="10">
        <f t="shared" si="1369"/>
        <v>0</v>
      </c>
      <c r="M683" s="10">
        <f t="shared" si="1369"/>
        <v>0</v>
      </c>
      <c r="N683" s="10">
        <f t="shared" si="1369"/>
        <v>0</v>
      </c>
      <c r="O683" s="10">
        <f t="shared" si="1369"/>
        <v>0</v>
      </c>
      <c r="P683" s="10">
        <f t="shared" si="1369"/>
        <v>0</v>
      </c>
      <c r="Q683" s="10">
        <f t="shared" si="1369"/>
        <v>0</v>
      </c>
      <c r="R683" s="10">
        <f t="shared" si="1369"/>
        <v>0</v>
      </c>
      <c r="S683" s="10">
        <f t="shared" si="1369"/>
        <v>0</v>
      </c>
      <c r="T683" s="10">
        <f t="shared" si="1369"/>
        <v>0</v>
      </c>
      <c r="U683" s="10">
        <f t="shared" si="1369"/>
        <v>0</v>
      </c>
      <c r="V683" s="10">
        <f t="shared" si="1369"/>
        <v>0</v>
      </c>
      <c r="W683" s="10">
        <f t="shared" si="1369"/>
        <v>0</v>
      </c>
      <c r="X683" s="10">
        <f t="shared" si="1369"/>
        <v>0</v>
      </c>
      <c r="Y683" s="10">
        <f t="shared" si="1369"/>
        <v>0</v>
      </c>
      <c r="Z683" s="10">
        <f t="shared" si="1369"/>
        <v>0</v>
      </c>
      <c r="AA683" s="10">
        <f t="shared" si="1369"/>
        <v>0</v>
      </c>
      <c r="AB683" s="10">
        <f t="shared" si="1369"/>
        <v>0</v>
      </c>
      <c r="AC683" s="10">
        <f t="shared" si="1369"/>
        <v>0</v>
      </c>
      <c r="AD683" s="10">
        <f t="shared" si="1369"/>
        <v>0</v>
      </c>
      <c r="AE683" s="10">
        <f t="shared" si="1369"/>
        <v>0</v>
      </c>
      <c r="AF683" s="10">
        <f t="shared" si="1369"/>
        <v>0</v>
      </c>
      <c r="AG683" s="10">
        <f t="shared" si="1369"/>
        <v>0</v>
      </c>
      <c r="AH683" s="10">
        <f t="shared" si="1369"/>
        <v>0</v>
      </c>
      <c r="AI683" s="10">
        <f t="shared" si="1369"/>
        <v>0</v>
      </c>
      <c r="AJ683" s="10">
        <f t="shared" si="1369"/>
        <v>0</v>
      </c>
      <c r="AK683" s="10">
        <f t="shared" si="1369"/>
        <v>0</v>
      </c>
      <c r="AL683" s="10">
        <f t="shared" si="1369"/>
        <v>0</v>
      </c>
      <c r="AM683" s="10">
        <f t="shared" si="1369"/>
        <v>0</v>
      </c>
      <c r="AN683" s="10">
        <f t="shared" si="1369"/>
        <v>0</v>
      </c>
      <c r="AO683" s="10">
        <f t="shared" si="1369"/>
        <v>0</v>
      </c>
      <c r="AP683" s="10">
        <f t="shared" si="1369"/>
        <v>0</v>
      </c>
    </row>
    <row r="684" spans="1:42" hidden="1" outlineLevel="2">
      <c r="A684" s="1">
        <v>4</v>
      </c>
      <c r="B684" s="10">
        <f t="shared" si="1366"/>
        <v>0</v>
      </c>
      <c r="D684" s="10">
        <f t="shared" ref="D684:AP684" si="1370">IF(D$139=$AH595,$AE$585*$AE595,0)</f>
        <v>0</v>
      </c>
      <c r="E684" s="10">
        <f t="shared" si="1370"/>
        <v>0</v>
      </c>
      <c r="F684" s="10">
        <f t="shared" si="1370"/>
        <v>0</v>
      </c>
      <c r="G684" s="10">
        <f t="shared" si="1370"/>
        <v>0</v>
      </c>
      <c r="H684" s="10">
        <f t="shared" si="1370"/>
        <v>0</v>
      </c>
      <c r="I684" s="10">
        <f t="shared" si="1370"/>
        <v>0</v>
      </c>
      <c r="J684" s="10">
        <f t="shared" si="1370"/>
        <v>0</v>
      </c>
      <c r="K684" s="10">
        <f t="shared" si="1370"/>
        <v>0</v>
      </c>
      <c r="L684" s="10">
        <f t="shared" si="1370"/>
        <v>0</v>
      </c>
      <c r="M684" s="10">
        <f t="shared" si="1370"/>
        <v>0</v>
      </c>
      <c r="N684" s="10">
        <f t="shared" si="1370"/>
        <v>0</v>
      </c>
      <c r="O684" s="10">
        <f t="shared" si="1370"/>
        <v>0</v>
      </c>
      <c r="P684" s="10">
        <f t="shared" si="1370"/>
        <v>0</v>
      </c>
      <c r="Q684" s="10">
        <f t="shared" si="1370"/>
        <v>0</v>
      </c>
      <c r="R684" s="10">
        <f t="shared" si="1370"/>
        <v>0</v>
      </c>
      <c r="S684" s="10">
        <f t="shared" si="1370"/>
        <v>0</v>
      </c>
      <c r="T684" s="10">
        <f t="shared" si="1370"/>
        <v>0</v>
      </c>
      <c r="U684" s="10">
        <f t="shared" si="1370"/>
        <v>0</v>
      </c>
      <c r="V684" s="10">
        <f t="shared" si="1370"/>
        <v>0</v>
      </c>
      <c r="W684" s="10">
        <f t="shared" si="1370"/>
        <v>0</v>
      </c>
      <c r="X684" s="10">
        <f t="shared" si="1370"/>
        <v>0</v>
      </c>
      <c r="Y684" s="10">
        <f t="shared" si="1370"/>
        <v>0</v>
      </c>
      <c r="Z684" s="10">
        <f t="shared" si="1370"/>
        <v>0</v>
      </c>
      <c r="AA684" s="10">
        <f t="shared" si="1370"/>
        <v>0</v>
      </c>
      <c r="AB684" s="10">
        <f t="shared" si="1370"/>
        <v>0</v>
      </c>
      <c r="AC684" s="10">
        <f t="shared" si="1370"/>
        <v>0</v>
      </c>
      <c r="AD684" s="10">
        <f t="shared" si="1370"/>
        <v>0</v>
      </c>
      <c r="AE684" s="10">
        <f t="shared" si="1370"/>
        <v>0</v>
      </c>
      <c r="AF684" s="10">
        <f t="shared" si="1370"/>
        <v>0</v>
      </c>
      <c r="AG684" s="10">
        <f t="shared" si="1370"/>
        <v>0</v>
      </c>
      <c r="AH684" s="10">
        <f t="shared" si="1370"/>
        <v>0</v>
      </c>
      <c r="AI684" s="10">
        <f t="shared" si="1370"/>
        <v>0</v>
      </c>
      <c r="AJ684" s="10">
        <f t="shared" si="1370"/>
        <v>0</v>
      </c>
      <c r="AK684" s="10">
        <f t="shared" si="1370"/>
        <v>0</v>
      </c>
      <c r="AL684" s="10">
        <f t="shared" si="1370"/>
        <v>0</v>
      </c>
      <c r="AM684" s="10">
        <f t="shared" si="1370"/>
        <v>0</v>
      </c>
      <c r="AN684" s="10">
        <f t="shared" si="1370"/>
        <v>0</v>
      </c>
      <c r="AO684" s="10">
        <f t="shared" si="1370"/>
        <v>0</v>
      </c>
      <c r="AP684" s="10">
        <f t="shared" si="1370"/>
        <v>0</v>
      </c>
    </row>
    <row r="685" spans="1:42" hidden="1" outlineLevel="2">
      <c r="A685" s="1">
        <v>5</v>
      </c>
      <c r="B685" s="10">
        <f t="shared" si="1366"/>
        <v>0</v>
      </c>
      <c r="D685" s="10">
        <f t="shared" ref="D685:AP685" si="1371">IF(D$139=$AH596,$AE$585*$AE596,0)</f>
        <v>0</v>
      </c>
      <c r="E685" s="10">
        <f t="shared" si="1371"/>
        <v>0</v>
      </c>
      <c r="F685" s="10">
        <f t="shared" si="1371"/>
        <v>0</v>
      </c>
      <c r="G685" s="10">
        <f t="shared" si="1371"/>
        <v>0</v>
      </c>
      <c r="H685" s="10">
        <f t="shared" si="1371"/>
        <v>0</v>
      </c>
      <c r="I685" s="10">
        <f t="shared" si="1371"/>
        <v>0</v>
      </c>
      <c r="J685" s="10">
        <f t="shared" si="1371"/>
        <v>0</v>
      </c>
      <c r="K685" s="10">
        <f t="shared" si="1371"/>
        <v>0</v>
      </c>
      <c r="L685" s="10">
        <f t="shared" si="1371"/>
        <v>0</v>
      </c>
      <c r="M685" s="10">
        <f t="shared" si="1371"/>
        <v>0</v>
      </c>
      <c r="N685" s="10">
        <f t="shared" si="1371"/>
        <v>0</v>
      </c>
      <c r="O685" s="10">
        <f t="shared" si="1371"/>
        <v>0</v>
      </c>
      <c r="P685" s="10">
        <f t="shared" si="1371"/>
        <v>0</v>
      </c>
      <c r="Q685" s="10">
        <f t="shared" si="1371"/>
        <v>0</v>
      </c>
      <c r="R685" s="10">
        <f t="shared" si="1371"/>
        <v>0</v>
      </c>
      <c r="S685" s="10">
        <f t="shared" si="1371"/>
        <v>0</v>
      </c>
      <c r="T685" s="10">
        <f t="shared" si="1371"/>
        <v>0</v>
      </c>
      <c r="U685" s="10">
        <f t="shared" si="1371"/>
        <v>0</v>
      </c>
      <c r="V685" s="10">
        <f t="shared" si="1371"/>
        <v>0</v>
      </c>
      <c r="W685" s="10">
        <f t="shared" si="1371"/>
        <v>0</v>
      </c>
      <c r="X685" s="10">
        <f t="shared" si="1371"/>
        <v>0</v>
      </c>
      <c r="Y685" s="10">
        <f t="shared" si="1371"/>
        <v>0</v>
      </c>
      <c r="Z685" s="10">
        <f t="shared" si="1371"/>
        <v>0</v>
      </c>
      <c r="AA685" s="10">
        <f t="shared" si="1371"/>
        <v>0</v>
      </c>
      <c r="AB685" s="10">
        <f t="shared" si="1371"/>
        <v>0</v>
      </c>
      <c r="AC685" s="10">
        <f t="shared" si="1371"/>
        <v>0</v>
      </c>
      <c r="AD685" s="10">
        <f t="shared" si="1371"/>
        <v>0</v>
      </c>
      <c r="AE685" s="10">
        <f t="shared" si="1371"/>
        <v>0</v>
      </c>
      <c r="AF685" s="10">
        <f t="shared" si="1371"/>
        <v>0</v>
      </c>
      <c r="AG685" s="10">
        <f t="shared" si="1371"/>
        <v>0</v>
      </c>
      <c r="AH685" s="10">
        <f t="shared" si="1371"/>
        <v>0</v>
      </c>
      <c r="AI685" s="10">
        <f t="shared" si="1371"/>
        <v>0</v>
      </c>
      <c r="AJ685" s="10">
        <f t="shared" si="1371"/>
        <v>0</v>
      </c>
      <c r="AK685" s="10">
        <f t="shared" si="1371"/>
        <v>0</v>
      </c>
      <c r="AL685" s="10">
        <f t="shared" si="1371"/>
        <v>0</v>
      </c>
      <c r="AM685" s="10">
        <f t="shared" si="1371"/>
        <v>0</v>
      </c>
      <c r="AN685" s="10">
        <f t="shared" si="1371"/>
        <v>0</v>
      </c>
      <c r="AO685" s="10">
        <f t="shared" si="1371"/>
        <v>0</v>
      </c>
      <c r="AP685" s="10">
        <f t="shared" si="1371"/>
        <v>0</v>
      </c>
    </row>
    <row r="686" spans="1:42" ht="15.5" hidden="1" outlineLevel="2" thickBot="1">
      <c r="A686" s="6" t="s">
        <v>7</v>
      </c>
      <c r="B686" s="13">
        <f t="shared" si="1366"/>
        <v>16271723.458965018</v>
      </c>
      <c r="C686" s="6"/>
      <c r="D686" s="13">
        <f>SUM(D681:D685)</f>
        <v>0</v>
      </c>
      <c r="E686" s="13">
        <f t="shared" ref="E686:AP686" si="1372">SUM(E681:E685)</f>
        <v>9763034.0753790103</v>
      </c>
      <c r="F686" s="13">
        <f t="shared" si="1372"/>
        <v>0</v>
      </c>
      <c r="G686" s="13">
        <f t="shared" si="1372"/>
        <v>0</v>
      </c>
      <c r="H686" s="13">
        <f t="shared" si="1372"/>
        <v>0</v>
      </c>
      <c r="I686" s="13">
        <f t="shared" si="1372"/>
        <v>0</v>
      </c>
      <c r="J686" s="13">
        <f t="shared" si="1372"/>
        <v>0</v>
      </c>
      <c r="K686" s="13">
        <f t="shared" si="1372"/>
        <v>0</v>
      </c>
      <c r="L686" s="13">
        <f t="shared" si="1372"/>
        <v>0</v>
      </c>
      <c r="M686" s="13">
        <f t="shared" si="1372"/>
        <v>0</v>
      </c>
      <c r="N686" s="13">
        <f t="shared" si="1372"/>
        <v>0</v>
      </c>
      <c r="O686" s="13">
        <f t="shared" si="1372"/>
        <v>6508689.3835860072</v>
      </c>
      <c r="P686" s="13">
        <f t="shared" si="1372"/>
        <v>0</v>
      </c>
      <c r="Q686" s="13">
        <f t="shared" si="1372"/>
        <v>0</v>
      </c>
      <c r="R686" s="13">
        <f t="shared" si="1372"/>
        <v>0</v>
      </c>
      <c r="S686" s="13">
        <f t="shared" si="1372"/>
        <v>0</v>
      </c>
      <c r="T686" s="13">
        <f t="shared" si="1372"/>
        <v>0</v>
      </c>
      <c r="U686" s="13">
        <f t="shared" si="1372"/>
        <v>0</v>
      </c>
      <c r="V686" s="13">
        <f t="shared" si="1372"/>
        <v>0</v>
      </c>
      <c r="W686" s="13">
        <f t="shared" si="1372"/>
        <v>0</v>
      </c>
      <c r="X686" s="13">
        <f t="shared" si="1372"/>
        <v>0</v>
      </c>
      <c r="Y686" s="13">
        <f t="shared" si="1372"/>
        <v>0</v>
      </c>
      <c r="Z686" s="13">
        <f t="shared" si="1372"/>
        <v>0</v>
      </c>
      <c r="AA686" s="13">
        <f t="shared" si="1372"/>
        <v>0</v>
      </c>
      <c r="AB686" s="13">
        <f t="shared" si="1372"/>
        <v>0</v>
      </c>
      <c r="AC686" s="13">
        <f t="shared" si="1372"/>
        <v>0</v>
      </c>
      <c r="AD686" s="13">
        <f t="shared" si="1372"/>
        <v>0</v>
      </c>
      <c r="AE686" s="13">
        <f t="shared" si="1372"/>
        <v>0</v>
      </c>
      <c r="AF686" s="13">
        <f t="shared" si="1372"/>
        <v>0</v>
      </c>
      <c r="AG686" s="13">
        <f t="shared" si="1372"/>
        <v>0</v>
      </c>
      <c r="AH686" s="13">
        <f t="shared" si="1372"/>
        <v>0</v>
      </c>
      <c r="AI686" s="13">
        <f t="shared" si="1372"/>
        <v>0</v>
      </c>
      <c r="AJ686" s="13">
        <f t="shared" si="1372"/>
        <v>0</v>
      </c>
      <c r="AK686" s="13">
        <f t="shared" si="1372"/>
        <v>0</v>
      </c>
      <c r="AL686" s="13">
        <f t="shared" si="1372"/>
        <v>0</v>
      </c>
      <c r="AM686" s="13">
        <f t="shared" si="1372"/>
        <v>0</v>
      </c>
      <c r="AN686" s="13">
        <f t="shared" si="1372"/>
        <v>0</v>
      </c>
      <c r="AO686" s="13">
        <f t="shared" si="1372"/>
        <v>0</v>
      </c>
      <c r="AP686" s="13">
        <f t="shared" si="1372"/>
        <v>0</v>
      </c>
    </row>
    <row r="687" spans="1:42" hidden="1" outlineLevel="2"/>
    <row r="688" spans="1:42" hidden="1" outlineLevel="2">
      <c r="A688" s="11" t="s">
        <v>44</v>
      </c>
      <c r="B688" s="12"/>
      <c r="C688" s="11"/>
      <c r="D688" s="11">
        <f>D$84</f>
        <v>2022</v>
      </c>
      <c r="E688" s="11">
        <f t="shared" ref="E688:AP688" si="1373">E$84</f>
        <v>2023</v>
      </c>
      <c r="F688" s="11">
        <f t="shared" si="1373"/>
        <v>2024</v>
      </c>
      <c r="G688" s="11">
        <f t="shared" si="1373"/>
        <v>2025</v>
      </c>
      <c r="H688" s="11">
        <f t="shared" si="1373"/>
        <v>2026</v>
      </c>
      <c r="I688" s="11">
        <f t="shared" si="1373"/>
        <v>2027</v>
      </c>
      <c r="J688" s="11">
        <f t="shared" si="1373"/>
        <v>2028</v>
      </c>
      <c r="K688" s="11">
        <f t="shared" si="1373"/>
        <v>2029</v>
      </c>
      <c r="L688" s="11">
        <f t="shared" si="1373"/>
        <v>2030</v>
      </c>
      <c r="M688" s="11">
        <f t="shared" si="1373"/>
        <v>2031</v>
      </c>
      <c r="N688" s="11">
        <f t="shared" si="1373"/>
        <v>2032</v>
      </c>
      <c r="O688" s="11">
        <f t="shared" si="1373"/>
        <v>2033</v>
      </c>
      <c r="P688" s="11">
        <f t="shared" si="1373"/>
        <v>2034</v>
      </c>
      <c r="Q688" s="11">
        <f t="shared" si="1373"/>
        <v>2035</v>
      </c>
      <c r="R688" s="11">
        <f t="shared" si="1373"/>
        <v>2036</v>
      </c>
      <c r="S688" s="11">
        <f t="shared" si="1373"/>
        <v>2037</v>
      </c>
      <c r="T688" s="11">
        <f t="shared" si="1373"/>
        <v>2038</v>
      </c>
      <c r="U688" s="11">
        <f t="shared" si="1373"/>
        <v>2039</v>
      </c>
      <c r="V688" s="11">
        <f t="shared" si="1373"/>
        <v>2040</v>
      </c>
      <c r="W688" s="11">
        <f t="shared" si="1373"/>
        <v>2041</v>
      </c>
      <c r="X688" s="11">
        <f t="shared" si="1373"/>
        <v>2042</v>
      </c>
      <c r="Y688" s="11">
        <f t="shared" si="1373"/>
        <v>2043</v>
      </c>
      <c r="Z688" s="11">
        <f t="shared" si="1373"/>
        <v>2044</v>
      </c>
      <c r="AA688" s="11">
        <f t="shared" si="1373"/>
        <v>2045</v>
      </c>
      <c r="AB688" s="11">
        <f t="shared" si="1373"/>
        <v>2046</v>
      </c>
      <c r="AC688" s="11">
        <f t="shared" si="1373"/>
        <v>2047</v>
      </c>
      <c r="AD688" s="11">
        <f t="shared" si="1373"/>
        <v>2048</v>
      </c>
      <c r="AE688" s="11">
        <f t="shared" si="1373"/>
        <v>2049</v>
      </c>
      <c r="AF688" s="11">
        <f t="shared" si="1373"/>
        <v>2050</v>
      </c>
      <c r="AG688" s="11">
        <f t="shared" si="1373"/>
        <v>2051</v>
      </c>
      <c r="AH688" s="11">
        <f t="shared" si="1373"/>
        <v>2052</v>
      </c>
      <c r="AI688" s="11">
        <f t="shared" si="1373"/>
        <v>2053</v>
      </c>
      <c r="AJ688" s="11">
        <f t="shared" si="1373"/>
        <v>2054</v>
      </c>
      <c r="AK688" s="11">
        <f t="shared" si="1373"/>
        <v>2055</v>
      </c>
      <c r="AL688" s="11">
        <f t="shared" si="1373"/>
        <v>2056</v>
      </c>
      <c r="AM688" s="11">
        <f t="shared" si="1373"/>
        <v>2057</v>
      </c>
      <c r="AN688" s="11">
        <f t="shared" si="1373"/>
        <v>2058</v>
      </c>
      <c r="AO688" s="11">
        <f t="shared" si="1373"/>
        <v>2059</v>
      </c>
      <c r="AP688" s="11">
        <f t="shared" si="1373"/>
        <v>2060</v>
      </c>
    </row>
    <row r="689" spans="1:42" hidden="1" outlineLevel="2">
      <c r="A689" s="1">
        <v>1</v>
      </c>
      <c r="B689" s="10"/>
      <c r="D689" s="10">
        <f>(IF(D681&gt;0,D681,0)+FV('Impact Model_Simple'!C$813,('Impact Model_Simple'!D$122-'Impact Model_Simple'!C$122),0,-'Impact Model_Simple'!C689))*IF(D$122&gt;$AI592,0,1)</f>
        <v>0</v>
      </c>
      <c r="E689" s="10">
        <f>(IF(E681&gt;0,E681,0)+FV('Impact Model_Simple'!D$813,('Impact Model_Simple'!E$122-'Impact Model_Simple'!D$122),0,-'Impact Model_Simple'!D689))*IF(E$122&gt;$AI592,0,1)</f>
        <v>0</v>
      </c>
      <c r="F689" s="10">
        <f>(IF(F681&gt;0,F681,0)+FV('Impact Model_Simple'!E$813,('Impact Model_Simple'!F$122-'Impact Model_Simple'!E$122),0,-'Impact Model_Simple'!E689))*IF(F$122&gt;$AI592,0,1)</f>
        <v>0</v>
      </c>
      <c r="G689" s="10">
        <f>(IF(G681&gt;0,G681,0)+FV('Impact Model_Simple'!F$813,('Impact Model_Simple'!G$122-'Impact Model_Simple'!F$122),0,-'Impact Model_Simple'!F689))*IF(G$122&gt;$AI592,0,1)</f>
        <v>0</v>
      </c>
      <c r="H689" s="10">
        <f>(IF(H681&gt;0,H681,0)+FV('Impact Model_Simple'!G$813,('Impact Model_Simple'!H$122-'Impact Model_Simple'!G$122),0,-'Impact Model_Simple'!G689))*IF(H$122&gt;$AI592,0,1)</f>
        <v>0</v>
      </c>
      <c r="I689" s="10">
        <f>(IF(I681&gt;0,I681,0)+FV('Impact Model_Simple'!H$813,('Impact Model_Simple'!I$122-'Impact Model_Simple'!H$122),0,-'Impact Model_Simple'!H689))*IF(I$122&gt;$AI592,0,1)</f>
        <v>0</v>
      </c>
      <c r="J689" s="10">
        <f>(IF(J681&gt;0,J681,0)+FV('Impact Model_Simple'!I$813,('Impact Model_Simple'!J$122-'Impact Model_Simple'!I$122),0,-'Impact Model_Simple'!I689))*IF(J$122&gt;$AI592,0,1)</f>
        <v>0</v>
      </c>
      <c r="K689" s="10">
        <f>(IF(K681&gt;0,K681,0)+FV('Impact Model_Simple'!J$813,('Impact Model_Simple'!K$122-'Impact Model_Simple'!J$122),0,-'Impact Model_Simple'!J689))*IF(K$122&gt;$AI592,0,1)</f>
        <v>0</v>
      </c>
      <c r="L689" s="10">
        <f>(IF(L681&gt;0,L681,0)+FV('Impact Model_Simple'!K$813,('Impact Model_Simple'!L$122-'Impact Model_Simple'!K$122),0,-'Impact Model_Simple'!K689))*IF(L$122&gt;$AI592,0,1)</f>
        <v>0</v>
      </c>
      <c r="M689" s="10">
        <f>(IF(M681&gt;0,M681,0)+FV('Impact Model_Simple'!L$813,('Impact Model_Simple'!M$122-'Impact Model_Simple'!L$122),0,-'Impact Model_Simple'!L689))*IF(M$122&gt;$AI592,0,1)</f>
        <v>0</v>
      </c>
      <c r="N689" s="10">
        <f>(IF(N681&gt;0,N681,0)+FV('Impact Model_Simple'!M$813,('Impact Model_Simple'!N$122-'Impact Model_Simple'!M$122),0,-'Impact Model_Simple'!M689))*IF(N$122&gt;$AI592,0,1)</f>
        <v>0</v>
      </c>
      <c r="O689" s="10">
        <f>(IF(O681&gt;0,O681,0)+FV('Impact Model_Simple'!N$813,('Impact Model_Simple'!O$122-'Impact Model_Simple'!N$122),0,-'Impact Model_Simple'!N689))*IF(O$122&gt;$AI592,0,1)</f>
        <v>0</v>
      </c>
      <c r="P689" s="10">
        <f>(IF(P681&gt;0,P681,0)+FV('Impact Model_Simple'!O$813,('Impact Model_Simple'!P$122-'Impact Model_Simple'!O$122),0,-'Impact Model_Simple'!O689))*IF(P$122&gt;$AI592,0,1)</f>
        <v>0</v>
      </c>
      <c r="Q689" s="10">
        <f>(IF(Q681&gt;0,Q681,0)+FV('Impact Model_Simple'!P$813,('Impact Model_Simple'!Q$122-'Impact Model_Simple'!P$122),0,-'Impact Model_Simple'!P689))*IF(Q$122&gt;$AI592,0,1)</f>
        <v>0</v>
      </c>
      <c r="R689" s="10">
        <f>(IF(R681&gt;0,R681,0)+FV('Impact Model_Simple'!Q$813,('Impact Model_Simple'!R$122-'Impact Model_Simple'!Q$122),0,-'Impact Model_Simple'!Q689))*IF(R$122&gt;$AI592,0,1)</f>
        <v>0</v>
      </c>
      <c r="S689" s="10">
        <f>(IF(S681&gt;0,S681,0)+FV('Impact Model_Simple'!R$813,('Impact Model_Simple'!S$122-'Impact Model_Simple'!R$122),0,-'Impact Model_Simple'!R689))*IF(S$122&gt;$AI592,0,1)</f>
        <v>0</v>
      </c>
      <c r="T689" s="10">
        <f>(IF(T681&gt;0,T681,0)+FV('Impact Model_Simple'!S$813,('Impact Model_Simple'!T$122-'Impact Model_Simple'!S$122),0,-'Impact Model_Simple'!S689))*IF(T$122&gt;$AI592,0,1)</f>
        <v>0</v>
      </c>
      <c r="U689" s="10">
        <f>(IF(U681&gt;0,U681,0)+FV('Impact Model_Simple'!T$813,('Impact Model_Simple'!U$122-'Impact Model_Simple'!T$122),0,-'Impact Model_Simple'!T689))*IF(U$122&gt;$AI592,0,1)</f>
        <v>0</v>
      </c>
      <c r="V689" s="10">
        <f>(IF(V681&gt;0,V681,0)+FV('Impact Model_Simple'!U$813,('Impact Model_Simple'!V$122-'Impact Model_Simple'!U$122),0,-'Impact Model_Simple'!U689))*IF(V$122&gt;$AI592,0,1)</f>
        <v>0</v>
      </c>
      <c r="W689" s="10">
        <f>(IF(W681&gt;0,W681,0)+FV('Impact Model_Simple'!V$813,('Impact Model_Simple'!W$122-'Impact Model_Simple'!V$122),0,-'Impact Model_Simple'!V689))*IF(W$122&gt;$AI592,0,1)</f>
        <v>0</v>
      </c>
      <c r="X689" s="10">
        <f>(IF(X681&gt;0,X681,0)+FV('Impact Model_Simple'!W$813,('Impact Model_Simple'!X$122-'Impact Model_Simple'!W$122),0,-'Impact Model_Simple'!W689))*IF(X$122&gt;$AI592,0,1)</f>
        <v>0</v>
      </c>
      <c r="Y689" s="10">
        <f>(IF(Y681&gt;0,Y681,0)+FV('Impact Model_Simple'!X$813,('Impact Model_Simple'!Y$122-'Impact Model_Simple'!X$122),0,-'Impact Model_Simple'!X689))*IF(Y$122&gt;$AI592,0,1)</f>
        <v>0</v>
      </c>
      <c r="Z689" s="10">
        <f>(IF(Z681&gt;0,Z681,0)+FV('Impact Model_Simple'!Y$813,('Impact Model_Simple'!Z$122-'Impact Model_Simple'!Y$122),0,-'Impact Model_Simple'!Y689))*IF(Z$122&gt;$AI592,0,1)</f>
        <v>0</v>
      </c>
      <c r="AA689" s="10">
        <f>(IF(AA681&gt;0,AA681,0)+FV('Impact Model_Simple'!Z$813,('Impact Model_Simple'!AA$122-'Impact Model_Simple'!Z$122),0,-'Impact Model_Simple'!Z689))*IF(AA$122&gt;$AI592,0,1)</f>
        <v>0</v>
      </c>
      <c r="AB689" s="10">
        <f>(IF(AB681&gt;0,AB681,0)+FV('Impact Model_Simple'!AA$813,('Impact Model_Simple'!AB$122-'Impact Model_Simple'!AA$122),0,-'Impact Model_Simple'!AA689))*IF(AB$122&gt;$AI592,0,1)</f>
        <v>0</v>
      </c>
      <c r="AC689" s="10">
        <f>(IF(AC681&gt;0,AC681,0)+FV('Impact Model_Simple'!AB$813,('Impact Model_Simple'!AC$122-'Impact Model_Simple'!AB$122),0,-'Impact Model_Simple'!AB689))*IF(AC$122&gt;$AI592,0,1)</f>
        <v>0</v>
      </c>
      <c r="AD689" s="10">
        <f>(IF(AD681&gt;0,AD681,0)+FV('Impact Model_Simple'!AC$813,('Impact Model_Simple'!AD$122-'Impact Model_Simple'!AC$122),0,-'Impact Model_Simple'!AC689))*IF(AD$122&gt;$AI592,0,1)</f>
        <v>0</v>
      </c>
      <c r="AE689" s="10">
        <f>(IF(AE681&gt;0,AE681,0)+FV('Impact Model_Simple'!AD$813,('Impact Model_Simple'!AE$122-'Impact Model_Simple'!AD$122),0,-'Impact Model_Simple'!AD689))*IF(AE$122&gt;$AI592,0,1)</f>
        <v>0</v>
      </c>
      <c r="AF689" s="10">
        <f>(IF(AF681&gt;0,AF681,0)+FV('Impact Model_Simple'!AE$813,('Impact Model_Simple'!AF$122-'Impact Model_Simple'!AE$122),0,-'Impact Model_Simple'!AE689))*IF(AF$122&gt;$AI592,0,1)</f>
        <v>0</v>
      </c>
      <c r="AG689" s="10">
        <f>(IF(AG681&gt;0,AG681,0)+FV('Impact Model_Simple'!AF$813,('Impact Model_Simple'!AG$122-'Impact Model_Simple'!AF$122),0,-'Impact Model_Simple'!AF689))*IF(AG$122&gt;$AI592,0,1)</f>
        <v>0</v>
      </c>
      <c r="AH689" s="10">
        <f>(IF(AH681&gt;0,AH681,0)+FV('Impact Model_Simple'!AG$813,('Impact Model_Simple'!AH$122-'Impact Model_Simple'!AG$122),0,-'Impact Model_Simple'!AG689))*IF(AH$122&gt;$AI592,0,1)</f>
        <v>0</v>
      </c>
      <c r="AI689" s="10">
        <f>(IF(AI681&gt;0,AI681,0)+FV('Impact Model_Simple'!AH$813,('Impact Model_Simple'!AI$122-'Impact Model_Simple'!AH$122),0,-'Impact Model_Simple'!AH689))*IF(AI$122&gt;$AI592,0,1)</f>
        <v>0</v>
      </c>
      <c r="AJ689" s="10">
        <f>(IF(AJ681&gt;0,AJ681,0)+FV('Impact Model_Simple'!AI$813,('Impact Model_Simple'!AJ$122-'Impact Model_Simple'!AI$122),0,-'Impact Model_Simple'!AI689))*IF(AJ$122&gt;$AI592,0,1)</f>
        <v>0</v>
      </c>
      <c r="AK689" s="10">
        <f>(IF(AK681&gt;0,AK681,0)+FV('Impact Model_Simple'!AJ$813,('Impact Model_Simple'!AK$122-'Impact Model_Simple'!AJ$122),0,-'Impact Model_Simple'!AJ689))*IF(AK$122&gt;$AI592,0,1)</f>
        <v>0</v>
      </c>
      <c r="AL689" s="10">
        <f>(IF(AL681&gt;0,AL681,0)+FV('Impact Model_Simple'!AK$813,('Impact Model_Simple'!AL$122-'Impact Model_Simple'!AK$122),0,-'Impact Model_Simple'!AK689))*IF(AL$122&gt;$AI592,0,1)</f>
        <v>0</v>
      </c>
      <c r="AM689" s="10">
        <f>(IF(AM681&gt;0,AM681,0)+FV('Impact Model_Simple'!AL$813,('Impact Model_Simple'!AM$122-'Impact Model_Simple'!AL$122),0,-'Impact Model_Simple'!AL689))*IF(AM$122&gt;$AI592,0,1)</f>
        <v>0</v>
      </c>
      <c r="AN689" s="10">
        <f>(IF(AN681&gt;0,AN681,0)+FV('Impact Model_Simple'!AM$813,('Impact Model_Simple'!AN$122-'Impact Model_Simple'!AM$122),0,-'Impact Model_Simple'!AM689))*IF(AN$122&gt;$AI592,0,1)</f>
        <v>0</v>
      </c>
      <c r="AO689" s="10">
        <f>(IF(AO681&gt;0,AO681,0)+FV('Impact Model_Simple'!AN$813,('Impact Model_Simple'!AO$122-'Impact Model_Simple'!AN$122),0,-'Impact Model_Simple'!AN689))*IF(AO$122&gt;$AI592,0,1)</f>
        <v>0</v>
      </c>
      <c r="AP689" s="10">
        <f>(IF(AP681&gt;0,AP681,0)+FV('Impact Model_Simple'!AO$813,('Impact Model_Simple'!AP$122-'Impact Model_Simple'!AO$122),0,-'Impact Model_Simple'!AO689))*IF(AP$122&gt;$AI592,0,1)</f>
        <v>0</v>
      </c>
    </row>
    <row r="690" spans="1:42" hidden="1" outlineLevel="2">
      <c r="A690" s="1">
        <v>2</v>
      </c>
      <c r="B690" s="10"/>
      <c r="D690" s="10">
        <f>(IF(D682&gt;0,D682,0)+FV('Impact Model_Simple'!C$813,('Impact Model_Simple'!D$122-'Impact Model_Simple'!C$122),0,-'Impact Model_Simple'!C690))*IF(D$122&gt;$AI593,0,1)</f>
        <v>0</v>
      </c>
      <c r="E690" s="10">
        <f>(IF(E682&gt;0,E682,0)+FV('Impact Model_Simple'!D$813,('Impact Model_Simple'!E$122-'Impact Model_Simple'!D$122),0,-'Impact Model_Simple'!D690))*IF(E$122&gt;$AI593,0,1)</f>
        <v>6508689.3835860072</v>
      </c>
      <c r="F690" s="10">
        <f>(IF(F682&gt;0,F682,0)+FV('Impact Model_Simple'!E$813,('Impact Model_Simple'!F$122-'Impact Model_Simple'!E$122),0,-'Impact Model_Simple'!E690))*IF(F$122&gt;$AI593,0,1)</f>
        <v>6769036.9589294475</v>
      </c>
      <c r="G690" s="10">
        <f>(IF(G682&gt;0,G682,0)+FV('Impact Model_Simple'!F$813,('Impact Model_Simple'!G$122-'Impact Model_Simple'!F$122),0,-'Impact Model_Simple'!F690))*IF(G$122&gt;$AI593,0,1)</f>
        <v>7039798.4372866256</v>
      </c>
      <c r="H690" s="10">
        <f>(IF(H682&gt;0,H682,0)+FV('Impact Model_Simple'!G$813,('Impact Model_Simple'!H$122-'Impact Model_Simple'!G$122),0,-'Impact Model_Simple'!G690))*IF(H$122&gt;$AI593,0,1)</f>
        <v>0</v>
      </c>
      <c r="I690" s="10">
        <f>(IF(I682&gt;0,I682,0)+FV('Impact Model_Simple'!H$813,('Impact Model_Simple'!I$122-'Impact Model_Simple'!H$122),0,-'Impact Model_Simple'!H690))*IF(I$122&gt;$AI593,0,1)</f>
        <v>0</v>
      </c>
      <c r="J690" s="10">
        <f>(IF(J682&gt;0,J682,0)+FV('Impact Model_Simple'!I$813,('Impact Model_Simple'!J$122-'Impact Model_Simple'!I$122),0,-'Impact Model_Simple'!I690))*IF(J$122&gt;$AI593,0,1)</f>
        <v>0</v>
      </c>
      <c r="K690" s="10">
        <f>(IF(K682&gt;0,K682,0)+FV('Impact Model_Simple'!J$813,('Impact Model_Simple'!K$122-'Impact Model_Simple'!J$122),0,-'Impact Model_Simple'!J690))*IF(K$122&gt;$AI593,0,1)</f>
        <v>0</v>
      </c>
      <c r="L690" s="10">
        <f>(IF(L682&gt;0,L682,0)+FV('Impact Model_Simple'!K$813,('Impact Model_Simple'!L$122-'Impact Model_Simple'!K$122),0,-'Impact Model_Simple'!K690))*IF(L$122&gt;$AI593,0,1)</f>
        <v>0</v>
      </c>
      <c r="M690" s="10">
        <f>(IF(M682&gt;0,M682,0)+FV('Impact Model_Simple'!L$813,('Impact Model_Simple'!M$122-'Impact Model_Simple'!L$122),0,-'Impact Model_Simple'!L690))*IF(M$122&gt;$AI593,0,1)</f>
        <v>0</v>
      </c>
      <c r="N690" s="10">
        <f>(IF(N682&gt;0,N682,0)+FV('Impact Model_Simple'!M$813,('Impact Model_Simple'!N$122-'Impact Model_Simple'!M$122),0,-'Impact Model_Simple'!M690))*IF(N$122&gt;$AI593,0,1)</f>
        <v>0</v>
      </c>
      <c r="O690" s="10">
        <f>(IF(O682&gt;0,O682,0)+FV('Impact Model_Simple'!N$813,('Impact Model_Simple'!O$122-'Impact Model_Simple'!N$122),0,-'Impact Model_Simple'!N690))*IF(O$122&gt;$AI593,0,1)</f>
        <v>0</v>
      </c>
      <c r="P690" s="10">
        <f>(IF(P682&gt;0,P682,0)+FV('Impact Model_Simple'!O$813,('Impact Model_Simple'!P$122-'Impact Model_Simple'!O$122),0,-'Impact Model_Simple'!O690))*IF(P$122&gt;$AI593,0,1)</f>
        <v>0</v>
      </c>
      <c r="Q690" s="10">
        <f>(IF(Q682&gt;0,Q682,0)+FV('Impact Model_Simple'!P$813,('Impact Model_Simple'!Q$122-'Impact Model_Simple'!P$122),0,-'Impact Model_Simple'!P690))*IF(Q$122&gt;$AI593,0,1)</f>
        <v>0</v>
      </c>
      <c r="R690" s="10">
        <f>(IF(R682&gt;0,R682,0)+FV('Impact Model_Simple'!Q$813,('Impact Model_Simple'!R$122-'Impact Model_Simple'!Q$122),0,-'Impact Model_Simple'!Q690))*IF(R$122&gt;$AI593,0,1)</f>
        <v>0</v>
      </c>
      <c r="S690" s="10">
        <f>(IF(S682&gt;0,S682,0)+FV('Impact Model_Simple'!R$813,('Impact Model_Simple'!S$122-'Impact Model_Simple'!R$122),0,-'Impact Model_Simple'!R690))*IF(S$122&gt;$AI593,0,1)</f>
        <v>0</v>
      </c>
      <c r="T690" s="10">
        <f>(IF(T682&gt;0,T682,0)+FV('Impact Model_Simple'!S$813,('Impact Model_Simple'!T$122-'Impact Model_Simple'!S$122),0,-'Impact Model_Simple'!S690))*IF(T$122&gt;$AI593,0,1)</f>
        <v>0</v>
      </c>
      <c r="U690" s="10">
        <f>(IF(U682&gt;0,U682,0)+FV('Impact Model_Simple'!T$813,('Impact Model_Simple'!U$122-'Impact Model_Simple'!T$122),0,-'Impact Model_Simple'!T690))*IF(U$122&gt;$AI593,0,1)</f>
        <v>0</v>
      </c>
      <c r="V690" s="10">
        <f>(IF(V682&gt;0,V682,0)+FV('Impact Model_Simple'!U$813,('Impact Model_Simple'!V$122-'Impact Model_Simple'!U$122),0,-'Impact Model_Simple'!U690))*IF(V$122&gt;$AI593,0,1)</f>
        <v>0</v>
      </c>
      <c r="W690" s="10">
        <f>(IF(W682&gt;0,W682,0)+FV('Impact Model_Simple'!V$813,('Impact Model_Simple'!W$122-'Impact Model_Simple'!V$122),0,-'Impact Model_Simple'!V690))*IF(W$122&gt;$AI593,0,1)</f>
        <v>0</v>
      </c>
      <c r="X690" s="10">
        <f>(IF(X682&gt;0,X682,0)+FV('Impact Model_Simple'!W$813,('Impact Model_Simple'!X$122-'Impact Model_Simple'!W$122),0,-'Impact Model_Simple'!W690))*IF(X$122&gt;$AI593,0,1)</f>
        <v>0</v>
      </c>
      <c r="Y690" s="10">
        <f>(IF(Y682&gt;0,Y682,0)+FV('Impact Model_Simple'!X$813,('Impact Model_Simple'!Y$122-'Impact Model_Simple'!X$122),0,-'Impact Model_Simple'!X690))*IF(Y$122&gt;$AI593,0,1)</f>
        <v>0</v>
      </c>
      <c r="Z690" s="10">
        <f>(IF(Z682&gt;0,Z682,0)+FV('Impact Model_Simple'!Y$813,('Impact Model_Simple'!Z$122-'Impact Model_Simple'!Y$122),0,-'Impact Model_Simple'!Y690))*IF(Z$122&gt;$AI593,0,1)</f>
        <v>0</v>
      </c>
      <c r="AA690" s="10">
        <f>(IF(AA682&gt;0,AA682,0)+FV('Impact Model_Simple'!Z$813,('Impact Model_Simple'!AA$122-'Impact Model_Simple'!Z$122),0,-'Impact Model_Simple'!Z690))*IF(AA$122&gt;$AI593,0,1)</f>
        <v>0</v>
      </c>
      <c r="AB690" s="10">
        <f>(IF(AB682&gt;0,AB682,0)+FV('Impact Model_Simple'!AA$813,('Impact Model_Simple'!AB$122-'Impact Model_Simple'!AA$122),0,-'Impact Model_Simple'!AA690))*IF(AB$122&gt;$AI593,0,1)</f>
        <v>0</v>
      </c>
      <c r="AC690" s="10">
        <f>(IF(AC682&gt;0,AC682,0)+FV('Impact Model_Simple'!AB$813,('Impact Model_Simple'!AC$122-'Impact Model_Simple'!AB$122),0,-'Impact Model_Simple'!AB690))*IF(AC$122&gt;$AI593,0,1)</f>
        <v>0</v>
      </c>
      <c r="AD690" s="10">
        <f>(IF(AD682&gt;0,AD682,0)+FV('Impact Model_Simple'!AC$813,('Impact Model_Simple'!AD$122-'Impact Model_Simple'!AC$122),0,-'Impact Model_Simple'!AC690))*IF(AD$122&gt;$AI593,0,1)</f>
        <v>0</v>
      </c>
      <c r="AE690" s="10">
        <f>(IF(AE682&gt;0,AE682,0)+FV('Impact Model_Simple'!AD$813,('Impact Model_Simple'!AE$122-'Impact Model_Simple'!AD$122),0,-'Impact Model_Simple'!AD690))*IF(AE$122&gt;$AI593,0,1)</f>
        <v>0</v>
      </c>
      <c r="AF690" s="10">
        <f>(IF(AF682&gt;0,AF682,0)+FV('Impact Model_Simple'!AE$813,('Impact Model_Simple'!AF$122-'Impact Model_Simple'!AE$122),0,-'Impact Model_Simple'!AE690))*IF(AF$122&gt;$AI593,0,1)</f>
        <v>0</v>
      </c>
      <c r="AG690" s="10">
        <f>(IF(AG682&gt;0,AG682,0)+FV('Impact Model_Simple'!AF$813,('Impact Model_Simple'!AG$122-'Impact Model_Simple'!AF$122),0,-'Impact Model_Simple'!AF690))*IF(AG$122&gt;$AI593,0,1)</f>
        <v>0</v>
      </c>
      <c r="AH690" s="10">
        <f>(IF(AH682&gt;0,AH682,0)+FV('Impact Model_Simple'!AG$813,('Impact Model_Simple'!AH$122-'Impact Model_Simple'!AG$122),0,-'Impact Model_Simple'!AG690))*IF(AH$122&gt;$AI593,0,1)</f>
        <v>0</v>
      </c>
      <c r="AI690" s="10">
        <f>(IF(AI682&gt;0,AI682,0)+FV('Impact Model_Simple'!AH$813,('Impact Model_Simple'!AI$122-'Impact Model_Simple'!AH$122),0,-'Impact Model_Simple'!AH690))*IF(AI$122&gt;$AI593,0,1)</f>
        <v>0</v>
      </c>
      <c r="AJ690" s="10">
        <f>(IF(AJ682&gt;0,AJ682,0)+FV('Impact Model_Simple'!AI$813,('Impact Model_Simple'!AJ$122-'Impact Model_Simple'!AI$122),0,-'Impact Model_Simple'!AI690))*IF(AJ$122&gt;$AI593,0,1)</f>
        <v>0</v>
      </c>
      <c r="AK690" s="10">
        <f>(IF(AK682&gt;0,AK682,0)+FV('Impact Model_Simple'!AJ$813,('Impact Model_Simple'!AK$122-'Impact Model_Simple'!AJ$122),0,-'Impact Model_Simple'!AJ690))*IF(AK$122&gt;$AI593,0,1)</f>
        <v>0</v>
      </c>
      <c r="AL690" s="10">
        <f>(IF(AL682&gt;0,AL682,0)+FV('Impact Model_Simple'!AK$813,('Impact Model_Simple'!AL$122-'Impact Model_Simple'!AK$122),0,-'Impact Model_Simple'!AK690))*IF(AL$122&gt;$AI593,0,1)</f>
        <v>0</v>
      </c>
      <c r="AM690" s="10">
        <f>(IF(AM682&gt;0,AM682,0)+FV('Impact Model_Simple'!AL$813,('Impact Model_Simple'!AM$122-'Impact Model_Simple'!AL$122),0,-'Impact Model_Simple'!AL690))*IF(AM$122&gt;$AI593,0,1)</f>
        <v>0</v>
      </c>
      <c r="AN690" s="10">
        <f>(IF(AN682&gt;0,AN682,0)+FV('Impact Model_Simple'!AM$813,('Impact Model_Simple'!AN$122-'Impact Model_Simple'!AM$122),0,-'Impact Model_Simple'!AM690))*IF(AN$122&gt;$AI593,0,1)</f>
        <v>0</v>
      </c>
      <c r="AO690" s="10">
        <f>(IF(AO682&gt;0,AO682,0)+FV('Impact Model_Simple'!AN$813,('Impact Model_Simple'!AO$122-'Impact Model_Simple'!AN$122),0,-'Impact Model_Simple'!AN690))*IF(AO$122&gt;$AI593,0,1)</f>
        <v>0</v>
      </c>
      <c r="AP690" s="10">
        <f>(IF(AP682&gt;0,AP682,0)+FV('Impact Model_Simple'!AO$813,('Impact Model_Simple'!AP$122-'Impact Model_Simple'!AO$122),0,-'Impact Model_Simple'!AO690))*IF(AP$122&gt;$AI593,0,1)</f>
        <v>0</v>
      </c>
    </row>
    <row r="691" spans="1:42" hidden="1" outlineLevel="2">
      <c r="A691" s="1">
        <v>3</v>
      </c>
      <c r="B691" s="10"/>
      <c r="D691" s="10">
        <f>(IF(D683&gt;0,D683,0)+FV('Impact Model_Simple'!C$813,('Impact Model_Simple'!D$122-'Impact Model_Simple'!C$122),0,-'Impact Model_Simple'!C691))*IF(D$122&gt;$AI594,0,1)</f>
        <v>0</v>
      </c>
      <c r="E691" s="10">
        <f>(IF(E683&gt;0,E683,0)+FV('Impact Model_Simple'!D$813,('Impact Model_Simple'!E$122-'Impact Model_Simple'!D$122),0,-'Impact Model_Simple'!D691))*IF(E$122&gt;$AI594,0,1)</f>
        <v>3254344.6917930036</v>
      </c>
      <c r="F691" s="10">
        <f>(IF(F683&gt;0,F683,0)+FV('Impact Model_Simple'!E$813,('Impact Model_Simple'!F$122-'Impact Model_Simple'!E$122),0,-'Impact Model_Simple'!E691))*IF(F$122&gt;$AI594,0,1)</f>
        <v>3384518.4794647237</v>
      </c>
      <c r="G691" s="10">
        <f>(IF(G683&gt;0,G683,0)+FV('Impact Model_Simple'!F$813,('Impact Model_Simple'!G$122-'Impact Model_Simple'!F$122),0,-'Impact Model_Simple'!F691))*IF(G$122&gt;$AI594,0,1)</f>
        <v>3519899.2186433128</v>
      </c>
      <c r="H691" s="10">
        <f>(IF(H683&gt;0,H683,0)+FV('Impact Model_Simple'!G$813,('Impact Model_Simple'!H$122-'Impact Model_Simple'!G$122),0,-'Impact Model_Simple'!G691))*IF(H$122&gt;$AI594,0,1)</f>
        <v>3660695.1873890455</v>
      </c>
      <c r="I691" s="10">
        <f>(IF(I683&gt;0,I683,0)+FV('Impact Model_Simple'!H$813,('Impact Model_Simple'!I$122-'Impact Model_Simple'!H$122),0,-'Impact Model_Simple'!H691))*IF(I$122&gt;$AI594,0,1)</f>
        <v>3807122.9948846074</v>
      </c>
      <c r="J691" s="10">
        <f>(IF(J683&gt;0,J683,0)+FV('Impact Model_Simple'!I$813,('Impact Model_Simple'!J$122-'Impact Model_Simple'!I$122),0,-'Impact Model_Simple'!I691))*IF(J$122&gt;$AI594,0,1)</f>
        <v>0</v>
      </c>
      <c r="K691" s="10">
        <f>(IF(K683&gt;0,K683,0)+FV('Impact Model_Simple'!J$813,('Impact Model_Simple'!K$122-'Impact Model_Simple'!J$122),0,-'Impact Model_Simple'!J691))*IF(K$122&gt;$AI594,0,1)</f>
        <v>0</v>
      </c>
      <c r="L691" s="10">
        <f>(IF(L683&gt;0,L683,0)+FV('Impact Model_Simple'!K$813,('Impact Model_Simple'!L$122-'Impact Model_Simple'!K$122),0,-'Impact Model_Simple'!K691))*IF(L$122&gt;$AI594,0,1)</f>
        <v>0</v>
      </c>
      <c r="M691" s="10">
        <f>(IF(M683&gt;0,M683,0)+FV('Impact Model_Simple'!L$813,('Impact Model_Simple'!M$122-'Impact Model_Simple'!L$122),0,-'Impact Model_Simple'!L691))*IF(M$122&gt;$AI594,0,1)</f>
        <v>0</v>
      </c>
      <c r="N691" s="10">
        <f>(IF(N683&gt;0,N683,0)+FV('Impact Model_Simple'!M$813,('Impact Model_Simple'!N$122-'Impact Model_Simple'!M$122),0,-'Impact Model_Simple'!M691))*IF(N$122&gt;$AI594,0,1)</f>
        <v>0</v>
      </c>
      <c r="O691" s="10">
        <f>(IF(O683&gt;0,O683,0)+FV('Impact Model_Simple'!N$813,('Impact Model_Simple'!O$122-'Impact Model_Simple'!N$122),0,-'Impact Model_Simple'!N691))*IF(O$122&gt;$AI594,0,1)</f>
        <v>0</v>
      </c>
      <c r="P691" s="10">
        <f>(IF(P683&gt;0,P683,0)+FV('Impact Model_Simple'!O$813,('Impact Model_Simple'!P$122-'Impact Model_Simple'!O$122),0,-'Impact Model_Simple'!O691))*IF(P$122&gt;$AI594,0,1)</f>
        <v>0</v>
      </c>
      <c r="Q691" s="10">
        <f>(IF(Q683&gt;0,Q683,0)+FV('Impact Model_Simple'!P$813,('Impact Model_Simple'!Q$122-'Impact Model_Simple'!P$122),0,-'Impact Model_Simple'!P691))*IF(Q$122&gt;$AI594,0,1)</f>
        <v>0</v>
      </c>
      <c r="R691" s="10">
        <f>(IF(R683&gt;0,R683,0)+FV('Impact Model_Simple'!Q$813,('Impact Model_Simple'!R$122-'Impact Model_Simple'!Q$122),0,-'Impact Model_Simple'!Q691))*IF(R$122&gt;$AI594,0,1)</f>
        <v>0</v>
      </c>
      <c r="S691" s="10">
        <f>(IF(S683&gt;0,S683,0)+FV('Impact Model_Simple'!R$813,('Impact Model_Simple'!S$122-'Impact Model_Simple'!R$122),0,-'Impact Model_Simple'!R691))*IF(S$122&gt;$AI594,0,1)</f>
        <v>0</v>
      </c>
      <c r="T691" s="10">
        <f>(IF(T683&gt;0,T683,0)+FV('Impact Model_Simple'!S$813,('Impact Model_Simple'!T$122-'Impact Model_Simple'!S$122),0,-'Impact Model_Simple'!S691))*IF(T$122&gt;$AI594,0,1)</f>
        <v>0</v>
      </c>
      <c r="U691" s="10">
        <f>(IF(U683&gt;0,U683,0)+FV('Impact Model_Simple'!T$813,('Impact Model_Simple'!U$122-'Impact Model_Simple'!T$122),0,-'Impact Model_Simple'!T691))*IF(U$122&gt;$AI594,0,1)</f>
        <v>0</v>
      </c>
      <c r="V691" s="10">
        <f>(IF(V683&gt;0,V683,0)+FV('Impact Model_Simple'!U$813,('Impact Model_Simple'!V$122-'Impact Model_Simple'!U$122),0,-'Impact Model_Simple'!U691))*IF(V$122&gt;$AI594,0,1)</f>
        <v>0</v>
      </c>
      <c r="W691" s="10">
        <f>(IF(W683&gt;0,W683,0)+FV('Impact Model_Simple'!V$813,('Impact Model_Simple'!W$122-'Impact Model_Simple'!V$122),0,-'Impact Model_Simple'!V691))*IF(W$122&gt;$AI594,0,1)</f>
        <v>0</v>
      </c>
      <c r="X691" s="10">
        <f>(IF(X683&gt;0,X683,0)+FV('Impact Model_Simple'!W$813,('Impact Model_Simple'!X$122-'Impact Model_Simple'!W$122),0,-'Impact Model_Simple'!W691))*IF(X$122&gt;$AI594,0,1)</f>
        <v>0</v>
      </c>
      <c r="Y691" s="10">
        <f>(IF(Y683&gt;0,Y683,0)+FV('Impact Model_Simple'!X$813,('Impact Model_Simple'!Y$122-'Impact Model_Simple'!X$122),0,-'Impact Model_Simple'!X691))*IF(Y$122&gt;$AI594,0,1)</f>
        <v>0</v>
      </c>
      <c r="Z691" s="10">
        <f>(IF(Z683&gt;0,Z683,0)+FV('Impact Model_Simple'!Y$813,('Impact Model_Simple'!Z$122-'Impact Model_Simple'!Y$122),0,-'Impact Model_Simple'!Y691))*IF(Z$122&gt;$AI594,0,1)</f>
        <v>0</v>
      </c>
      <c r="AA691" s="10">
        <f>(IF(AA683&gt;0,AA683,0)+FV('Impact Model_Simple'!Z$813,('Impact Model_Simple'!AA$122-'Impact Model_Simple'!Z$122),0,-'Impact Model_Simple'!Z691))*IF(AA$122&gt;$AI594,0,1)</f>
        <v>0</v>
      </c>
      <c r="AB691" s="10">
        <f>(IF(AB683&gt;0,AB683,0)+FV('Impact Model_Simple'!AA$813,('Impact Model_Simple'!AB$122-'Impact Model_Simple'!AA$122),0,-'Impact Model_Simple'!AA691))*IF(AB$122&gt;$AI594,0,1)</f>
        <v>0</v>
      </c>
      <c r="AC691" s="10">
        <f>(IF(AC683&gt;0,AC683,0)+FV('Impact Model_Simple'!AB$813,('Impact Model_Simple'!AC$122-'Impact Model_Simple'!AB$122),0,-'Impact Model_Simple'!AB691))*IF(AC$122&gt;$AI594,0,1)</f>
        <v>0</v>
      </c>
      <c r="AD691" s="10">
        <f>(IF(AD683&gt;0,AD683,0)+FV('Impact Model_Simple'!AC$813,('Impact Model_Simple'!AD$122-'Impact Model_Simple'!AC$122),0,-'Impact Model_Simple'!AC691))*IF(AD$122&gt;$AI594,0,1)</f>
        <v>0</v>
      </c>
      <c r="AE691" s="10">
        <f>(IF(AE683&gt;0,AE683,0)+FV('Impact Model_Simple'!AD$813,('Impact Model_Simple'!AE$122-'Impact Model_Simple'!AD$122),0,-'Impact Model_Simple'!AD691))*IF(AE$122&gt;$AI594,0,1)</f>
        <v>0</v>
      </c>
      <c r="AF691" s="10">
        <f>(IF(AF683&gt;0,AF683,0)+FV('Impact Model_Simple'!AE$813,('Impact Model_Simple'!AF$122-'Impact Model_Simple'!AE$122),0,-'Impact Model_Simple'!AE691))*IF(AF$122&gt;$AI594,0,1)</f>
        <v>0</v>
      </c>
      <c r="AG691" s="10">
        <f>(IF(AG683&gt;0,AG683,0)+FV('Impact Model_Simple'!AF$813,('Impact Model_Simple'!AG$122-'Impact Model_Simple'!AF$122),0,-'Impact Model_Simple'!AF691))*IF(AG$122&gt;$AI594,0,1)</f>
        <v>0</v>
      </c>
      <c r="AH691" s="10">
        <f>(IF(AH683&gt;0,AH683,0)+FV('Impact Model_Simple'!AG$813,('Impact Model_Simple'!AH$122-'Impact Model_Simple'!AG$122),0,-'Impact Model_Simple'!AG691))*IF(AH$122&gt;$AI594,0,1)</f>
        <v>0</v>
      </c>
      <c r="AI691" s="10">
        <f>(IF(AI683&gt;0,AI683,0)+FV('Impact Model_Simple'!AH$813,('Impact Model_Simple'!AI$122-'Impact Model_Simple'!AH$122),0,-'Impact Model_Simple'!AH691))*IF(AI$122&gt;$AI594,0,1)</f>
        <v>0</v>
      </c>
      <c r="AJ691" s="10">
        <f>(IF(AJ683&gt;0,AJ683,0)+FV('Impact Model_Simple'!AI$813,('Impact Model_Simple'!AJ$122-'Impact Model_Simple'!AI$122),0,-'Impact Model_Simple'!AI691))*IF(AJ$122&gt;$AI594,0,1)</f>
        <v>0</v>
      </c>
      <c r="AK691" s="10">
        <f>(IF(AK683&gt;0,AK683,0)+FV('Impact Model_Simple'!AJ$813,('Impact Model_Simple'!AK$122-'Impact Model_Simple'!AJ$122),0,-'Impact Model_Simple'!AJ691))*IF(AK$122&gt;$AI594,0,1)</f>
        <v>0</v>
      </c>
      <c r="AL691" s="10">
        <f>(IF(AL683&gt;0,AL683,0)+FV('Impact Model_Simple'!AK$813,('Impact Model_Simple'!AL$122-'Impact Model_Simple'!AK$122),0,-'Impact Model_Simple'!AK691))*IF(AL$122&gt;$AI594,0,1)</f>
        <v>0</v>
      </c>
      <c r="AM691" s="10">
        <f>(IF(AM683&gt;0,AM683,0)+FV('Impact Model_Simple'!AL$813,('Impact Model_Simple'!AM$122-'Impact Model_Simple'!AL$122),0,-'Impact Model_Simple'!AL691))*IF(AM$122&gt;$AI594,0,1)</f>
        <v>0</v>
      </c>
      <c r="AN691" s="10">
        <f>(IF(AN683&gt;0,AN683,0)+FV('Impact Model_Simple'!AM$813,('Impact Model_Simple'!AN$122-'Impact Model_Simple'!AM$122),0,-'Impact Model_Simple'!AM691))*IF(AN$122&gt;$AI594,0,1)</f>
        <v>0</v>
      </c>
      <c r="AO691" s="10">
        <f>(IF(AO683&gt;0,AO683,0)+FV('Impact Model_Simple'!AN$813,('Impact Model_Simple'!AO$122-'Impact Model_Simple'!AN$122),0,-'Impact Model_Simple'!AN691))*IF(AO$122&gt;$AI594,0,1)</f>
        <v>0</v>
      </c>
      <c r="AP691" s="10">
        <f>(IF(AP683&gt;0,AP683,0)+FV('Impact Model_Simple'!AO$813,('Impact Model_Simple'!AP$122-'Impact Model_Simple'!AO$122),0,-'Impact Model_Simple'!AO691))*IF(AP$122&gt;$AI594,0,1)</f>
        <v>0</v>
      </c>
    </row>
    <row r="692" spans="1:42" hidden="1" outlineLevel="2">
      <c r="A692" s="1">
        <v>4</v>
      </c>
      <c r="B692" s="10"/>
      <c r="D692" s="10">
        <f>(IF(D684&gt;0,D684,0)+FV('Impact Model_Simple'!C$813,('Impact Model_Simple'!D$122-'Impact Model_Simple'!C$122),0,-'Impact Model_Simple'!C692))*IF(D$122&gt;$AI595,0,1)</f>
        <v>0</v>
      </c>
      <c r="E692" s="10">
        <f>(IF(E684&gt;0,E684,0)+FV('Impact Model_Simple'!D$813,('Impact Model_Simple'!E$122-'Impact Model_Simple'!D$122),0,-'Impact Model_Simple'!D692))*IF(E$122&gt;$AI595,0,1)</f>
        <v>0</v>
      </c>
      <c r="F692" s="10">
        <f>(IF(F684&gt;0,F684,0)+FV('Impact Model_Simple'!E$813,('Impact Model_Simple'!F$122-'Impact Model_Simple'!E$122),0,-'Impact Model_Simple'!E692))*IF(F$122&gt;$AI595,0,1)</f>
        <v>0</v>
      </c>
      <c r="G692" s="10">
        <f>(IF(G684&gt;0,G684,0)+FV('Impact Model_Simple'!F$813,('Impact Model_Simple'!G$122-'Impact Model_Simple'!F$122),0,-'Impact Model_Simple'!F692))*IF(G$122&gt;$AI595,0,1)</f>
        <v>0</v>
      </c>
      <c r="H692" s="10">
        <f>(IF(H684&gt;0,H684,0)+FV('Impact Model_Simple'!G$813,('Impact Model_Simple'!H$122-'Impact Model_Simple'!G$122),0,-'Impact Model_Simple'!G692))*IF(H$122&gt;$AI595,0,1)</f>
        <v>0</v>
      </c>
      <c r="I692" s="10">
        <f>(IF(I684&gt;0,I684,0)+FV('Impact Model_Simple'!H$813,('Impact Model_Simple'!I$122-'Impact Model_Simple'!H$122),0,-'Impact Model_Simple'!H692))*IF(I$122&gt;$AI595,0,1)</f>
        <v>0</v>
      </c>
      <c r="J692" s="10">
        <f>(IF(J684&gt;0,J684,0)+FV('Impact Model_Simple'!I$813,('Impact Model_Simple'!J$122-'Impact Model_Simple'!I$122),0,-'Impact Model_Simple'!I692))*IF(J$122&gt;$AI595,0,1)</f>
        <v>0</v>
      </c>
      <c r="K692" s="10">
        <f>(IF(K684&gt;0,K684,0)+FV('Impact Model_Simple'!J$813,('Impact Model_Simple'!K$122-'Impact Model_Simple'!J$122),0,-'Impact Model_Simple'!J692))*IF(K$122&gt;$AI595,0,1)</f>
        <v>0</v>
      </c>
      <c r="L692" s="10">
        <f>(IF(L684&gt;0,L684,0)+FV('Impact Model_Simple'!K$813,('Impact Model_Simple'!L$122-'Impact Model_Simple'!K$122),0,-'Impact Model_Simple'!K692))*IF(L$122&gt;$AI595,0,1)</f>
        <v>0</v>
      </c>
      <c r="M692" s="10">
        <f>(IF(M684&gt;0,M684,0)+FV('Impact Model_Simple'!L$813,('Impact Model_Simple'!M$122-'Impact Model_Simple'!L$122),0,-'Impact Model_Simple'!L692))*IF(M$122&gt;$AI595,0,1)</f>
        <v>0</v>
      </c>
      <c r="N692" s="10">
        <f>(IF(N684&gt;0,N684,0)+FV('Impact Model_Simple'!M$813,('Impact Model_Simple'!N$122-'Impact Model_Simple'!M$122),0,-'Impact Model_Simple'!M692))*IF(N$122&gt;$AI595,0,1)</f>
        <v>0</v>
      </c>
      <c r="O692" s="10">
        <f>(IF(O684&gt;0,O684,0)+FV('Impact Model_Simple'!N$813,('Impact Model_Simple'!O$122-'Impact Model_Simple'!N$122),0,-'Impact Model_Simple'!N692))*IF(O$122&gt;$AI595,0,1)</f>
        <v>0</v>
      </c>
      <c r="P692" s="10">
        <f>(IF(P684&gt;0,P684,0)+FV('Impact Model_Simple'!O$813,('Impact Model_Simple'!P$122-'Impact Model_Simple'!O$122),0,-'Impact Model_Simple'!O692))*IF(P$122&gt;$AI595,0,1)</f>
        <v>0</v>
      </c>
      <c r="Q692" s="10">
        <f>(IF(Q684&gt;0,Q684,0)+FV('Impact Model_Simple'!P$813,('Impact Model_Simple'!Q$122-'Impact Model_Simple'!P$122),0,-'Impact Model_Simple'!P692))*IF(Q$122&gt;$AI595,0,1)</f>
        <v>0</v>
      </c>
      <c r="R692" s="10">
        <f>(IF(R684&gt;0,R684,0)+FV('Impact Model_Simple'!Q$813,('Impact Model_Simple'!R$122-'Impact Model_Simple'!Q$122),0,-'Impact Model_Simple'!Q692))*IF(R$122&gt;$AI595,0,1)</f>
        <v>0</v>
      </c>
      <c r="S692" s="10">
        <f>(IF(S684&gt;0,S684,0)+FV('Impact Model_Simple'!R$813,('Impact Model_Simple'!S$122-'Impact Model_Simple'!R$122),0,-'Impact Model_Simple'!R692))*IF(S$122&gt;$AI595,0,1)</f>
        <v>0</v>
      </c>
      <c r="T692" s="10">
        <f>(IF(T684&gt;0,T684,0)+FV('Impact Model_Simple'!S$813,('Impact Model_Simple'!T$122-'Impact Model_Simple'!S$122),0,-'Impact Model_Simple'!S692))*IF(T$122&gt;$AI595,0,1)</f>
        <v>0</v>
      </c>
      <c r="U692" s="10">
        <f>(IF(U684&gt;0,U684,0)+FV('Impact Model_Simple'!T$813,('Impact Model_Simple'!U$122-'Impact Model_Simple'!T$122),0,-'Impact Model_Simple'!T692))*IF(U$122&gt;$AI595,0,1)</f>
        <v>0</v>
      </c>
      <c r="V692" s="10">
        <f>(IF(V684&gt;0,V684,0)+FV('Impact Model_Simple'!U$813,('Impact Model_Simple'!V$122-'Impact Model_Simple'!U$122),0,-'Impact Model_Simple'!U692))*IF(V$122&gt;$AI595,0,1)</f>
        <v>0</v>
      </c>
      <c r="W692" s="10">
        <f>(IF(W684&gt;0,W684,0)+FV('Impact Model_Simple'!V$813,('Impact Model_Simple'!W$122-'Impact Model_Simple'!V$122),0,-'Impact Model_Simple'!V692))*IF(W$122&gt;$AI595,0,1)</f>
        <v>0</v>
      </c>
      <c r="X692" s="10">
        <f>(IF(X684&gt;0,X684,0)+FV('Impact Model_Simple'!W$813,('Impact Model_Simple'!X$122-'Impact Model_Simple'!W$122),0,-'Impact Model_Simple'!W692))*IF(X$122&gt;$AI595,0,1)</f>
        <v>0</v>
      </c>
      <c r="Y692" s="10">
        <f>(IF(Y684&gt;0,Y684,0)+FV('Impact Model_Simple'!X$813,('Impact Model_Simple'!Y$122-'Impact Model_Simple'!X$122),0,-'Impact Model_Simple'!X692))*IF(Y$122&gt;$AI595,0,1)</f>
        <v>0</v>
      </c>
      <c r="Z692" s="10">
        <f>(IF(Z684&gt;0,Z684,0)+FV('Impact Model_Simple'!Y$813,('Impact Model_Simple'!Z$122-'Impact Model_Simple'!Y$122),0,-'Impact Model_Simple'!Y692))*IF(Z$122&gt;$AI595,0,1)</f>
        <v>0</v>
      </c>
      <c r="AA692" s="10">
        <f>(IF(AA684&gt;0,AA684,0)+FV('Impact Model_Simple'!Z$813,('Impact Model_Simple'!AA$122-'Impact Model_Simple'!Z$122),0,-'Impact Model_Simple'!Z692))*IF(AA$122&gt;$AI595,0,1)</f>
        <v>0</v>
      </c>
      <c r="AB692" s="10">
        <f>(IF(AB684&gt;0,AB684,0)+FV('Impact Model_Simple'!AA$813,('Impact Model_Simple'!AB$122-'Impact Model_Simple'!AA$122),0,-'Impact Model_Simple'!AA692))*IF(AB$122&gt;$AI595,0,1)</f>
        <v>0</v>
      </c>
      <c r="AC692" s="10">
        <f>(IF(AC684&gt;0,AC684,0)+FV('Impact Model_Simple'!AB$813,('Impact Model_Simple'!AC$122-'Impact Model_Simple'!AB$122),0,-'Impact Model_Simple'!AB692))*IF(AC$122&gt;$AI595,0,1)</f>
        <v>0</v>
      </c>
      <c r="AD692" s="10">
        <f>(IF(AD684&gt;0,AD684,0)+FV('Impact Model_Simple'!AC$813,('Impact Model_Simple'!AD$122-'Impact Model_Simple'!AC$122),0,-'Impact Model_Simple'!AC692))*IF(AD$122&gt;$AI595,0,1)</f>
        <v>0</v>
      </c>
      <c r="AE692" s="10">
        <f>(IF(AE684&gt;0,AE684,0)+FV('Impact Model_Simple'!AD$813,('Impact Model_Simple'!AE$122-'Impact Model_Simple'!AD$122),0,-'Impact Model_Simple'!AD692))*IF(AE$122&gt;$AI595,0,1)</f>
        <v>0</v>
      </c>
      <c r="AF692" s="10">
        <f>(IF(AF684&gt;0,AF684,0)+FV('Impact Model_Simple'!AE$813,('Impact Model_Simple'!AF$122-'Impact Model_Simple'!AE$122),0,-'Impact Model_Simple'!AE692))*IF(AF$122&gt;$AI595,0,1)</f>
        <v>0</v>
      </c>
      <c r="AG692" s="10">
        <f>(IF(AG684&gt;0,AG684,0)+FV('Impact Model_Simple'!AF$813,('Impact Model_Simple'!AG$122-'Impact Model_Simple'!AF$122),0,-'Impact Model_Simple'!AF692))*IF(AG$122&gt;$AI595,0,1)</f>
        <v>0</v>
      </c>
      <c r="AH692" s="10">
        <f>(IF(AH684&gt;0,AH684,0)+FV('Impact Model_Simple'!AG$813,('Impact Model_Simple'!AH$122-'Impact Model_Simple'!AG$122),0,-'Impact Model_Simple'!AG692))*IF(AH$122&gt;$AI595,0,1)</f>
        <v>0</v>
      </c>
      <c r="AI692" s="10">
        <f>(IF(AI684&gt;0,AI684,0)+FV('Impact Model_Simple'!AH$813,('Impact Model_Simple'!AI$122-'Impact Model_Simple'!AH$122),0,-'Impact Model_Simple'!AH692))*IF(AI$122&gt;$AI595,0,1)</f>
        <v>0</v>
      </c>
      <c r="AJ692" s="10">
        <f>(IF(AJ684&gt;0,AJ684,0)+FV('Impact Model_Simple'!AI$813,('Impact Model_Simple'!AJ$122-'Impact Model_Simple'!AI$122),0,-'Impact Model_Simple'!AI692))*IF(AJ$122&gt;$AI595,0,1)</f>
        <v>0</v>
      </c>
      <c r="AK692" s="10">
        <f>(IF(AK684&gt;0,AK684,0)+FV('Impact Model_Simple'!AJ$813,('Impact Model_Simple'!AK$122-'Impact Model_Simple'!AJ$122),0,-'Impact Model_Simple'!AJ692))*IF(AK$122&gt;$AI595,0,1)</f>
        <v>0</v>
      </c>
      <c r="AL692" s="10">
        <f>(IF(AL684&gt;0,AL684,0)+FV('Impact Model_Simple'!AK$813,('Impact Model_Simple'!AL$122-'Impact Model_Simple'!AK$122),0,-'Impact Model_Simple'!AK692))*IF(AL$122&gt;$AI595,0,1)</f>
        <v>0</v>
      </c>
      <c r="AM692" s="10">
        <f>(IF(AM684&gt;0,AM684,0)+FV('Impact Model_Simple'!AL$813,('Impact Model_Simple'!AM$122-'Impact Model_Simple'!AL$122),0,-'Impact Model_Simple'!AL692))*IF(AM$122&gt;$AI595,0,1)</f>
        <v>0</v>
      </c>
      <c r="AN692" s="10">
        <f>(IF(AN684&gt;0,AN684,0)+FV('Impact Model_Simple'!AM$813,('Impact Model_Simple'!AN$122-'Impact Model_Simple'!AM$122),0,-'Impact Model_Simple'!AM692))*IF(AN$122&gt;$AI595,0,1)</f>
        <v>0</v>
      </c>
      <c r="AO692" s="10">
        <f>(IF(AO684&gt;0,AO684,0)+FV('Impact Model_Simple'!AN$813,('Impact Model_Simple'!AO$122-'Impact Model_Simple'!AN$122),0,-'Impact Model_Simple'!AN692))*IF(AO$122&gt;$AI595,0,1)</f>
        <v>0</v>
      </c>
      <c r="AP692" s="10">
        <f>(IF(AP684&gt;0,AP684,0)+FV('Impact Model_Simple'!AO$813,('Impact Model_Simple'!AP$122-'Impact Model_Simple'!AO$122),0,-'Impact Model_Simple'!AO692))*IF(AP$122&gt;$AI595,0,1)</f>
        <v>0</v>
      </c>
    </row>
    <row r="693" spans="1:42" hidden="1" outlineLevel="2">
      <c r="A693" s="1">
        <v>5</v>
      </c>
      <c r="B693" s="10"/>
      <c r="D693" s="10">
        <f>(IF(D685&gt;0,D685,0)+FV('Impact Model_Simple'!C$813,('Impact Model_Simple'!D$122-'Impact Model_Simple'!C$122),0,-'Impact Model_Simple'!C693))*IF(D$122&gt;$AI596,0,1)</f>
        <v>0</v>
      </c>
      <c r="E693" s="10">
        <f>(IF(E685&gt;0,E685,0)+FV('Impact Model_Simple'!D$813,('Impact Model_Simple'!E$122-'Impact Model_Simple'!D$122),0,-'Impact Model_Simple'!D693))*IF(E$122&gt;$AI596,0,1)</f>
        <v>0</v>
      </c>
      <c r="F693" s="10">
        <f>(IF(F685&gt;0,F685,0)+FV('Impact Model_Simple'!E$813,('Impact Model_Simple'!F$122-'Impact Model_Simple'!E$122),0,-'Impact Model_Simple'!E693))*IF(F$122&gt;$AI596,0,1)</f>
        <v>0</v>
      </c>
      <c r="G693" s="10">
        <f>(IF(G685&gt;0,G685,0)+FV('Impact Model_Simple'!F$813,('Impact Model_Simple'!G$122-'Impact Model_Simple'!F$122),0,-'Impact Model_Simple'!F693))*IF(G$122&gt;$AI596,0,1)</f>
        <v>0</v>
      </c>
      <c r="H693" s="10">
        <f>(IF(H685&gt;0,H685,0)+FV('Impact Model_Simple'!G$813,('Impact Model_Simple'!H$122-'Impact Model_Simple'!G$122),0,-'Impact Model_Simple'!G693))*IF(H$122&gt;$AI596,0,1)</f>
        <v>0</v>
      </c>
      <c r="I693" s="10">
        <f>(IF(I685&gt;0,I685,0)+FV('Impact Model_Simple'!H$813,('Impact Model_Simple'!I$122-'Impact Model_Simple'!H$122),0,-'Impact Model_Simple'!H693))*IF(I$122&gt;$AI596,0,1)</f>
        <v>0</v>
      </c>
      <c r="J693" s="10">
        <f>(IF(J685&gt;0,J685,0)+FV('Impact Model_Simple'!I$813,('Impact Model_Simple'!J$122-'Impact Model_Simple'!I$122),0,-'Impact Model_Simple'!I693))*IF(J$122&gt;$AI596,0,1)</f>
        <v>0</v>
      </c>
      <c r="K693" s="10">
        <f>(IF(K685&gt;0,K685,0)+FV('Impact Model_Simple'!J$813,('Impact Model_Simple'!K$122-'Impact Model_Simple'!J$122),0,-'Impact Model_Simple'!J693))*IF(K$122&gt;$AI596,0,1)</f>
        <v>0</v>
      </c>
      <c r="L693" s="10">
        <f>(IF(L685&gt;0,L685,0)+FV('Impact Model_Simple'!K$813,('Impact Model_Simple'!L$122-'Impact Model_Simple'!K$122),0,-'Impact Model_Simple'!K693))*IF(L$122&gt;$AI596,0,1)</f>
        <v>0</v>
      </c>
      <c r="M693" s="10">
        <f>(IF(M685&gt;0,M685,0)+FV('Impact Model_Simple'!L$813,('Impact Model_Simple'!M$122-'Impact Model_Simple'!L$122),0,-'Impact Model_Simple'!L693))*IF(M$122&gt;$AI596,0,1)</f>
        <v>0</v>
      </c>
      <c r="N693" s="10">
        <f>(IF(N685&gt;0,N685,0)+FV('Impact Model_Simple'!M$813,('Impact Model_Simple'!N$122-'Impact Model_Simple'!M$122),0,-'Impact Model_Simple'!M693))*IF(N$122&gt;$AI596,0,1)</f>
        <v>0</v>
      </c>
      <c r="O693" s="10">
        <f>(IF(O685&gt;0,O685,0)+FV('Impact Model_Simple'!N$813,('Impact Model_Simple'!O$122-'Impact Model_Simple'!N$122),0,-'Impact Model_Simple'!N693))*IF(O$122&gt;$AI596,0,1)</f>
        <v>0</v>
      </c>
      <c r="P693" s="10">
        <f>(IF(P685&gt;0,P685,0)+FV('Impact Model_Simple'!O$813,('Impact Model_Simple'!P$122-'Impact Model_Simple'!O$122),0,-'Impact Model_Simple'!O693))*IF(P$122&gt;$AI596,0,1)</f>
        <v>0</v>
      </c>
      <c r="Q693" s="10">
        <f>(IF(Q685&gt;0,Q685,0)+FV('Impact Model_Simple'!P$813,('Impact Model_Simple'!Q$122-'Impact Model_Simple'!P$122),0,-'Impact Model_Simple'!P693))*IF(Q$122&gt;$AI596,0,1)</f>
        <v>0</v>
      </c>
      <c r="R693" s="10">
        <f>(IF(R685&gt;0,R685,0)+FV('Impact Model_Simple'!Q$813,('Impact Model_Simple'!R$122-'Impact Model_Simple'!Q$122),0,-'Impact Model_Simple'!Q693))*IF(R$122&gt;$AI596,0,1)</f>
        <v>0</v>
      </c>
      <c r="S693" s="10">
        <f>(IF(S685&gt;0,S685,0)+FV('Impact Model_Simple'!R$813,('Impact Model_Simple'!S$122-'Impact Model_Simple'!R$122),0,-'Impact Model_Simple'!R693))*IF(S$122&gt;$AI596,0,1)</f>
        <v>0</v>
      </c>
      <c r="T693" s="10">
        <f>(IF(T685&gt;0,T685,0)+FV('Impact Model_Simple'!S$813,('Impact Model_Simple'!T$122-'Impact Model_Simple'!S$122),0,-'Impact Model_Simple'!S693))*IF(T$122&gt;$AI596,0,1)</f>
        <v>0</v>
      </c>
      <c r="U693" s="10">
        <f>(IF(U685&gt;0,U685,0)+FV('Impact Model_Simple'!T$813,('Impact Model_Simple'!U$122-'Impact Model_Simple'!T$122),0,-'Impact Model_Simple'!T693))*IF(U$122&gt;$AI596,0,1)</f>
        <v>0</v>
      </c>
      <c r="V693" s="10">
        <f>(IF(V685&gt;0,V685,0)+FV('Impact Model_Simple'!U$813,('Impact Model_Simple'!V$122-'Impact Model_Simple'!U$122),0,-'Impact Model_Simple'!U693))*IF(V$122&gt;$AI596,0,1)</f>
        <v>0</v>
      </c>
      <c r="W693" s="10">
        <f>(IF(W685&gt;0,W685,0)+FV('Impact Model_Simple'!V$813,('Impact Model_Simple'!W$122-'Impact Model_Simple'!V$122),0,-'Impact Model_Simple'!V693))*IF(W$122&gt;$AI596,0,1)</f>
        <v>0</v>
      </c>
      <c r="X693" s="10">
        <f>(IF(X685&gt;0,X685,0)+FV('Impact Model_Simple'!W$813,('Impact Model_Simple'!X$122-'Impact Model_Simple'!W$122),0,-'Impact Model_Simple'!W693))*IF(X$122&gt;$AI596,0,1)</f>
        <v>0</v>
      </c>
      <c r="Y693" s="10">
        <f>(IF(Y685&gt;0,Y685,0)+FV('Impact Model_Simple'!X$813,('Impact Model_Simple'!Y$122-'Impact Model_Simple'!X$122),0,-'Impact Model_Simple'!X693))*IF(Y$122&gt;$AI596,0,1)</f>
        <v>0</v>
      </c>
      <c r="Z693" s="10">
        <f>(IF(Z685&gt;0,Z685,0)+FV('Impact Model_Simple'!Y$813,('Impact Model_Simple'!Z$122-'Impact Model_Simple'!Y$122),0,-'Impact Model_Simple'!Y693))*IF(Z$122&gt;$AI596,0,1)</f>
        <v>0</v>
      </c>
      <c r="AA693" s="10">
        <f>(IF(AA685&gt;0,AA685,0)+FV('Impact Model_Simple'!Z$813,('Impact Model_Simple'!AA$122-'Impact Model_Simple'!Z$122),0,-'Impact Model_Simple'!Z693))*IF(AA$122&gt;$AI596,0,1)</f>
        <v>0</v>
      </c>
      <c r="AB693" s="10">
        <f>(IF(AB685&gt;0,AB685,0)+FV('Impact Model_Simple'!AA$813,('Impact Model_Simple'!AB$122-'Impact Model_Simple'!AA$122),0,-'Impact Model_Simple'!AA693))*IF(AB$122&gt;$AI596,0,1)</f>
        <v>0</v>
      </c>
      <c r="AC693" s="10">
        <f>(IF(AC685&gt;0,AC685,0)+FV('Impact Model_Simple'!AB$813,('Impact Model_Simple'!AC$122-'Impact Model_Simple'!AB$122),0,-'Impact Model_Simple'!AB693))*IF(AC$122&gt;$AI596,0,1)</f>
        <v>0</v>
      </c>
      <c r="AD693" s="10">
        <f>(IF(AD685&gt;0,AD685,0)+FV('Impact Model_Simple'!AC$813,('Impact Model_Simple'!AD$122-'Impact Model_Simple'!AC$122),0,-'Impact Model_Simple'!AC693))*IF(AD$122&gt;$AI596,0,1)</f>
        <v>0</v>
      </c>
      <c r="AE693" s="10">
        <f>(IF(AE685&gt;0,AE685,0)+FV('Impact Model_Simple'!AD$813,('Impact Model_Simple'!AE$122-'Impact Model_Simple'!AD$122),0,-'Impact Model_Simple'!AD693))*IF(AE$122&gt;$AI596,0,1)</f>
        <v>0</v>
      </c>
      <c r="AF693" s="10">
        <f>(IF(AF685&gt;0,AF685,0)+FV('Impact Model_Simple'!AE$813,('Impact Model_Simple'!AF$122-'Impact Model_Simple'!AE$122),0,-'Impact Model_Simple'!AE693))*IF(AF$122&gt;$AI596,0,1)</f>
        <v>0</v>
      </c>
      <c r="AG693" s="10">
        <f>(IF(AG685&gt;0,AG685,0)+FV('Impact Model_Simple'!AF$813,('Impact Model_Simple'!AG$122-'Impact Model_Simple'!AF$122),0,-'Impact Model_Simple'!AF693))*IF(AG$122&gt;$AI596,0,1)</f>
        <v>0</v>
      </c>
      <c r="AH693" s="10">
        <f>(IF(AH685&gt;0,AH685,0)+FV('Impact Model_Simple'!AG$813,('Impact Model_Simple'!AH$122-'Impact Model_Simple'!AG$122),0,-'Impact Model_Simple'!AG693))*IF(AH$122&gt;$AI596,0,1)</f>
        <v>0</v>
      </c>
      <c r="AI693" s="10">
        <f>(IF(AI685&gt;0,AI685,0)+FV('Impact Model_Simple'!AH$813,('Impact Model_Simple'!AI$122-'Impact Model_Simple'!AH$122),0,-'Impact Model_Simple'!AH693))*IF(AI$122&gt;$AI596,0,1)</f>
        <v>0</v>
      </c>
      <c r="AJ693" s="10">
        <f>(IF(AJ685&gt;0,AJ685,0)+FV('Impact Model_Simple'!AI$813,('Impact Model_Simple'!AJ$122-'Impact Model_Simple'!AI$122),0,-'Impact Model_Simple'!AI693))*IF(AJ$122&gt;$AI596,0,1)</f>
        <v>0</v>
      </c>
      <c r="AK693" s="10">
        <f>(IF(AK685&gt;0,AK685,0)+FV('Impact Model_Simple'!AJ$813,('Impact Model_Simple'!AK$122-'Impact Model_Simple'!AJ$122),0,-'Impact Model_Simple'!AJ693))*IF(AK$122&gt;$AI596,0,1)</f>
        <v>0</v>
      </c>
      <c r="AL693" s="10">
        <f>(IF(AL685&gt;0,AL685,0)+FV('Impact Model_Simple'!AK$813,('Impact Model_Simple'!AL$122-'Impact Model_Simple'!AK$122),0,-'Impact Model_Simple'!AK693))*IF(AL$122&gt;$AI596,0,1)</f>
        <v>0</v>
      </c>
      <c r="AM693" s="10">
        <f>(IF(AM685&gt;0,AM685,0)+FV('Impact Model_Simple'!AL$813,('Impact Model_Simple'!AM$122-'Impact Model_Simple'!AL$122),0,-'Impact Model_Simple'!AL693))*IF(AM$122&gt;$AI596,0,1)</f>
        <v>0</v>
      </c>
      <c r="AN693" s="10">
        <f>(IF(AN685&gt;0,AN685,0)+FV('Impact Model_Simple'!AM$813,('Impact Model_Simple'!AN$122-'Impact Model_Simple'!AM$122),0,-'Impact Model_Simple'!AM693))*IF(AN$122&gt;$AI596,0,1)</f>
        <v>0</v>
      </c>
      <c r="AO693" s="10">
        <f>(IF(AO685&gt;0,AO685,0)+FV('Impact Model_Simple'!AN$813,('Impact Model_Simple'!AO$122-'Impact Model_Simple'!AN$122),0,-'Impact Model_Simple'!AN693))*IF(AO$122&gt;$AI596,0,1)</f>
        <v>0</v>
      </c>
      <c r="AP693" s="10">
        <f>(IF(AP685&gt;0,AP685,0)+FV('Impact Model_Simple'!AO$813,('Impact Model_Simple'!AP$122-'Impact Model_Simple'!AO$122),0,-'Impact Model_Simple'!AO693))*IF(AP$122&gt;$AI596,0,1)</f>
        <v>0</v>
      </c>
    </row>
    <row r="694" spans="1:42" ht="15.5" hidden="1" outlineLevel="2" thickBot="1">
      <c r="A694" s="6" t="s">
        <v>7</v>
      </c>
      <c r="B694" s="13"/>
      <c r="C694" s="6"/>
      <c r="D694" s="13">
        <f>SUM(D689:D693)</f>
        <v>0</v>
      </c>
      <c r="E694" s="13">
        <f t="shared" ref="E694:AP694" si="1374">SUM(E689:E693)</f>
        <v>9763034.0753790103</v>
      </c>
      <c r="F694" s="13">
        <f t="shared" si="1374"/>
        <v>10153555.43839417</v>
      </c>
      <c r="G694" s="13">
        <f t="shared" si="1374"/>
        <v>10559697.655929938</v>
      </c>
      <c r="H694" s="13">
        <f t="shared" si="1374"/>
        <v>3660695.1873890455</v>
      </c>
      <c r="I694" s="13">
        <f t="shared" si="1374"/>
        <v>3807122.9948846074</v>
      </c>
      <c r="J694" s="13">
        <f t="shared" si="1374"/>
        <v>0</v>
      </c>
      <c r="K694" s="13">
        <f t="shared" si="1374"/>
        <v>0</v>
      </c>
      <c r="L694" s="13">
        <f t="shared" si="1374"/>
        <v>0</v>
      </c>
      <c r="M694" s="13">
        <f t="shared" si="1374"/>
        <v>0</v>
      </c>
      <c r="N694" s="13">
        <f t="shared" si="1374"/>
        <v>0</v>
      </c>
      <c r="O694" s="13">
        <f t="shared" si="1374"/>
        <v>0</v>
      </c>
      <c r="P694" s="13">
        <f t="shared" si="1374"/>
        <v>0</v>
      </c>
      <c r="Q694" s="13">
        <f t="shared" si="1374"/>
        <v>0</v>
      </c>
      <c r="R694" s="13">
        <f t="shared" si="1374"/>
        <v>0</v>
      </c>
      <c r="S694" s="13">
        <f t="shared" si="1374"/>
        <v>0</v>
      </c>
      <c r="T694" s="13">
        <f t="shared" si="1374"/>
        <v>0</v>
      </c>
      <c r="U694" s="13">
        <f t="shared" si="1374"/>
        <v>0</v>
      </c>
      <c r="V694" s="13">
        <f t="shared" si="1374"/>
        <v>0</v>
      </c>
      <c r="W694" s="13">
        <f t="shared" si="1374"/>
        <v>0</v>
      </c>
      <c r="X694" s="13">
        <f t="shared" si="1374"/>
        <v>0</v>
      </c>
      <c r="Y694" s="13">
        <f t="shared" si="1374"/>
        <v>0</v>
      </c>
      <c r="Z694" s="13">
        <f t="shared" si="1374"/>
        <v>0</v>
      </c>
      <c r="AA694" s="13">
        <f t="shared" si="1374"/>
        <v>0</v>
      </c>
      <c r="AB694" s="13">
        <f t="shared" si="1374"/>
        <v>0</v>
      </c>
      <c r="AC694" s="13">
        <f t="shared" si="1374"/>
        <v>0</v>
      </c>
      <c r="AD694" s="13">
        <f t="shared" si="1374"/>
        <v>0</v>
      </c>
      <c r="AE694" s="13">
        <f t="shared" si="1374"/>
        <v>0</v>
      </c>
      <c r="AF694" s="13">
        <f t="shared" si="1374"/>
        <v>0</v>
      </c>
      <c r="AG694" s="13">
        <f t="shared" si="1374"/>
        <v>0</v>
      </c>
      <c r="AH694" s="13">
        <f t="shared" si="1374"/>
        <v>0</v>
      </c>
      <c r="AI694" s="13">
        <f t="shared" si="1374"/>
        <v>0</v>
      </c>
      <c r="AJ694" s="13">
        <f t="shared" si="1374"/>
        <v>0</v>
      </c>
      <c r="AK694" s="13">
        <f t="shared" si="1374"/>
        <v>0</v>
      </c>
      <c r="AL694" s="13">
        <f t="shared" si="1374"/>
        <v>0</v>
      </c>
      <c r="AM694" s="13">
        <f t="shared" si="1374"/>
        <v>0</v>
      </c>
      <c r="AN694" s="13">
        <f t="shared" si="1374"/>
        <v>0</v>
      </c>
      <c r="AO694" s="13">
        <f t="shared" si="1374"/>
        <v>0</v>
      </c>
      <c r="AP694" s="13">
        <f t="shared" si="1374"/>
        <v>0</v>
      </c>
    </row>
    <row r="695" spans="1:42" hidden="1" outlineLevel="2"/>
    <row r="696" spans="1:42" hidden="1" outlineLevel="2">
      <c r="A696" s="11" t="s">
        <v>36</v>
      </c>
      <c r="B696" s="12"/>
      <c r="C696" s="11"/>
      <c r="D696" s="11">
        <f>D$84</f>
        <v>2022</v>
      </c>
      <c r="E696" s="11">
        <f t="shared" ref="E696:AP696" si="1375">E$84</f>
        <v>2023</v>
      </c>
      <c r="F696" s="11">
        <f t="shared" si="1375"/>
        <v>2024</v>
      </c>
      <c r="G696" s="11">
        <f t="shared" si="1375"/>
        <v>2025</v>
      </c>
      <c r="H696" s="11">
        <f t="shared" si="1375"/>
        <v>2026</v>
      </c>
      <c r="I696" s="11">
        <f t="shared" si="1375"/>
        <v>2027</v>
      </c>
      <c r="J696" s="11">
        <f t="shared" si="1375"/>
        <v>2028</v>
      </c>
      <c r="K696" s="11">
        <f t="shared" si="1375"/>
        <v>2029</v>
      </c>
      <c r="L696" s="11">
        <f t="shared" si="1375"/>
        <v>2030</v>
      </c>
      <c r="M696" s="11">
        <f t="shared" si="1375"/>
        <v>2031</v>
      </c>
      <c r="N696" s="11">
        <f t="shared" si="1375"/>
        <v>2032</v>
      </c>
      <c r="O696" s="11">
        <f t="shared" si="1375"/>
        <v>2033</v>
      </c>
      <c r="P696" s="11">
        <f t="shared" si="1375"/>
        <v>2034</v>
      </c>
      <c r="Q696" s="11">
        <f t="shared" si="1375"/>
        <v>2035</v>
      </c>
      <c r="R696" s="11">
        <f t="shared" si="1375"/>
        <v>2036</v>
      </c>
      <c r="S696" s="11">
        <f t="shared" si="1375"/>
        <v>2037</v>
      </c>
      <c r="T696" s="11">
        <f t="shared" si="1375"/>
        <v>2038</v>
      </c>
      <c r="U696" s="11">
        <f t="shared" si="1375"/>
        <v>2039</v>
      </c>
      <c r="V696" s="11">
        <f t="shared" si="1375"/>
        <v>2040</v>
      </c>
      <c r="W696" s="11">
        <f t="shared" si="1375"/>
        <v>2041</v>
      </c>
      <c r="X696" s="11">
        <f t="shared" si="1375"/>
        <v>2042</v>
      </c>
      <c r="Y696" s="11">
        <f t="shared" si="1375"/>
        <v>2043</v>
      </c>
      <c r="Z696" s="11">
        <f t="shared" si="1375"/>
        <v>2044</v>
      </c>
      <c r="AA696" s="11">
        <f t="shared" si="1375"/>
        <v>2045</v>
      </c>
      <c r="AB696" s="11">
        <f t="shared" si="1375"/>
        <v>2046</v>
      </c>
      <c r="AC696" s="11">
        <f t="shared" si="1375"/>
        <v>2047</v>
      </c>
      <c r="AD696" s="11">
        <f t="shared" si="1375"/>
        <v>2048</v>
      </c>
      <c r="AE696" s="11">
        <f t="shared" si="1375"/>
        <v>2049</v>
      </c>
      <c r="AF696" s="11">
        <f t="shared" si="1375"/>
        <v>2050</v>
      </c>
      <c r="AG696" s="11">
        <f t="shared" si="1375"/>
        <v>2051</v>
      </c>
      <c r="AH696" s="11">
        <f t="shared" si="1375"/>
        <v>2052</v>
      </c>
      <c r="AI696" s="11">
        <f t="shared" si="1375"/>
        <v>2053</v>
      </c>
      <c r="AJ696" s="11">
        <f t="shared" si="1375"/>
        <v>2054</v>
      </c>
      <c r="AK696" s="11">
        <f t="shared" si="1375"/>
        <v>2055</v>
      </c>
      <c r="AL696" s="11">
        <f t="shared" si="1375"/>
        <v>2056</v>
      </c>
      <c r="AM696" s="11">
        <f t="shared" si="1375"/>
        <v>2057</v>
      </c>
      <c r="AN696" s="11">
        <f t="shared" si="1375"/>
        <v>2058</v>
      </c>
      <c r="AO696" s="11">
        <f t="shared" si="1375"/>
        <v>2059</v>
      </c>
      <c r="AP696" s="11">
        <f t="shared" si="1375"/>
        <v>2060</v>
      </c>
    </row>
    <row r="697" spans="1:42" hidden="1" outlineLevel="2">
      <c r="A697" s="1">
        <v>1</v>
      </c>
      <c r="B697" s="10">
        <f t="shared" ref="B697:B702" si="1376">SUM(D697:AP697)</f>
        <v>0</v>
      </c>
      <c r="D697" s="10">
        <f t="shared" ref="D697:AP697" si="1377">IF(D$130=$AI592,D689*$AJ592,0)</f>
        <v>0</v>
      </c>
      <c r="E697" s="10">
        <f t="shared" si="1377"/>
        <v>0</v>
      </c>
      <c r="F697" s="10">
        <f t="shared" si="1377"/>
        <v>0</v>
      </c>
      <c r="G697" s="10">
        <f t="shared" si="1377"/>
        <v>0</v>
      </c>
      <c r="H697" s="10">
        <f t="shared" si="1377"/>
        <v>0</v>
      </c>
      <c r="I697" s="10">
        <f t="shared" si="1377"/>
        <v>0</v>
      </c>
      <c r="J697" s="10">
        <f t="shared" si="1377"/>
        <v>0</v>
      </c>
      <c r="K697" s="10">
        <f t="shared" si="1377"/>
        <v>0</v>
      </c>
      <c r="L697" s="10">
        <f t="shared" si="1377"/>
        <v>0</v>
      </c>
      <c r="M697" s="10">
        <f t="shared" si="1377"/>
        <v>0</v>
      </c>
      <c r="N697" s="10">
        <f t="shared" si="1377"/>
        <v>0</v>
      </c>
      <c r="O697" s="10">
        <f t="shared" si="1377"/>
        <v>0</v>
      </c>
      <c r="P697" s="10">
        <f t="shared" si="1377"/>
        <v>0</v>
      </c>
      <c r="Q697" s="10">
        <f t="shared" si="1377"/>
        <v>0</v>
      </c>
      <c r="R697" s="10">
        <f t="shared" si="1377"/>
        <v>0</v>
      </c>
      <c r="S697" s="10">
        <f t="shared" si="1377"/>
        <v>0</v>
      </c>
      <c r="T697" s="10">
        <f t="shared" si="1377"/>
        <v>0</v>
      </c>
      <c r="U697" s="10">
        <f t="shared" si="1377"/>
        <v>0</v>
      </c>
      <c r="V697" s="10">
        <f t="shared" si="1377"/>
        <v>0</v>
      </c>
      <c r="W697" s="10">
        <f t="shared" si="1377"/>
        <v>0</v>
      </c>
      <c r="X697" s="10">
        <f t="shared" si="1377"/>
        <v>0</v>
      </c>
      <c r="Y697" s="10">
        <f t="shared" si="1377"/>
        <v>0</v>
      </c>
      <c r="Z697" s="10">
        <f t="shared" si="1377"/>
        <v>0</v>
      </c>
      <c r="AA697" s="10">
        <f t="shared" si="1377"/>
        <v>0</v>
      </c>
      <c r="AB697" s="10">
        <f t="shared" si="1377"/>
        <v>0</v>
      </c>
      <c r="AC697" s="10">
        <f t="shared" si="1377"/>
        <v>0</v>
      </c>
      <c r="AD697" s="10">
        <f t="shared" si="1377"/>
        <v>0</v>
      </c>
      <c r="AE697" s="10">
        <f t="shared" si="1377"/>
        <v>0</v>
      </c>
      <c r="AF697" s="10">
        <f t="shared" si="1377"/>
        <v>0</v>
      </c>
      <c r="AG697" s="10">
        <f t="shared" si="1377"/>
        <v>0</v>
      </c>
      <c r="AH697" s="10">
        <f t="shared" si="1377"/>
        <v>0</v>
      </c>
      <c r="AI697" s="10">
        <f t="shared" si="1377"/>
        <v>0</v>
      </c>
      <c r="AJ697" s="10">
        <f t="shared" si="1377"/>
        <v>0</v>
      </c>
      <c r="AK697" s="10">
        <f t="shared" si="1377"/>
        <v>0</v>
      </c>
      <c r="AL697" s="10">
        <f t="shared" si="1377"/>
        <v>0</v>
      </c>
      <c r="AM697" s="10">
        <f t="shared" si="1377"/>
        <v>0</v>
      </c>
      <c r="AN697" s="10">
        <f t="shared" si="1377"/>
        <v>0</v>
      </c>
      <c r="AO697" s="10">
        <f t="shared" si="1377"/>
        <v>0</v>
      </c>
      <c r="AP697" s="10">
        <f t="shared" si="1377"/>
        <v>0</v>
      </c>
    </row>
    <row r="698" spans="1:42" hidden="1" outlineLevel="2">
      <c r="A698" s="1">
        <v>2</v>
      </c>
      <c r="B698" s="10">
        <f t="shared" si="1376"/>
        <v>5631838.7498293007</v>
      </c>
      <c r="D698" s="10">
        <f t="shared" ref="D698:AP698" si="1378">IF(D$130=$AI593,D690*$AJ593,0)</f>
        <v>0</v>
      </c>
      <c r="E698" s="10">
        <f t="shared" si="1378"/>
        <v>0</v>
      </c>
      <c r="F698" s="10">
        <f t="shared" si="1378"/>
        <v>0</v>
      </c>
      <c r="G698" s="10">
        <f t="shared" si="1378"/>
        <v>5631838.7498293007</v>
      </c>
      <c r="H698" s="10">
        <f t="shared" si="1378"/>
        <v>0</v>
      </c>
      <c r="I698" s="10">
        <f t="shared" si="1378"/>
        <v>0</v>
      </c>
      <c r="J698" s="10">
        <f t="shared" si="1378"/>
        <v>0</v>
      </c>
      <c r="K698" s="10">
        <f t="shared" si="1378"/>
        <v>0</v>
      </c>
      <c r="L698" s="10">
        <f t="shared" si="1378"/>
        <v>0</v>
      </c>
      <c r="M698" s="10">
        <f t="shared" si="1378"/>
        <v>0</v>
      </c>
      <c r="N698" s="10">
        <f t="shared" si="1378"/>
        <v>0</v>
      </c>
      <c r="O698" s="10">
        <f t="shared" si="1378"/>
        <v>0</v>
      </c>
      <c r="P698" s="10">
        <f t="shared" si="1378"/>
        <v>0</v>
      </c>
      <c r="Q698" s="10">
        <f t="shared" si="1378"/>
        <v>0</v>
      </c>
      <c r="R698" s="10">
        <f t="shared" si="1378"/>
        <v>0</v>
      </c>
      <c r="S698" s="10">
        <f t="shared" si="1378"/>
        <v>0</v>
      </c>
      <c r="T698" s="10">
        <f t="shared" si="1378"/>
        <v>0</v>
      </c>
      <c r="U698" s="10">
        <f t="shared" si="1378"/>
        <v>0</v>
      </c>
      <c r="V698" s="10">
        <f t="shared" si="1378"/>
        <v>0</v>
      </c>
      <c r="W698" s="10">
        <f t="shared" si="1378"/>
        <v>0</v>
      </c>
      <c r="X698" s="10">
        <f t="shared" si="1378"/>
        <v>0</v>
      </c>
      <c r="Y698" s="10">
        <f t="shared" si="1378"/>
        <v>0</v>
      </c>
      <c r="Z698" s="10">
        <f t="shared" si="1378"/>
        <v>0</v>
      </c>
      <c r="AA698" s="10">
        <f t="shared" si="1378"/>
        <v>0</v>
      </c>
      <c r="AB698" s="10">
        <f t="shared" si="1378"/>
        <v>0</v>
      </c>
      <c r="AC698" s="10">
        <f t="shared" si="1378"/>
        <v>0</v>
      </c>
      <c r="AD698" s="10">
        <f t="shared" si="1378"/>
        <v>0</v>
      </c>
      <c r="AE698" s="10">
        <f t="shared" si="1378"/>
        <v>0</v>
      </c>
      <c r="AF698" s="10">
        <f t="shared" si="1378"/>
        <v>0</v>
      </c>
      <c r="AG698" s="10">
        <f t="shared" si="1378"/>
        <v>0</v>
      </c>
      <c r="AH698" s="10">
        <f t="shared" si="1378"/>
        <v>0</v>
      </c>
      <c r="AI698" s="10">
        <f t="shared" si="1378"/>
        <v>0</v>
      </c>
      <c r="AJ698" s="10">
        <f t="shared" si="1378"/>
        <v>0</v>
      </c>
      <c r="AK698" s="10">
        <f t="shared" si="1378"/>
        <v>0</v>
      </c>
      <c r="AL698" s="10">
        <f t="shared" si="1378"/>
        <v>0</v>
      </c>
      <c r="AM698" s="10">
        <f t="shared" si="1378"/>
        <v>0</v>
      </c>
      <c r="AN698" s="10">
        <f t="shared" si="1378"/>
        <v>0</v>
      </c>
      <c r="AO698" s="10">
        <f t="shared" si="1378"/>
        <v>0</v>
      </c>
      <c r="AP698" s="10">
        <f t="shared" si="1378"/>
        <v>0</v>
      </c>
    </row>
    <row r="699" spans="1:42" hidden="1" outlineLevel="2">
      <c r="A699" s="1">
        <v>3</v>
      </c>
      <c r="B699" s="10">
        <f t="shared" si="1376"/>
        <v>3807122.9948846074</v>
      </c>
      <c r="D699" s="10">
        <f t="shared" ref="D699:AP699" si="1379">IF(D$130=$AI594,D691*$AJ594,0)</f>
        <v>0</v>
      </c>
      <c r="E699" s="10">
        <f t="shared" si="1379"/>
        <v>0</v>
      </c>
      <c r="F699" s="10">
        <f t="shared" si="1379"/>
        <v>0</v>
      </c>
      <c r="G699" s="10">
        <f t="shared" si="1379"/>
        <v>0</v>
      </c>
      <c r="H699" s="10">
        <f t="shared" si="1379"/>
        <v>0</v>
      </c>
      <c r="I699" s="10">
        <f t="shared" si="1379"/>
        <v>3807122.9948846074</v>
      </c>
      <c r="J699" s="10">
        <f t="shared" si="1379"/>
        <v>0</v>
      </c>
      <c r="K699" s="10">
        <f t="shared" si="1379"/>
        <v>0</v>
      </c>
      <c r="L699" s="10">
        <f t="shared" si="1379"/>
        <v>0</v>
      </c>
      <c r="M699" s="10">
        <f t="shared" si="1379"/>
        <v>0</v>
      </c>
      <c r="N699" s="10">
        <f t="shared" si="1379"/>
        <v>0</v>
      </c>
      <c r="O699" s="10">
        <f t="shared" si="1379"/>
        <v>0</v>
      </c>
      <c r="P699" s="10">
        <f t="shared" si="1379"/>
        <v>0</v>
      </c>
      <c r="Q699" s="10">
        <f t="shared" si="1379"/>
        <v>0</v>
      </c>
      <c r="R699" s="10">
        <f t="shared" si="1379"/>
        <v>0</v>
      </c>
      <c r="S699" s="10">
        <f t="shared" si="1379"/>
        <v>0</v>
      </c>
      <c r="T699" s="10">
        <f t="shared" si="1379"/>
        <v>0</v>
      </c>
      <c r="U699" s="10">
        <f t="shared" si="1379"/>
        <v>0</v>
      </c>
      <c r="V699" s="10">
        <f t="shared" si="1379"/>
        <v>0</v>
      </c>
      <c r="W699" s="10">
        <f t="shared" si="1379"/>
        <v>0</v>
      </c>
      <c r="X699" s="10">
        <f t="shared" si="1379"/>
        <v>0</v>
      </c>
      <c r="Y699" s="10">
        <f t="shared" si="1379"/>
        <v>0</v>
      </c>
      <c r="Z699" s="10">
        <f t="shared" si="1379"/>
        <v>0</v>
      </c>
      <c r="AA699" s="10">
        <f t="shared" si="1379"/>
        <v>0</v>
      </c>
      <c r="AB699" s="10">
        <f t="shared" si="1379"/>
        <v>0</v>
      </c>
      <c r="AC699" s="10">
        <f t="shared" si="1379"/>
        <v>0</v>
      </c>
      <c r="AD699" s="10">
        <f t="shared" si="1379"/>
        <v>0</v>
      </c>
      <c r="AE699" s="10">
        <f t="shared" si="1379"/>
        <v>0</v>
      </c>
      <c r="AF699" s="10">
        <f t="shared" si="1379"/>
        <v>0</v>
      </c>
      <c r="AG699" s="10">
        <f t="shared" si="1379"/>
        <v>0</v>
      </c>
      <c r="AH699" s="10">
        <f t="shared" si="1379"/>
        <v>0</v>
      </c>
      <c r="AI699" s="10">
        <f t="shared" si="1379"/>
        <v>0</v>
      </c>
      <c r="AJ699" s="10">
        <f t="shared" si="1379"/>
        <v>0</v>
      </c>
      <c r="AK699" s="10">
        <f t="shared" si="1379"/>
        <v>0</v>
      </c>
      <c r="AL699" s="10">
        <f t="shared" si="1379"/>
        <v>0</v>
      </c>
      <c r="AM699" s="10">
        <f t="shared" si="1379"/>
        <v>0</v>
      </c>
      <c r="AN699" s="10">
        <f t="shared" si="1379"/>
        <v>0</v>
      </c>
      <c r="AO699" s="10">
        <f t="shared" si="1379"/>
        <v>0</v>
      </c>
      <c r="AP699" s="10">
        <f t="shared" si="1379"/>
        <v>0</v>
      </c>
    </row>
    <row r="700" spans="1:42" hidden="1" outlineLevel="2">
      <c r="A700" s="1">
        <v>4</v>
      </c>
      <c r="B700" s="10">
        <f t="shared" si="1376"/>
        <v>0</v>
      </c>
      <c r="D700" s="10">
        <f t="shared" ref="D700:AP700" si="1380">IF(D$130=$AI595,D692*$AJ595,0)</f>
        <v>0</v>
      </c>
      <c r="E700" s="10">
        <f t="shared" si="1380"/>
        <v>0</v>
      </c>
      <c r="F700" s="10">
        <f t="shared" si="1380"/>
        <v>0</v>
      </c>
      <c r="G700" s="10">
        <f t="shared" si="1380"/>
        <v>0</v>
      </c>
      <c r="H700" s="10">
        <f t="shared" si="1380"/>
        <v>0</v>
      </c>
      <c r="I700" s="10">
        <f t="shared" si="1380"/>
        <v>0</v>
      </c>
      <c r="J700" s="10">
        <f t="shared" si="1380"/>
        <v>0</v>
      </c>
      <c r="K700" s="10">
        <f t="shared" si="1380"/>
        <v>0</v>
      </c>
      <c r="L700" s="10">
        <f t="shared" si="1380"/>
        <v>0</v>
      </c>
      <c r="M700" s="10">
        <f t="shared" si="1380"/>
        <v>0</v>
      </c>
      <c r="N700" s="10">
        <f t="shared" si="1380"/>
        <v>0</v>
      </c>
      <c r="O700" s="10">
        <f t="shared" si="1380"/>
        <v>0</v>
      </c>
      <c r="P700" s="10">
        <f t="shared" si="1380"/>
        <v>0</v>
      </c>
      <c r="Q700" s="10">
        <f t="shared" si="1380"/>
        <v>0</v>
      </c>
      <c r="R700" s="10">
        <f t="shared" si="1380"/>
        <v>0</v>
      </c>
      <c r="S700" s="10">
        <f t="shared" si="1380"/>
        <v>0</v>
      </c>
      <c r="T700" s="10">
        <f t="shared" si="1380"/>
        <v>0</v>
      </c>
      <c r="U700" s="10">
        <f t="shared" si="1380"/>
        <v>0</v>
      </c>
      <c r="V700" s="10">
        <f t="shared" si="1380"/>
        <v>0</v>
      </c>
      <c r="W700" s="10">
        <f t="shared" si="1380"/>
        <v>0</v>
      </c>
      <c r="X700" s="10">
        <f t="shared" si="1380"/>
        <v>0</v>
      </c>
      <c r="Y700" s="10">
        <f t="shared" si="1380"/>
        <v>0</v>
      </c>
      <c r="Z700" s="10">
        <f t="shared" si="1380"/>
        <v>0</v>
      </c>
      <c r="AA700" s="10">
        <f t="shared" si="1380"/>
        <v>0</v>
      </c>
      <c r="AB700" s="10">
        <f t="shared" si="1380"/>
        <v>0</v>
      </c>
      <c r="AC700" s="10">
        <f t="shared" si="1380"/>
        <v>0</v>
      </c>
      <c r="AD700" s="10">
        <f t="shared" si="1380"/>
        <v>0</v>
      </c>
      <c r="AE700" s="10">
        <f t="shared" si="1380"/>
        <v>0</v>
      </c>
      <c r="AF700" s="10">
        <f t="shared" si="1380"/>
        <v>0</v>
      </c>
      <c r="AG700" s="10">
        <f t="shared" si="1380"/>
        <v>0</v>
      </c>
      <c r="AH700" s="10">
        <f t="shared" si="1380"/>
        <v>0</v>
      </c>
      <c r="AI700" s="10">
        <f t="shared" si="1380"/>
        <v>0</v>
      </c>
      <c r="AJ700" s="10">
        <f t="shared" si="1380"/>
        <v>0</v>
      </c>
      <c r="AK700" s="10">
        <f t="shared" si="1380"/>
        <v>0</v>
      </c>
      <c r="AL700" s="10">
        <f t="shared" si="1380"/>
        <v>0</v>
      </c>
      <c r="AM700" s="10">
        <f t="shared" si="1380"/>
        <v>0</v>
      </c>
      <c r="AN700" s="10">
        <f t="shared" si="1380"/>
        <v>0</v>
      </c>
      <c r="AO700" s="10">
        <f t="shared" si="1380"/>
        <v>0</v>
      </c>
      <c r="AP700" s="10">
        <f t="shared" si="1380"/>
        <v>0</v>
      </c>
    </row>
    <row r="701" spans="1:42" hidden="1" outlineLevel="2">
      <c r="A701" s="1">
        <v>5</v>
      </c>
      <c r="B701" s="10">
        <f t="shared" si="1376"/>
        <v>0</v>
      </c>
      <c r="D701" s="10">
        <f t="shared" ref="D701:AP701" si="1381">IF(D$130=$AI596,D693*$AJ596,0)</f>
        <v>0</v>
      </c>
      <c r="E701" s="10">
        <f t="shared" si="1381"/>
        <v>0</v>
      </c>
      <c r="F701" s="10">
        <f t="shared" si="1381"/>
        <v>0</v>
      </c>
      <c r="G701" s="10">
        <f t="shared" si="1381"/>
        <v>0</v>
      </c>
      <c r="H701" s="10">
        <f t="shared" si="1381"/>
        <v>0</v>
      </c>
      <c r="I701" s="10">
        <f t="shared" si="1381"/>
        <v>0</v>
      </c>
      <c r="J701" s="10">
        <f t="shared" si="1381"/>
        <v>0</v>
      </c>
      <c r="K701" s="10">
        <f t="shared" si="1381"/>
        <v>0</v>
      </c>
      <c r="L701" s="10">
        <f t="shared" si="1381"/>
        <v>0</v>
      </c>
      <c r="M701" s="10">
        <f t="shared" si="1381"/>
        <v>0</v>
      </c>
      <c r="N701" s="10">
        <f t="shared" si="1381"/>
        <v>0</v>
      </c>
      <c r="O701" s="10">
        <f t="shared" si="1381"/>
        <v>0</v>
      </c>
      <c r="P701" s="10">
        <f t="shared" si="1381"/>
        <v>0</v>
      </c>
      <c r="Q701" s="10">
        <f t="shared" si="1381"/>
        <v>0</v>
      </c>
      <c r="R701" s="10">
        <f t="shared" si="1381"/>
        <v>0</v>
      </c>
      <c r="S701" s="10">
        <f t="shared" si="1381"/>
        <v>0</v>
      </c>
      <c r="T701" s="10">
        <f t="shared" si="1381"/>
        <v>0</v>
      </c>
      <c r="U701" s="10">
        <f t="shared" si="1381"/>
        <v>0</v>
      </c>
      <c r="V701" s="10">
        <f t="shared" si="1381"/>
        <v>0</v>
      </c>
      <c r="W701" s="10">
        <f t="shared" si="1381"/>
        <v>0</v>
      </c>
      <c r="X701" s="10">
        <f t="shared" si="1381"/>
        <v>0</v>
      </c>
      <c r="Y701" s="10">
        <f t="shared" si="1381"/>
        <v>0</v>
      </c>
      <c r="Z701" s="10">
        <f t="shared" si="1381"/>
        <v>0</v>
      </c>
      <c r="AA701" s="10">
        <f t="shared" si="1381"/>
        <v>0</v>
      </c>
      <c r="AB701" s="10">
        <f t="shared" si="1381"/>
        <v>0</v>
      </c>
      <c r="AC701" s="10">
        <f t="shared" si="1381"/>
        <v>0</v>
      </c>
      <c r="AD701" s="10">
        <f t="shared" si="1381"/>
        <v>0</v>
      </c>
      <c r="AE701" s="10">
        <f t="shared" si="1381"/>
        <v>0</v>
      </c>
      <c r="AF701" s="10">
        <f t="shared" si="1381"/>
        <v>0</v>
      </c>
      <c r="AG701" s="10">
        <f t="shared" si="1381"/>
        <v>0</v>
      </c>
      <c r="AH701" s="10">
        <f t="shared" si="1381"/>
        <v>0</v>
      </c>
      <c r="AI701" s="10">
        <f t="shared" si="1381"/>
        <v>0</v>
      </c>
      <c r="AJ701" s="10">
        <f t="shared" si="1381"/>
        <v>0</v>
      </c>
      <c r="AK701" s="10">
        <f t="shared" si="1381"/>
        <v>0</v>
      </c>
      <c r="AL701" s="10">
        <f t="shared" si="1381"/>
        <v>0</v>
      </c>
      <c r="AM701" s="10">
        <f t="shared" si="1381"/>
        <v>0</v>
      </c>
      <c r="AN701" s="10">
        <f t="shared" si="1381"/>
        <v>0</v>
      </c>
      <c r="AO701" s="10">
        <f t="shared" si="1381"/>
        <v>0</v>
      </c>
      <c r="AP701" s="10">
        <f t="shared" si="1381"/>
        <v>0</v>
      </c>
    </row>
    <row r="702" spans="1:42" ht="15.5" hidden="1" outlineLevel="2" thickBot="1">
      <c r="A702" s="6" t="s">
        <v>7</v>
      </c>
      <c r="B702" s="13">
        <f t="shared" si="1376"/>
        <v>9438961.7447139081</v>
      </c>
      <c r="C702" s="6"/>
      <c r="D702" s="13">
        <f>SUM(D697:D701)</f>
        <v>0</v>
      </c>
      <c r="E702" s="13">
        <f t="shared" ref="E702:AP702" si="1382">SUM(E697:E701)</f>
        <v>0</v>
      </c>
      <c r="F702" s="13">
        <f t="shared" si="1382"/>
        <v>0</v>
      </c>
      <c r="G702" s="13">
        <f t="shared" si="1382"/>
        <v>5631838.7498293007</v>
      </c>
      <c r="H702" s="13">
        <f t="shared" si="1382"/>
        <v>0</v>
      </c>
      <c r="I702" s="13">
        <f t="shared" si="1382"/>
        <v>3807122.9948846074</v>
      </c>
      <c r="J702" s="13">
        <f t="shared" si="1382"/>
        <v>0</v>
      </c>
      <c r="K702" s="13">
        <f t="shared" si="1382"/>
        <v>0</v>
      </c>
      <c r="L702" s="13">
        <f t="shared" si="1382"/>
        <v>0</v>
      </c>
      <c r="M702" s="13">
        <f t="shared" si="1382"/>
        <v>0</v>
      </c>
      <c r="N702" s="13">
        <f t="shared" si="1382"/>
        <v>0</v>
      </c>
      <c r="O702" s="13">
        <f t="shared" si="1382"/>
        <v>0</v>
      </c>
      <c r="P702" s="13">
        <f t="shared" si="1382"/>
        <v>0</v>
      </c>
      <c r="Q702" s="13">
        <f t="shared" si="1382"/>
        <v>0</v>
      </c>
      <c r="R702" s="13">
        <f t="shared" si="1382"/>
        <v>0</v>
      </c>
      <c r="S702" s="13">
        <f t="shared" si="1382"/>
        <v>0</v>
      </c>
      <c r="T702" s="13">
        <f t="shared" si="1382"/>
        <v>0</v>
      </c>
      <c r="U702" s="13">
        <f t="shared" si="1382"/>
        <v>0</v>
      </c>
      <c r="V702" s="13">
        <f t="shared" si="1382"/>
        <v>0</v>
      </c>
      <c r="W702" s="13">
        <f t="shared" si="1382"/>
        <v>0</v>
      </c>
      <c r="X702" s="13">
        <f t="shared" si="1382"/>
        <v>0</v>
      </c>
      <c r="Y702" s="13">
        <f t="shared" si="1382"/>
        <v>0</v>
      </c>
      <c r="Z702" s="13">
        <f t="shared" si="1382"/>
        <v>0</v>
      </c>
      <c r="AA702" s="13">
        <f t="shared" si="1382"/>
        <v>0</v>
      </c>
      <c r="AB702" s="13">
        <f t="shared" si="1382"/>
        <v>0</v>
      </c>
      <c r="AC702" s="13">
        <f t="shared" si="1382"/>
        <v>0</v>
      </c>
      <c r="AD702" s="13">
        <f t="shared" si="1382"/>
        <v>0</v>
      </c>
      <c r="AE702" s="13">
        <f t="shared" si="1382"/>
        <v>0</v>
      </c>
      <c r="AF702" s="13">
        <f t="shared" si="1382"/>
        <v>0</v>
      </c>
      <c r="AG702" s="13">
        <f t="shared" si="1382"/>
        <v>0</v>
      </c>
      <c r="AH702" s="13">
        <f t="shared" si="1382"/>
        <v>0</v>
      </c>
      <c r="AI702" s="13">
        <f t="shared" si="1382"/>
        <v>0</v>
      </c>
      <c r="AJ702" s="13">
        <f t="shared" si="1382"/>
        <v>0</v>
      </c>
      <c r="AK702" s="13">
        <f t="shared" si="1382"/>
        <v>0</v>
      </c>
      <c r="AL702" s="13">
        <f t="shared" si="1382"/>
        <v>0</v>
      </c>
      <c r="AM702" s="13">
        <f t="shared" si="1382"/>
        <v>0</v>
      </c>
      <c r="AN702" s="13">
        <f t="shared" si="1382"/>
        <v>0</v>
      </c>
      <c r="AO702" s="13">
        <f t="shared" si="1382"/>
        <v>0</v>
      </c>
      <c r="AP702" s="13">
        <f t="shared" si="1382"/>
        <v>0</v>
      </c>
    </row>
    <row r="703" spans="1:42" hidden="1" outlineLevel="1" collapsed="1">
      <c r="B703" s="10"/>
      <c r="D703" s="10"/>
      <c r="E703" s="10"/>
      <c r="F703" s="10"/>
      <c r="G703" s="10"/>
      <c r="H703" s="10"/>
      <c r="I703" s="10"/>
      <c r="J703" s="10"/>
      <c r="K703" s="10"/>
      <c r="L703" s="10"/>
      <c r="M703" s="10"/>
      <c r="N703" s="10"/>
      <c r="O703" s="10"/>
      <c r="P703" s="10"/>
      <c r="Q703" s="10"/>
      <c r="R703" s="10"/>
      <c r="S703" s="10"/>
      <c r="T703" s="10"/>
      <c r="U703" s="10"/>
      <c r="V703" s="10"/>
      <c r="W703" s="10"/>
      <c r="X703" s="10"/>
      <c r="Y703" s="10"/>
      <c r="Z703" s="10"/>
      <c r="AA703" s="10"/>
      <c r="AB703" s="10"/>
      <c r="AC703" s="10"/>
      <c r="AD703" s="10"/>
      <c r="AE703" s="10"/>
      <c r="AF703" s="10"/>
      <c r="AG703" s="10"/>
      <c r="AH703" s="10"/>
      <c r="AI703" s="10"/>
      <c r="AJ703" s="10"/>
      <c r="AK703" s="10"/>
      <c r="AL703" s="10"/>
      <c r="AM703" s="10"/>
      <c r="AN703" s="10"/>
      <c r="AO703" s="10"/>
      <c r="AP703" s="10"/>
    </row>
    <row r="704" spans="1:42" hidden="1" outlineLevel="1">
      <c r="A704" s="16" t="s">
        <v>51</v>
      </c>
      <c r="B704" s="14"/>
      <c r="C704" s="14"/>
      <c r="D704" s="15"/>
      <c r="E704" s="15"/>
      <c r="F704" s="15"/>
      <c r="G704" s="15"/>
      <c r="H704" s="15"/>
      <c r="I704" s="15"/>
      <c r="J704" s="15"/>
      <c r="K704" s="15"/>
      <c r="L704" s="15"/>
      <c r="M704" s="15"/>
      <c r="N704" s="15"/>
      <c r="O704" s="15"/>
      <c r="P704" s="15"/>
      <c r="Q704" s="15"/>
      <c r="R704" s="15"/>
      <c r="S704" s="15"/>
      <c r="T704" s="15"/>
      <c r="U704" s="15"/>
      <c r="V704" s="15"/>
      <c r="W704" s="15"/>
      <c r="X704" s="15"/>
      <c r="Y704" s="15"/>
      <c r="Z704" s="15"/>
      <c r="AA704" s="15"/>
      <c r="AB704" s="15"/>
      <c r="AC704" s="15"/>
      <c r="AD704" s="15"/>
      <c r="AE704" s="15"/>
      <c r="AF704" s="15"/>
      <c r="AG704" s="15"/>
      <c r="AH704" s="15"/>
      <c r="AI704" s="15"/>
      <c r="AJ704" s="15"/>
      <c r="AK704" s="15"/>
      <c r="AL704" s="15"/>
      <c r="AM704" s="15"/>
      <c r="AN704" s="15"/>
      <c r="AO704" s="15"/>
      <c r="AP704" s="15"/>
    </row>
    <row r="705" spans="1:42" hidden="1" outlineLevel="2">
      <c r="A705" s="11" t="s">
        <v>87</v>
      </c>
      <c r="B705" s="12"/>
      <c r="C705" s="11"/>
      <c r="D705" s="11">
        <f>D$84</f>
        <v>2022</v>
      </c>
      <c r="E705" s="11">
        <f t="shared" ref="E705:AP705" si="1383">E$84</f>
        <v>2023</v>
      </c>
      <c r="F705" s="11">
        <f t="shared" si="1383"/>
        <v>2024</v>
      </c>
      <c r="G705" s="11">
        <f t="shared" si="1383"/>
        <v>2025</v>
      </c>
      <c r="H705" s="11">
        <f t="shared" si="1383"/>
        <v>2026</v>
      </c>
      <c r="I705" s="11">
        <f t="shared" si="1383"/>
        <v>2027</v>
      </c>
      <c r="J705" s="11">
        <f t="shared" si="1383"/>
        <v>2028</v>
      </c>
      <c r="K705" s="11">
        <f t="shared" si="1383"/>
        <v>2029</v>
      </c>
      <c r="L705" s="11">
        <f t="shared" si="1383"/>
        <v>2030</v>
      </c>
      <c r="M705" s="11">
        <f t="shared" si="1383"/>
        <v>2031</v>
      </c>
      <c r="N705" s="11">
        <f t="shared" si="1383"/>
        <v>2032</v>
      </c>
      <c r="O705" s="11">
        <f t="shared" si="1383"/>
        <v>2033</v>
      </c>
      <c r="P705" s="11">
        <f t="shared" si="1383"/>
        <v>2034</v>
      </c>
      <c r="Q705" s="11">
        <f t="shared" si="1383"/>
        <v>2035</v>
      </c>
      <c r="R705" s="11">
        <f t="shared" si="1383"/>
        <v>2036</v>
      </c>
      <c r="S705" s="11">
        <f t="shared" si="1383"/>
        <v>2037</v>
      </c>
      <c r="T705" s="11">
        <f t="shared" si="1383"/>
        <v>2038</v>
      </c>
      <c r="U705" s="11">
        <f t="shared" si="1383"/>
        <v>2039</v>
      </c>
      <c r="V705" s="11">
        <f t="shared" si="1383"/>
        <v>2040</v>
      </c>
      <c r="W705" s="11">
        <f t="shared" si="1383"/>
        <v>2041</v>
      </c>
      <c r="X705" s="11">
        <f t="shared" si="1383"/>
        <v>2042</v>
      </c>
      <c r="Y705" s="11">
        <f t="shared" si="1383"/>
        <v>2043</v>
      </c>
      <c r="Z705" s="11">
        <f t="shared" si="1383"/>
        <v>2044</v>
      </c>
      <c r="AA705" s="11">
        <f t="shared" si="1383"/>
        <v>2045</v>
      </c>
      <c r="AB705" s="11">
        <f t="shared" si="1383"/>
        <v>2046</v>
      </c>
      <c r="AC705" s="11">
        <f t="shared" si="1383"/>
        <v>2047</v>
      </c>
      <c r="AD705" s="11">
        <f t="shared" si="1383"/>
        <v>2048</v>
      </c>
      <c r="AE705" s="11">
        <f t="shared" si="1383"/>
        <v>2049</v>
      </c>
      <c r="AF705" s="11">
        <f t="shared" si="1383"/>
        <v>2050</v>
      </c>
      <c r="AG705" s="11">
        <f t="shared" si="1383"/>
        <v>2051</v>
      </c>
      <c r="AH705" s="11">
        <f t="shared" si="1383"/>
        <v>2052</v>
      </c>
      <c r="AI705" s="11">
        <f t="shared" si="1383"/>
        <v>2053</v>
      </c>
      <c r="AJ705" s="11">
        <f t="shared" si="1383"/>
        <v>2054</v>
      </c>
      <c r="AK705" s="11">
        <f t="shared" si="1383"/>
        <v>2055</v>
      </c>
      <c r="AL705" s="11">
        <f t="shared" si="1383"/>
        <v>2056</v>
      </c>
      <c r="AM705" s="11">
        <f t="shared" si="1383"/>
        <v>2057</v>
      </c>
      <c r="AN705" s="11">
        <f t="shared" si="1383"/>
        <v>2058</v>
      </c>
      <c r="AO705" s="11">
        <f t="shared" si="1383"/>
        <v>2059</v>
      </c>
      <c r="AP705" s="11">
        <f t="shared" si="1383"/>
        <v>2060</v>
      </c>
    </row>
    <row r="706" spans="1:42" hidden="1" outlineLevel="2">
      <c r="A706" s="1">
        <v>1</v>
      </c>
      <c r="B706" s="10">
        <f t="shared" ref="B706:B711" si="1384">SUM(D706:AP706)</f>
        <v>3775584.6978855636</v>
      </c>
      <c r="D706" s="10">
        <f t="shared" ref="D706:AP706" si="1385">IF(D$139=$AP592,$AM$585*$AM592,0)</f>
        <v>0</v>
      </c>
      <c r="E706" s="10">
        <f t="shared" si="1385"/>
        <v>0</v>
      </c>
      <c r="F706" s="10">
        <f t="shared" si="1385"/>
        <v>0</v>
      </c>
      <c r="G706" s="10">
        <f t="shared" si="1385"/>
        <v>0</v>
      </c>
      <c r="H706" s="10">
        <f t="shared" si="1385"/>
        <v>0</v>
      </c>
      <c r="I706" s="10">
        <f t="shared" si="1385"/>
        <v>0</v>
      </c>
      <c r="J706" s="10">
        <f t="shared" si="1385"/>
        <v>0</v>
      </c>
      <c r="K706" s="10">
        <f t="shared" si="1385"/>
        <v>0</v>
      </c>
      <c r="L706" s="10">
        <f t="shared" si="1385"/>
        <v>0</v>
      </c>
      <c r="M706" s="10">
        <f t="shared" si="1385"/>
        <v>0</v>
      </c>
      <c r="N706" s="10">
        <f t="shared" si="1385"/>
        <v>0</v>
      </c>
      <c r="O706" s="10">
        <f t="shared" si="1385"/>
        <v>0</v>
      </c>
      <c r="P706" s="10">
        <f t="shared" si="1385"/>
        <v>0</v>
      </c>
      <c r="Q706" s="10">
        <f t="shared" si="1385"/>
        <v>0</v>
      </c>
      <c r="R706" s="10">
        <f t="shared" si="1385"/>
        <v>3775584.6978855636</v>
      </c>
      <c r="S706" s="10">
        <f t="shared" si="1385"/>
        <v>0</v>
      </c>
      <c r="T706" s="10">
        <f t="shared" si="1385"/>
        <v>0</v>
      </c>
      <c r="U706" s="10">
        <f t="shared" si="1385"/>
        <v>0</v>
      </c>
      <c r="V706" s="10">
        <f t="shared" si="1385"/>
        <v>0</v>
      </c>
      <c r="W706" s="10">
        <f t="shared" si="1385"/>
        <v>0</v>
      </c>
      <c r="X706" s="10">
        <f t="shared" si="1385"/>
        <v>0</v>
      </c>
      <c r="Y706" s="10">
        <f t="shared" si="1385"/>
        <v>0</v>
      </c>
      <c r="Z706" s="10">
        <f t="shared" si="1385"/>
        <v>0</v>
      </c>
      <c r="AA706" s="10">
        <f t="shared" si="1385"/>
        <v>0</v>
      </c>
      <c r="AB706" s="10">
        <f t="shared" si="1385"/>
        <v>0</v>
      </c>
      <c r="AC706" s="10">
        <f t="shared" si="1385"/>
        <v>0</v>
      </c>
      <c r="AD706" s="10">
        <f t="shared" si="1385"/>
        <v>0</v>
      </c>
      <c r="AE706" s="10">
        <f t="shared" si="1385"/>
        <v>0</v>
      </c>
      <c r="AF706" s="10">
        <f t="shared" si="1385"/>
        <v>0</v>
      </c>
      <c r="AG706" s="10">
        <f t="shared" si="1385"/>
        <v>0</v>
      </c>
      <c r="AH706" s="10">
        <f t="shared" si="1385"/>
        <v>0</v>
      </c>
      <c r="AI706" s="10">
        <f t="shared" si="1385"/>
        <v>0</v>
      </c>
      <c r="AJ706" s="10">
        <f t="shared" si="1385"/>
        <v>0</v>
      </c>
      <c r="AK706" s="10">
        <f t="shared" si="1385"/>
        <v>0</v>
      </c>
      <c r="AL706" s="10">
        <f t="shared" si="1385"/>
        <v>0</v>
      </c>
      <c r="AM706" s="10">
        <f t="shared" si="1385"/>
        <v>0</v>
      </c>
      <c r="AN706" s="10">
        <f t="shared" si="1385"/>
        <v>0</v>
      </c>
      <c r="AO706" s="10">
        <f t="shared" si="1385"/>
        <v>0</v>
      </c>
      <c r="AP706" s="10">
        <f t="shared" si="1385"/>
        <v>0</v>
      </c>
    </row>
    <row r="707" spans="1:42" hidden="1" outlineLevel="2">
      <c r="A707" s="1">
        <v>2</v>
      </c>
      <c r="B707" s="10">
        <f t="shared" si="1384"/>
        <v>3775584.6978855636</v>
      </c>
      <c r="D707" s="10">
        <f t="shared" ref="D707:AP707" si="1386">IF(D$139=$AP593,$AM$585*$AM593,0)</f>
        <v>0</v>
      </c>
      <c r="E707" s="10">
        <f t="shared" si="1386"/>
        <v>3775584.6978855636</v>
      </c>
      <c r="F707" s="10">
        <f t="shared" si="1386"/>
        <v>0</v>
      </c>
      <c r="G707" s="10">
        <f t="shared" si="1386"/>
        <v>0</v>
      </c>
      <c r="H707" s="10">
        <f t="shared" si="1386"/>
        <v>0</v>
      </c>
      <c r="I707" s="10">
        <f t="shared" si="1386"/>
        <v>0</v>
      </c>
      <c r="J707" s="10">
        <f t="shared" si="1386"/>
        <v>0</v>
      </c>
      <c r="K707" s="10">
        <f t="shared" si="1386"/>
        <v>0</v>
      </c>
      <c r="L707" s="10">
        <f t="shared" si="1386"/>
        <v>0</v>
      </c>
      <c r="M707" s="10">
        <f t="shared" si="1386"/>
        <v>0</v>
      </c>
      <c r="N707" s="10">
        <f t="shared" si="1386"/>
        <v>0</v>
      </c>
      <c r="O707" s="10">
        <f t="shared" si="1386"/>
        <v>0</v>
      </c>
      <c r="P707" s="10">
        <f t="shared" si="1386"/>
        <v>0</v>
      </c>
      <c r="Q707" s="10">
        <f t="shared" si="1386"/>
        <v>0</v>
      </c>
      <c r="R707" s="10">
        <f t="shared" si="1386"/>
        <v>0</v>
      </c>
      <c r="S707" s="10">
        <f t="shared" si="1386"/>
        <v>0</v>
      </c>
      <c r="T707" s="10">
        <f t="shared" si="1386"/>
        <v>0</v>
      </c>
      <c r="U707" s="10">
        <f t="shared" si="1386"/>
        <v>0</v>
      </c>
      <c r="V707" s="10">
        <f t="shared" si="1386"/>
        <v>0</v>
      </c>
      <c r="W707" s="10">
        <f t="shared" si="1386"/>
        <v>0</v>
      </c>
      <c r="X707" s="10">
        <f t="shared" si="1386"/>
        <v>0</v>
      </c>
      <c r="Y707" s="10">
        <f t="shared" si="1386"/>
        <v>0</v>
      </c>
      <c r="Z707" s="10">
        <f t="shared" si="1386"/>
        <v>0</v>
      </c>
      <c r="AA707" s="10">
        <f t="shared" si="1386"/>
        <v>0</v>
      </c>
      <c r="AB707" s="10">
        <f t="shared" si="1386"/>
        <v>0</v>
      </c>
      <c r="AC707" s="10">
        <f t="shared" si="1386"/>
        <v>0</v>
      </c>
      <c r="AD707" s="10">
        <f t="shared" si="1386"/>
        <v>0</v>
      </c>
      <c r="AE707" s="10">
        <f t="shared" si="1386"/>
        <v>0</v>
      </c>
      <c r="AF707" s="10">
        <f t="shared" si="1386"/>
        <v>0</v>
      </c>
      <c r="AG707" s="10">
        <f t="shared" si="1386"/>
        <v>0</v>
      </c>
      <c r="AH707" s="10">
        <f t="shared" si="1386"/>
        <v>0</v>
      </c>
      <c r="AI707" s="10">
        <f t="shared" si="1386"/>
        <v>0</v>
      </c>
      <c r="AJ707" s="10">
        <f t="shared" si="1386"/>
        <v>0</v>
      </c>
      <c r="AK707" s="10">
        <f t="shared" si="1386"/>
        <v>0</v>
      </c>
      <c r="AL707" s="10">
        <f t="shared" si="1386"/>
        <v>0</v>
      </c>
      <c r="AM707" s="10">
        <f t="shared" si="1386"/>
        <v>0</v>
      </c>
      <c r="AN707" s="10">
        <f t="shared" si="1386"/>
        <v>0</v>
      </c>
      <c r="AO707" s="10">
        <f t="shared" si="1386"/>
        <v>0</v>
      </c>
      <c r="AP707" s="10">
        <f t="shared" si="1386"/>
        <v>0</v>
      </c>
    </row>
    <row r="708" spans="1:42" hidden="1" outlineLevel="2">
      <c r="A708" s="1">
        <v>3</v>
      </c>
      <c r="B708" s="10">
        <f t="shared" si="1384"/>
        <v>1887792.3489427818</v>
      </c>
      <c r="D708" s="10">
        <f t="shared" ref="D708:AP708" si="1387">IF(D$139=$AP594,$AM$585*$AM594,0)</f>
        <v>0</v>
      </c>
      <c r="E708" s="10">
        <f t="shared" si="1387"/>
        <v>1887792.3489427818</v>
      </c>
      <c r="F708" s="10">
        <f t="shared" si="1387"/>
        <v>0</v>
      </c>
      <c r="G708" s="10">
        <f t="shared" si="1387"/>
        <v>0</v>
      </c>
      <c r="H708" s="10">
        <f t="shared" si="1387"/>
        <v>0</v>
      </c>
      <c r="I708" s="10">
        <f t="shared" si="1387"/>
        <v>0</v>
      </c>
      <c r="J708" s="10">
        <f t="shared" si="1387"/>
        <v>0</v>
      </c>
      <c r="K708" s="10">
        <f t="shared" si="1387"/>
        <v>0</v>
      </c>
      <c r="L708" s="10">
        <f t="shared" si="1387"/>
        <v>0</v>
      </c>
      <c r="M708" s="10">
        <f t="shared" si="1387"/>
        <v>0</v>
      </c>
      <c r="N708" s="10">
        <f t="shared" si="1387"/>
        <v>0</v>
      </c>
      <c r="O708" s="10">
        <f t="shared" si="1387"/>
        <v>0</v>
      </c>
      <c r="P708" s="10">
        <f t="shared" si="1387"/>
        <v>0</v>
      </c>
      <c r="Q708" s="10">
        <f t="shared" si="1387"/>
        <v>0</v>
      </c>
      <c r="R708" s="10">
        <f t="shared" si="1387"/>
        <v>0</v>
      </c>
      <c r="S708" s="10">
        <f t="shared" si="1387"/>
        <v>0</v>
      </c>
      <c r="T708" s="10">
        <f t="shared" si="1387"/>
        <v>0</v>
      </c>
      <c r="U708" s="10">
        <f t="shared" si="1387"/>
        <v>0</v>
      </c>
      <c r="V708" s="10">
        <f t="shared" si="1387"/>
        <v>0</v>
      </c>
      <c r="W708" s="10">
        <f t="shared" si="1387"/>
        <v>0</v>
      </c>
      <c r="X708" s="10">
        <f t="shared" si="1387"/>
        <v>0</v>
      </c>
      <c r="Y708" s="10">
        <f t="shared" si="1387"/>
        <v>0</v>
      </c>
      <c r="Z708" s="10">
        <f t="shared" si="1387"/>
        <v>0</v>
      </c>
      <c r="AA708" s="10">
        <f t="shared" si="1387"/>
        <v>0</v>
      </c>
      <c r="AB708" s="10">
        <f t="shared" si="1387"/>
        <v>0</v>
      </c>
      <c r="AC708" s="10">
        <f t="shared" si="1387"/>
        <v>0</v>
      </c>
      <c r="AD708" s="10">
        <f t="shared" si="1387"/>
        <v>0</v>
      </c>
      <c r="AE708" s="10">
        <f t="shared" si="1387"/>
        <v>0</v>
      </c>
      <c r="AF708" s="10">
        <f t="shared" si="1387"/>
        <v>0</v>
      </c>
      <c r="AG708" s="10">
        <f t="shared" si="1387"/>
        <v>0</v>
      </c>
      <c r="AH708" s="10">
        <f t="shared" si="1387"/>
        <v>0</v>
      </c>
      <c r="AI708" s="10">
        <f t="shared" si="1387"/>
        <v>0</v>
      </c>
      <c r="AJ708" s="10">
        <f t="shared" si="1387"/>
        <v>0</v>
      </c>
      <c r="AK708" s="10">
        <f t="shared" si="1387"/>
        <v>0</v>
      </c>
      <c r="AL708" s="10">
        <f t="shared" si="1387"/>
        <v>0</v>
      </c>
      <c r="AM708" s="10">
        <f t="shared" si="1387"/>
        <v>0</v>
      </c>
      <c r="AN708" s="10">
        <f t="shared" si="1387"/>
        <v>0</v>
      </c>
      <c r="AO708" s="10">
        <f t="shared" si="1387"/>
        <v>0</v>
      </c>
      <c r="AP708" s="10">
        <f t="shared" si="1387"/>
        <v>0</v>
      </c>
    </row>
    <row r="709" spans="1:42" hidden="1" outlineLevel="2">
      <c r="A709" s="1">
        <v>4</v>
      </c>
      <c r="B709" s="10">
        <f t="shared" si="1384"/>
        <v>0</v>
      </c>
      <c r="D709" s="10">
        <f t="shared" ref="D709:AP709" si="1388">IF(D$139=$AP595,$AM$585*$AM595,0)</f>
        <v>0</v>
      </c>
      <c r="E709" s="10">
        <f t="shared" si="1388"/>
        <v>0</v>
      </c>
      <c r="F709" s="10">
        <f t="shared" si="1388"/>
        <v>0</v>
      </c>
      <c r="G709" s="10">
        <f t="shared" si="1388"/>
        <v>0</v>
      </c>
      <c r="H709" s="10">
        <f t="shared" si="1388"/>
        <v>0</v>
      </c>
      <c r="I709" s="10">
        <f t="shared" si="1388"/>
        <v>0</v>
      </c>
      <c r="J709" s="10">
        <f t="shared" si="1388"/>
        <v>0</v>
      </c>
      <c r="K709" s="10">
        <f t="shared" si="1388"/>
        <v>0</v>
      </c>
      <c r="L709" s="10">
        <f t="shared" si="1388"/>
        <v>0</v>
      </c>
      <c r="M709" s="10">
        <f t="shared" si="1388"/>
        <v>0</v>
      </c>
      <c r="N709" s="10">
        <f t="shared" si="1388"/>
        <v>0</v>
      </c>
      <c r="O709" s="10">
        <f t="shared" si="1388"/>
        <v>0</v>
      </c>
      <c r="P709" s="10">
        <f t="shared" si="1388"/>
        <v>0</v>
      </c>
      <c r="Q709" s="10">
        <f t="shared" si="1388"/>
        <v>0</v>
      </c>
      <c r="R709" s="10">
        <f t="shared" si="1388"/>
        <v>0</v>
      </c>
      <c r="S709" s="10">
        <f t="shared" si="1388"/>
        <v>0</v>
      </c>
      <c r="T709" s="10">
        <f t="shared" si="1388"/>
        <v>0</v>
      </c>
      <c r="U709" s="10">
        <f t="shared" si="1388"/>
        <v>0</v>
      </c>
      <c r="V709" s="10">
        <f t="shared" si="1388"/>
        <v>0</v>
      </c>
      <c r="W709" s="10">
        <f t="shared" si="1388"/>
        <v>0</v>
      </c>
      <c r="X709" s="10">
        <f t="shared" si="1388"/>
        <v>0</v>
      </c>
      <c r="Y709" s="10">
        <f t="shared" si="1388"/>
        <v>0</v>
      </c>
      <c r="Z709" s="10">
        <f t="shared" si="1388"/>
        <v>0</v>
      </c>
      <c r="AA709" s="10">
        <f t="shared" si="1388"/>
        <v>0</v>
      </c>
      <c r="AB709" s="10">
        <f t="shared" si="1388"/>
        <v>0</v>
      </c>
      <c r="AC709" s="10">
        <f t="shared" si="1388"/>
        <v>0</v>
      </c>
      <c r="AD709" s="10">
        <f t="shared" si="1388"/>
        <v>0</v>
      </c>
      <c r="AE709" s="10">
        <f t="shared" si="1388"/>
        <v>0</v>
      </c>
      <c r="AF709" s="10">
        <f t="shared" si="1388"/>
        <v>0</v>
      </c>
      <c r="AG709" s="10">
        <f t="shared" si="1388"/>
        <v>0</v>
      </c>
      <c r="AH709" s="10">
        <f t="shared" si="1388"/>
        <v>0</v>
      </c>
      <c r="AI709" s="10">
        <f t="shared" si="1388"/>
        <v>0</v>
      </c>
      <c r="AJ709" s="10">
        <f t="shared" si="1388"/>
        <v>0</v>
      </c>
      <c r="AK709" s="10">
        <f t="shared" si="1388"/>
        <v>0</v>
      </c>
      <c r="AL709" s="10">
        <f t="shared" si="1388"/>
        <v>0</v>
      </c>
      <c r="AM709" s="10">
        <f t="shared" si="1388"/>
        <v>0</v>
      </c>
      <c r="AN709" s="10">
        <f t="shared" si="1388"/>
        <v>0</v>
      </c>
      <c r="AO709" s="10">
        <f t="shared" si="1388"/>
        <v>0</v>
      </c>
      <c r="AP709" s="10">
        <f t="shared" si="1388"/>
        <v>0</v>
      </c>
    </row>
    <row r="710" spans="1:42" hidden="1" outlineLevel="2">
      <c r="A710" s="1">
        <v>5</v>
      </c>
      <c r="B710" s="10">
        <f t="shared" si="1384"/>
        <v>0</v>
      </c>
      <c r="D710" s="10">
        <f t="shared" ref="D710:AP710" si="1389">IF(D$139=$AP596,$AM$585*$AM596,0)</f>
        <v>0</v>
      </c>
      <c r="E710" s="10">
        <f t="shared" si="1389"/>
        <v>0</v>
      </c>
      <c r="F710" s="10">
        <f t="shared" si="1389"/>
        <v>0</v>
      </c>
      <c r="G710" s="10">
        <f t="shared" si="1389"/>
        <v>0</v>
      </c>
      <c r="H710" s="10">
        <f t="shared" si="1389"/>
        <v>0</v>
      </c>
      <c r="I710" s="10">
        <f t="shared" si="1389"/>
        <v>0</v>
      </c>
      <c r="J710" s="10">
        <f t="shared" si="1389"/>
        <v>0</v>
      </c>
      <c r="K710" s="10">
        <f t="shared" si="1389"/>
        <v>0</v>
      </c>
      <c r="L710" s="10">
        <f t="shared" si="1389"/>
        <v>0</v>
      </c>
      <c r="M710" s="10">
        <f t="shared" si="1389"/>
        <v>0</v>
      </c>
      <c r="N710" s="10">
        <f t="shared" si="1389"/>
        <v>0</v>
      </c>
      <c r="O710" s="10">
        <f t="shared" si="1389"/>
        <v>0</v>
      </c>
      <c r="P710" s="10">
        <f t="shared" si="1389"/>
        <v>0</v>
      </c>
      <c r="Q710" s="10">
        <f t="shared" si="1389"/>
        <v>0</v>
      </c>
      <c r="R710" s="10">
        <f t="shared" si="1389"/>
        <v>0</v>
      </c>
      <c r="S710" s="10">
        <f t="shared" si="1389"/>
        <v>0</v>
      </c>
      <c r="T710" s="10">
        <f t="shared" si="1389"/>
        <v>0</v>
      </c>
      <c r="U710" s="10">
        <f t="shared" si="1389"/>
        <v>0</v>
      </c>
      <c r="V710" s="10">
        <f t="shared" si="1389"/>
        <v>0</v>
      </c>
      <c r="W710" s="10">
        <f t="shared" si="1389"/>
        <v>0</v>
      </c>
      <c r="X710" s="10">
        <f t="shared" si="1389"/>
        <v>0</v>
      </c>
      <c r="Y710" s="10">
        <f t="shared" si="1389"/>
        <v>0</v>
      </c>
      <c r="Z710" s="10">
        <f t="shared" si="1389"/>
        <v>0</v>
      </c>
      <c r="AA710" s="10">
        <f t="shared" si="1389"/>
        <v>0</v>
      </c>
      <c r="AB710" s="10">
        <f t="shared" si="1389"/>
        <v>0</v>
      </c>
      <c r="AC710" s="10">
        <f t="shared" si="1389"/>
        <v>0</v>
      </c>
      <c r="AD710" s="10">
        <f t="shared" si="1389"/>
        <v>0</v>
      </c>
      <c r="AE710" s="10">
        <f t="shared" si="1389"/>
        <v>0</v>
      </c>
      <c r="AF710" s="10">
        <f t="shared" si="1389"/>
        <v>0</v>
      </c>
      <c r="AG710" s="10">
        <f t="shared" si="1389"/>
        <v>0</v>
      </c>
      <c r="AH710" s="10">
        <f t="shared" si="1389"/>
        <v>0</v>
      </c>
      <c r="AI710" s="10">
        <f t="shared" si="1389"/>
        <v>0</v>
      </c>
      <c r="AJ710" s="10">
        <f t="shared" si="1389"/>
        <v>0</v>
      </c>
      <c r="AK710" s="10">
        <f t="shared" si="1389"/>
        <v>0</v>
      </c>
      <c r="AL710" s="10">
        <f t="shared" si="1389"/>
        <v>0</v>
      </c>
      <c r="AM710" s="10">
        <f t="shared" si="1389"/>
        <v>0</v>
      </c>
      <c r="AN710" s="10">
        <f t="shared" si="1389"/>
        <v>0</v>
      </c>
      <c r="AO710" s="10">
        <f t="shared" si="1389"/>
        <v>0</v>
      </c>
      <c r="AP710" s="10">
        <f t="shared" si="1389"/>
        <v>0</v>
      </c>
    </row>
    <row r="711" spans="1:42" ht="15.5" hidden="1" outlineLevel="2" thickBot="1">
      <c r="A711" s="6" t="s">
        <v>7</v>
      </c>
      <c r="B711" s="13">
        <f t="shared" si="1384"/>
        <v>9438961.7447139099</v>
      </c>
      <c r="C711" s="6"/>
      <c r="D711" s="13">
        <f>SUM(D706:D710)</f>
        <v>0</v>
      </c>
      <c r="E711" s="13">
        <f t="shared" ref="E711:AP711" si="1390">SUM(E706:E710)</f>
        <v>5663377.0468283454</v>
      </c>
      <c r="F711" s="13">
        <f t="shared" si="1390"/>
        <v>0</v>
      </c>
      <c r="G711" s="13">
        <f t="shared" si="1390"/>
        <v>0</v>
      </c>
      <c r="H711" s="13">
        <f t="shared" si="1390"/>
        <v>0</v>
      </c>
      <c r="I711" s="13">
        <f t="shared" si="1390"/>
        <v>0</v>
      </c>
      <c r="J711" s="13">
        <f t="shared" si="1390"/>
        <v>0</v>
      </c>
      <c r="K711" s="13">
        <f t="shared" si="1390"/>
        <v>0</v>
      </c>
      <c r="L711" s="13">
        <f t="shared" si="1390"/>
        <v>0</v>
      </c>
      <c r="M711" s="13">
        <f t="shared" si="1390"/>
        <v>0</v>
      </c>
      <c r="N711" s="13">
        <f t="shared" si="1390"/>
        <v>0</v>
      </c>
      <c r="O711" s="13">
        <f t="shared" si="1390"/>
        <v>0</v>
      </c>
      <c r="P711" s="13">
        <f t="shared" si="1390"/>
        <v>0</v>
      </c>
      <c r="Q711" s="13">
        <f t="shared" si="1390"/>
        <v>0</v>
      </c>
      <c r="R711" s="13">
        <f t="shared" si="1390"/>
        <v>3775584.6978855636</v>
      </c>
      <c r="S711" s="13">
        <f t="shared" si="1390"/>
        <v>0</v>
      </c>
      <c r="T711" s="13">
        <f t="shared" si="1390"/>
        <v>0</v>
      </c>
      <c r="U711" s="13">
        <f t="shared" si="1390"/>
        <v>0</v>
      </c>
      <c r="V711" s="13">
        <f t="shared" si="1390"/>
        <v>0</v>
      </c>
      <c r="W711" s="13">
        <f t="shared" si="1390"/>
        <v>0</v>
      </c>
      <c r="X711" s="13">
        <f t="shared" si="1390"/>
        <v>0</v>
      </c>
      <c r="Y711" s="13">
        <f t="shared" si="1390"/>
        <v>0</v>
      </c>
      <c r="Z711" s="13">
        <f t="shared" si="1390"/>
        <v>0</v>
      </c>
      <c r="AA711" s="13">
        <f t="shared" si="1390"/>
        <v>0</v>
      </c>
      <c r="AB711" s="13">
        <f t="shared" si="1390"/>
        <v>0</v>
      </c>
      <c r="AC711" s="13">
        <f t="shared" si="1390"/>
        <v>0</v>
      </c>
      <c r="AD711" s="13">
        <f t="shared" si="1390"/>
        <v>0</v>
      </c>
      <c r="AE711" s="13">
        <f t="shared" si="1390"/>
        <v>0</v>
      </c>
      <c r="AF711" s="13">
        <f t="shared" si="1390"/>
        <v>0</v>
      </c>
      <c r="AG711" s="13">
        <f t="shared" si="1390"/>
        <v>0</v>
      </c>
      <c r="AH711" s="13">
        <f t="shared" si="1390"/>
        <v>0</v>
      </c>
      <c r="AI711" s="13">
        <f t="shared" si="1390"/>
        <v>0</v>
      </c>
      <c r="AJ711" s="13">
        <f t="shared" si="1390"/>
        <v>0</v>
      </c>
      <c r="AK711" s="13">
        <f t="shared" si="1390"/>
        <v>0</v>
      </c>
      <c r="AL711" s="13">
        <f t="shared" si="1390"/>
        <v>0</v>
      </c>
      <c r="AM711" s="13">
        <f t="shared" si="1390"/>
        <v>0</v>
      </c>
      <c r="AN711" s="13">
        <f t="shared" si="1390"/>
        <v>0</v>
      </c>
      <c r="AO711" s="13">
        <f t="shared" si="1390"/>
        <v>0</v>
      </c>
      <c r="AP711" s="13">
        <f t="shared" si="1390"/>
        <v>0</v>
      </c>
    </row>
    <row r="712" spans="1:42" hidden="1" outlineLevel="2"/>
    <row r="713" spans="1:42" hidden="1" outlineLevel="2">
      <c r="A713" s="11" t="s">
        <v>88</v>
      </c>
      <c r="B713" s="12"/>
      <c r="C713" s="11"/>
      <c r="D713" s="11">
        <f>D$84</f>
        <v>2022</v>
      </c>
      <c r="E713" s="11">
        <f t="shared" ref="E713:AP713" si="1391">E$84</f>
        <v>2023</v>
      </c>
      <c r="F713" s="11">
        <f t="shared" si="1391"/>
        <v>2024</v>
      </c>
      <c r="G713" s="11">
        <f t="shared" si="1391"/>
        <v>2025</v>
      </c>
      <c r="H713" s="11">
        <f t="shared" si="1391"/>
        <v>2026</v>
      </c>
      <c r="I713" s="11">
        <f t="shared" si="1391"/>
        <v>2027</v>
      </c>
      <c r="J713" s="11">
        <f t="shared" si="1391"/>
        <v>2028</v>
      </c>
      <c r="K713" s="11">
        <f t="shared" si="1391"/>
        <v>2029</v>
      </c>
      <c r="L713" s="11">
        <f t="shared" si="1391"/>
        <v>2030</v>
      </c>
      <c r="M713" s="11">
        <f t="shared" si="1391"/>
        <v>2031</v>
      </c>
      <c r="N713" s="11">
        <f t="shared" si="1391"/>
        <v>2032</v>
      </c>
      <c r="O713" s="11">
        <f t="shared" si="1391"/>
        <v>2033</v>
      </c>
      <c r="P713" s="11">
        <f t="shared" si="1391"/>
        <v>2034</v>
      </c>
      <c r="Q713" s="11">
        <f t="shared" si="1391"/>
        <v>2035</v>
      </c>
      <c r="R713" s="11">
        <f t="shared" si="1391"/>
        <v>2036</v>
      </c>
      <c r="S713" s="11">
        <f t="shared" si="1391"/>
        <v>2037</v>
      </c>
      <c r="T713" s="11">
        <f t="shared" si="1391"/>
        <v>2038</v>
      </c>
      <c r="U713" s="11">
        <f t="shared" si="1391"/>
        <v>2039</v>
      </c>
      <c r="V713" s="11">
        <f t="shared" si="1391"/>
        <v>2040</v>
      </c>
      <c r="W713" s="11">
        <f t="shared" si="1391"/>
        <v>2041</v>
      </c>
      <c r="X713" s="11">
        <f t="shared" si="1391"/>
        <v>2042</v>
      </c>
      <c r="Y713" s="11">
        <f t="shared" si="1391"/>
        <v>2043</v>
      </c>
      <c r="Z713" s="11">
        <f t="shared" si="1391"/>
        <v>2044</v>
      </c>
      <c r="AA713" s="11">
        <f t="shared" si="1391"/>
        <v>2045</v>
      </c>
      <c r="AB713" s="11">
        <f t="shared" si="1391"/>
        <v>2046</v>
      </c>
      <c r="AC713" s="11">
        <f t="shared" si="1391"/>
        <v>2047</v>
      </c>
      <c r="AD713" s="11">
        <f t="shared" si="1391"/>
        <v>2048</v>
      </c>
      <c r="AE713" s="11">
        <f t="shared" si="1391"/>
        <v>2049</v>
      </c>
      <c r="AF713" s="11">
        <f t="shared" si="1391"/>
        <v>2050</v>
      </c>
      <c r="AG713" s="11">
        <f t="shared" si="1391"/>
        <v>2051</v>
      </c>
      <c r="AH713" s="11">
        <f t="shared" si="1391"/>
        <v>2052</v>
      </c>
      <c r="AI713" s="11">
        <f t="shared" si="1391"/>
        <v>2053</v>
      </c>
      <c r="AJ713" s="11">
        <f t="shared" si="1391"/>
        <v>2054</v>
      </c>
      <c r="AK713" s="11">
        <f t="shared" si="1391"/>
        <v>2055</v>
      </c>
      <c r="AL713" s="11">
        <f t="shared" si="1391"/>
        <v>2056</v>
      </c>
      <c r="AM713" s="11">
        <f t="shared" si="1391"/>
        <v>2057</v>
      </c>
      <c r="AN713" s="11">
        <f t="shared" si="1391"/>
        <v>2058</v>
      </c>
      <c r="AO713" s="11">
        <f t="shared" si="1391"/>
        <v>2059</v>
      </c>
      <c r="AP713" s="11">
        <f t="shared" si="1391"/>
        <v>2060</v>
      </c>
    </row>
    <row r="714" spans="1:42" hidden="1" outlineLevel="2">
      <c r="A714" s="1">
        <v>1</v>
      </c>
      <c r="B714" s="10"/>
      <c r="D714" s="10">
        <f>(IF(D706&gt;0,D706,0)+FV('Impact Model_Simple'!C$813,('Impact Model_Simple'!D$122-'Impact Model_Simple'!C$122),0,-'Impact Model_Simple'!C714))*IF(D$122&gt;$AQ592,0,1)</f>
        <v>0</v>
      </c>
      <c r="E714" s="10">
        <f>(IF(E706&gt;0,E706,0)+FV('Impact Model_Simple'!D$813,('Impact Model_Simple'!E$122-'Impact Model_Simple'!D$122),0,-'Impact Model_Simple'!D714))*IF(E$122&gt;$AQ592,0,1)</f>
        <v>0</v>
      </c>
      <c r="F714" s="10">
        <f>(IF(F706&gt;0,F706,0)+FV('Impact Model_Simple'!E$813,('Impact Model_Simple'!F$122-'Impact Model_Simple'!E$122),0,-'Impact Model_Simple'!E714))*IF(F$122&gt;$AQ592,0,1)</f>
        <v>0</v>
      </c>
      <c r="G714" s="10">
        <f>(IF(G706&gt;0,G706,0)+FV('Impact Model_Simple'!F$813,('Impact Model_Simple'!G$122-'Impact Model_Simple'!F$122),0,-'Impact Model_Simple'!F714))*IF(G$122&gt;$AQ592,0,1)</f>
        <v>0</v>
      </c>
      <c r="H714" s="10">
        <f>(IF(H706&gt;0,H706,0)+FV('Impact Model_Simple'!G$813,('Impact Model_Simple'!H$122-'Impact Model_Simple'!G$122),0,-'Impact Model_Simple'!G714))*IF(H$122&gt;$AQ592,0,1)</f>
        <v>0</v>
      </c>
      <c r="I714" s="10">
        <f>(IF(I706&gt;0,I706,0)+FV('Impact Model_Simple'!H$813,('Impact Model_Simple'!I$122-'Impact Model_Simple'!H$122),0,-'Impact Model_Simple'!H714))*IF(I$122&gt;$AQ592,0,1)</f>
        <v>0</v>
      </c>
      <c r="J714" s="10">
        <f>(IF(J706&gt;0,J706,0)+FV('Impact Model_Simple'!I$813,('Impact Model_Simple'!J$122-'Impact Model_Simple'!I$122),0,-'Impact Model_Simple'!I714))*IF(J$122&gt;$AQ592,0,1)</f>
        <v>0</v>
      </c>
      <c r="K714" s="10">
        <f>(IF(K706&gt;0,K706,0)+FV('Impact Model_Simple'!J$813,('Impact Model_Simple'!K$122-'Impact Model_Simple'!J$122),0,-'Impact Model_Simple'!J714))*IF(K$122&gt;$AQ592,0,1)</f>
        <v>0</v>
      </c>
      <c r="L714" s="10">
        <f>(IF(L706&gt;0,L706,0)+FV('Impact Model_Simple'!K$813,('Impact Model_Simple'!L$122-'Impact Model_Simple'!K$122),0,-'Impact Model_Simple'!K714))*IF(L$122&gt;$AQ592,0,1)</f>
        <v>0</v>
      </c>
      <c r="M714" s="10">
        <f>(IF(M706&gt;0,M706,0)+FV('Impact Model_Simple'!L$813,('Impact Model_Simple'!M$122-'Impact Model_Simple'!L$122),0,-'Impact Model_Simple'!L714))*IF(M$122&gt;$AQ592,0,1)</f>
        <v>0</v>
      </c>
      <c r="N714" s="10">
        <f>(IF(N706&gt;0,N706,0)+FV('Impact Model_Simple'!M$813,('Impact Model_Simple'!N$122-'Impact Model_Simple'!M$122),0,-'Impact Model_Simple'!M714))*IF(N$122&gt;$AQ592,0,1)</f>
        <v>0</v>
      </c>
      <c r="O714" s="10">
        <f>(IF(O706&gt;0,O706,0)+FV('Impact Model_Simple'!N$813,('Impact Model_Simple'!O$122-'Impact Model_Simple'!N$122),0,-'Impact Model_Simple'!N714))*IF(O$122&gt;$AQ592,0,1)</f>
        <v>0</v>
      </c>
      <c r="P714" s="10">
        <f>(IF(P706&gt;0,P706,0)+FV('Impact Model_Simple'!O$813,('Impact Model_Simple'!P$122-'Impact Model_Simple'!O$122),0,-'Impact Model_Simple'!O714))*IF(P$122&gt;$AQ592,0,1)</f>
        <v>0</v>
      </c>
      <c r="Q714" s="10">
        <f>(IF(Q706&gt;0,Q706,0)+FV('Impact Model_Simple'!P$813,('Impact Model_Simple'!Q$122-'Impact Model_Simple'!P$122),0,-'Impact Model_Simple'!P714))*IF(Q$122&gt;$AQ592,0,1)</f>
        <v>0</v>
      </c>
      <c r="R714" s="10">
        <f>(IF(R706&gt;0,R706,0)+FV('Impact Model_Simple'!Q$813,('Impact Model_Simple'!R$122-'Impact Model_Simple'!Q$122),0,-'Impact Model_Simple'!Q714))*IF(R$122&gt;$AQ592,0,1)</f>
        <v>0</v>
      </c>
      <c r="S714" s="10">
        <f>(IF(S706&gt;0,S706,0)+FV('Impact Model_Simple'!R$813,('Impact Model_Simple'!S$122-'Impact Model_Simple'!R$122),0,-'Impact Model_Simple'!R714))*IF(S$122&gt;$AQ592,0,1)</f>
        <v>0</v>
      </c>
      <c r="T714" s="10">
        <f>(IF(T706&gt;0,T706,0)+FV('Impact Model_Simple'!S$813,('Impact Model_Simple'!T$122-'Impact Model_Simple'!S$122),0,-'Impact Model_Simple'!S714))*IF(T$122&gt;$AQ592,0,1)</f>
        <v>0</v>
      </c>
      <c r="U714" s="10">
        <f>(IF(U706&gt;0,U706,0)+FV('Impact Model_Simple'!T$813,('Impact Model_Simple'!U$122-'Impact Model_Simple'!T$122),0,-'Impact Model_Simple'!T714))*IF(U$122&gt;$AQ592,0,1)</f>
        <v>0</v>
      </c>
      <c r="V714" s="10">
        <f>(IF(V706&gt;0,V706,0)+FV('Impact Model_Simple'!U$813,('Impact Model_Simple'!V$122-'Impact Model_Simple'!U$122),0,-'Impact Model_Simple'!U714))*IF(V$122&gt;$AQ592,0,1)</f>
        <v>0</v>
      </c>
      <c r="W714" s="10">
        <f>(IF(W706&gt;0,W706,0)+FV('Impact Model_Simple'!V$813,('Impact Model_Simple'!W$122-'Impact Model_Simple'!V$122),0,-'Impact Model_Simple'!V714))*IF(W$122&gt;$AQ592,0,1)</f>
        <v>0</v>
      </c>
      <c r="X714" s="10">
        <f>(IF(X706&gt;0,X706,0)+FV('Impact Model_Simple'!W$813,('Impact Model_Simple'!X$122-'Impact Model_Simple'!W$122),0,-'Impact Model_Simple'!W714))*IF(X$122&gt;$AQ592,0,1)</f>
        <v>0</v>
      </c>
      <c r="Y714" s="10">
        <f>(IF(Y706&gt;0,Y706,0)+FV('Impact Model_Simple'!X$813,('Impact Model_Simple'!Y$122-'Impact Model_Simple'!X$122),0,-'Impact Model_Simple'!X714))*IF(Y$122&gt;$AQ592,0,1)</f>
        <v>0</v>
      </c>
      <c r="Z714" s="10">
        <f>(IF(Z706&gt;0,Z706,0)+FV('Impact Model_Simple'!Y$813,('Impact Model_Simple'!Z$122-'Impact Model_Simple'!Y$122),0,-'Impact Model_Simple'!Y714))*IF(Z$122&gt;$AQ592,0,1)</f>
        <v>0</v>
      </c>
      <c r="AA714" s="10">
        <f>(IF(AA706&gt;0,AA706,0)+FV('Impact Model_Simple'!Z$813,('Impact Model_Simple'!AA$122-'Impact Model_Simple'!Z$122),0,-'Impact Model_Simple'!Z714))*IF(AA$122&gt;$AQ592,0,1)</f>
        <v>0</v>
      </c>
      <c r="AB714" s="10">
        <f>(IF(AB706&gt;0,AB706,0)+FV('Impact Model_Simple'!AA$813,('Impact Model_Simple'!AB$122-'Impact Model_Simple'!AA$122),0,-'Impact Model_Simple'!AA714))*IF(AB$122&gt;$AQ592,0,1)</f>
        <v>0</v>
      </c>
      <c r="AC714" s="10">
        <f>(IF(AC706&gt;0,AC706,0)+FV('Impact Model_Simple'!AB$813,('Impact Model_Simple'!AC$122-'Impact Model_Simple'!AB$122),0,-'Impact Model_Simple'!AB714))*IF(AC$122&gt;$AQ592,0,1)</f>
        <v>0</v>
      </c>
      <c r="AD714" s="10">
        <f>(IF(AD706&gt;0,AD706,0)+FV('Impact Model_Simple'!AC$813,('Impact Model_Simple'!AD$122-'Impact Model_Simple'!AC$122),0,-'Impact Model_Simple'!AC714))*IF(AD$122&gt;$AQ592,0,1)</f>
        <v>0</v>
      </c>
      <c r="AE714" s="10">
        <f>(IF(AE706&gt;0,AE706,0)+FV('Impact Model_Simple'!AD$813,('Impact Model_Simple'!AE$122-'Impact Model_Simple'!AD$122),0,-'Impact Model_Simple'!AD714))*IF(AE$122&gt;$AQ592,0,1)</f>
        <v>0</v>
      </c>
      <c r="AF714" s="10">
        <f>(IF(AF706&gt;0,AF706,0)+FV('Impact Model_Simple'!AE$813,('Impact Model_Simple'!AF$122-'Impact Model_Simple'!AE$122),0,-'Impact Model_Simple'!AE714))*IF(AF$122&gt;$AQ592,0,1)</f>
        <v>0</v>
      </c>
      <c r="AG714" s="10">
        <f>(IF(AG706&gt;0,AG706,0)+FV('Impact Model_Simple'!AF$813,('Impact Model_Simple'!AG$122-'Impact Model_Simple'!AF$122),0,-'Impact Model_Simple'!AF714))*IF(AG$122&gt;$AQ592,0,1)</f>
        <v>0</v>
      </c>
      <c r="AH714" s="10">
        <f>(IF(AH706&gt;0,AH706,0)+FV('Impact Model_Simple'!AG$813,('Impact Model_Simple'!AH$122-'Impact Model_Simple'!AG$122),0,-'Impact Model_Simple'!AG714))*IF(AH$122&gt;$AQ592,0,1)</f>
        <v>0</v>
      </c>
      <c r="AI714" s="10">
        <f>(IF(AI706&gt;0,AI706,0)+FV('Impact Model_Simple'!AH$813,('Impact Model_Simple'!AI$122-'Impact Model_Simple'!AH$122),0,-'Impact Model_Simple'!AH714))*IF(AI$122&gt;$AQ592,0,1)</f>
        <v>0</v>
      </c>
      <c r="AJ714" s="10">
        <f>(IF(AJ706&gt;0,AJ706,0)+FV('Impact Model_Simple'!AI$813,('Impact Model_Simple'!AJ$122-'Impact Model_Simple'!AI$122),0,-'Impact Model_Simple'!AI714))*IF(AJ$122&gt;$AQ592,0,1)</f>
        <v>0</v>
      </c>
      <c r="AK714" s="10">
        <f>(IF(AK706&gt;0,AK706,0)+FV('Impact Model_Simple'!AJ$813,('Impact Model_Simple'!AK$122-'Impact Model_Simple'!AJ$122),0,-'Impact Model_Simple'!AJ714))*IF(AK$122&gt;$AQ592,0,1)</f>
        <v>0</v>
      </c>
      <c r="AL714" s="10">
        <f>(IF(AL706&gt;0,AL706,0)+FV('Impact Model_Simple'!AK$813,('Impact Model_Simple'!AL$122-'Impact Model_Simple'!AK$122),0,-'Impact Model_Simple'!AK714))*IF(AL$122&gt;$AQ592,0,1)</f>
        <v>0</v>
      </c>
      <c r="AM714" s="10">
        <f>(IF(AM706&gt;0,AM706,0)+FV('Impact Model_Simple'!AL$813,('Impact Model_Simple'!AM$122-'Impact Model_Simple'!AL$122),0,-'Impact Model_Simple'!AL714))*IF(AM$122&gt;$AQ592,0,1)</f>
        <v>0</v>
      </c>
      <c r="AN714" s="10">
        <f>(IF(AN706&gt;0,AN706,0)+FV('Impact Model_Simple'!AM$813,('Impact Model_Simple'!AN$122-'Impact Model_Simple'!AM$122),0,-'Impact Model_Simple'!AM714))*IF(AN$122&gt;$AQ592,0,1)</f>
        <v>0</v>
      </c>
      <c r="AO714" s="10">
        <f>(IF(AO706&gt;0,AO706,0)+FV('Impact Model_Simple'!AN$813,('Impact Model_Simple'!AO$122-'Impact Model_Simple'!AN$122),0,-'Impact Model_Simple'!AN714))*IF(AO$122&gt;$AQ592,0,1)</f>
        <v>0</v>
      </c>
      <c r="AP714" s="10">
        <f>(IF(AP706&gt;0,AP706,0)+FV('Impact Model_Simple'!AO$813,('Impact Model_Simple'!AP$122-'Impact Model_Simple'!AO$122),0,-'Impact Model_Simple'!AO714))*IF(AP$122&gt;$AQ592,0,1)</f>
        <v>0</v>
      </c>
    </row>
    <row r="715" spans="1:42" hidden="1" outlineLevel="2">
      <c r="A715" s="1">
        <v>2</v>
      </c>
      <c r="B715" s="10"/>
      <c r="D715" s="10">
        <f>(IF(D707&gt;0,D707,0)+FV('Impact Model_Simple'!C$813,('Impact Model_Simple'!D$122-'Impact Model_Simple'!C$122),0,-'Impact Model_Simple'!C715))*IF(D$122&gt;$AQ593,0,1)</f>
        <v>0</v>
      </c>
      <c r="E715" s="10">
        <f>(IF(E707&gt;0,E707,0)+FV('Impact Model_Simple'!D$813,('Impact Model_Simple'!E$122-'Impact Model_Simple'!D$122),0,-'Impact Model_Simple'!D715))*IF(E$122&gt;$AQ593,0,1)</f>
        <v>3775584.6978855636</v>
      </c>
      <c r="F715" s="10">
        <f>(IF(F707&gt;0,F707,0)+FV('Impact Model_Simple'!E$813,('Impact Model_Simple'!F$122-'Impact Model_Simple'!E$122),0,-'Impact Model_Simple'!E715))*IF(F$122&gt;$AQ593,0,1)</f>
        <v>3926608.0858009863</v>
      </c>
      <c r="G715" s="10">
        <f>(IF(G707&gt;0,G707,0)+FV('Impact Model_Simple'!F$813,('Impact Model_Simple'!G$122-'Impact Model_Simple'!F$122),0,-'Impact Model_Simple'!F715))*IF(G$122&gt;$AQ593,0,1)</f>
        <v>4083672.4092330257</v>
      </c>
      <c r="H715" s="10">
        <f>(IF(H707&gt;0,H707,0)+FV('Impact Model_Simple'!G$813,('Impact Model_Simple'!H$122-'Impact Model_Simple'!G$122),0,-'Impact Model_Simple'!G715))*IF(H$122&gt;$AQ593,0,1)</f>
        <v>0</v>
      </c>
      <c r="I715" s="10">
        <f>(IF(I707&gt;0,I707,0)+FV('Impact Model_Simple'!H$813,('Impact Model_Simple'!I$122-'Impact Model_Simple'!H$122),0,-'Impact Model_Simple'!H715))*IF(I$122&gt;$AQ593,0,1)</f>
        <v>0</v>
      </c>
      <c r="J715" s="10">
        <f>(IF(J707&gt;0,J707,0)+FV('Impact Model_Simple'!I$813,('Impact Model_Simple'!J$122-'Impact Model_Simple'!I$122),0,-'Impact Model_Simple'!I715))*IF(J$122&gt;$AQ593,0,1)</f>
        <v>0</v>
      </c>
      <c r="K715" s="10">
        <f>(IF(K707&gt;0,K707,0)+FV('Impact Model_Simple'!J$813,('Impact Model_Simple'!K$122-'Impact Model_Simple'!J$122),0,-'Impact Model_Simple'!J715))*IF(K$122&gt;$AQ593,0,1)</f>
        <v>0</v>
      </c>
      <c r="L715" s="10">
        <f>(IF(L707&gt;0,L707,0)+FV('Impact Model_Simple'!K$813,('Impact Model_Simple'!L$122-'Impact Model_Simple'!K$122),0,-'Impact Model_Simple'!K715))*IF(L$122&gt;$AQ593,0,1)</f>
        <v>0</v>
      </c>
      <c r="M715" s="10">
        <f>(IF(M707&gt;0,M707,0)+FV('Impact Model_Simple'!L$813,('Impact Model_Simple'!M$122-'Impact Model_Simple'!L$122),0,-'Impact Model_Simple'!L715))*IF(M$122&gt;$AQ593,0,1)</f>
        <v>0</v>
      </c>
      <c r="N715" s="10">
        <f>(IF(N707&gt;0,N707,0)+FV('Impact Model_Simple'!M$813,('Impact Model_Simple'!N$122-'Impact Model_Simple'!M$122),0,-'Impact Model_Simple'!M715))*IF(N$122&gt;$AQ593,0,1)</f>
        <v>0</v>
      </c>
      <c r="O715" s="10">
        <f>(IF(O707&gt;0,O707,0)+FV('Impact Model_Simple'!N$813,('Impact Model_Simple'!O$122-'Impact Model_Simple'!N$122),0,-'Impact Model_Simple'!N715))*IF(O$122&gt;$AQ593,0,1)</f>
        <v>0</v>
      </c>
      <c r="P715" s="10">
        <f>(IF(P707&gt;0,P707,0)+FV('Impact Model_Simple'!O$813,('Impact Model_Simple'!P$122-'Impact Model_Simple'!O$122),0,-'Impact Model_Simple'!O715))*IF(P$122&gt;$AQ593,0,1)</f>
        <v>0</v>
      </c>
      <c r="Q715" s="10">
        <f>(IF(Q707&gt;0,Q707,0)+FV('Impact Model_Simple'!P$813,('Impact Model_Simple'!Q$122-'Impact Model_Simple'!P$122),0,-'Impact Model_Simple'!P715))*IF(Q$122&gt;$AQ593,0,1)</f>
        <v>0</v>
      </c>
      <c r="R715" s="10">
        <f>(IF(R707&gt;0,R707,0)+FV('Impact Model_Simple'!Q$813,('Impact Model_Simple'!R$122-'Impact Model_Simple'!Q$122),0,-'Impact Model_Simple'!Q715))*IF(R$122&gt;$AQ593,0,1)</f>
        <v>0</v>
      </c>
      <c r="S715" s="10">
        <f>(IF(S707&gt;0,S707,0)+FV('Impact Model_Simple'!R$813,('Impact Model_Simple'!S$122-'Impact Model_Simple'!R$122),0,-'Impact Model_Simple'!R715))*IF(S$122&gt;$AQ593,0,1)</f>
        <v>0</v>
      </c>
      <c r="T715" s="10">
        <f>(IF(T707&gt;0,T707,0)+FV('Impact Model_Simple'!S$813,('Impact Model_Simple'!T$122-'Impact Model_Simple'!S$122),0,-'Impact Model_Simple'!S715))*IF(T$122&gt;$AQ593,0,1)</f>
        <v>0</v>
      </c>
      <c r="U715" s="10">
        <f>(IF(U707&gt;0,U707,0)+FV('Impact Model_Simple'!T$813,('Impact Model_Simple'!U$122-'Impact Model_Simple'!T$122),0,-'Impact Model_Simple'!T715))*IF(U$122&gt;$AQ593,0,1)</f>
        <v>0</v>
      </c>
      <c r="V715" s="10">
        <f>(IF(V707&gt;0,V707,0)+FV('Impact Model_Simple'!U$813,('Impact Model_Simple'!V$122-'Impact Model_Simple'!U$122),0,-'Impact Model_Simple'!U715))*IF(V$122&gt;$AQ593,0,1)</f>
        <v>0</v>
      </c>
      <c r="W715" s="10">
        <f>(IF(W707&gt;0,W707,0)+FV('Impact Model_Simple'!V$813,('Impact Model_Simple'!W$122-'Impact Model_Simple'!V$122),0,-'Impact Model_Simple'!V715))*IF(W$122&gt;$AQ593,0,1)</f>
        <v>0</v>
      </c>
      <c r="X715" s="10">
        <f>(IF(X707&gt;0,X707,0)+FV('Impact Model_Simple'!W$813,('Impact Model_Simple'!X$122-'Impact Model_Simple'!W$122),0,-'Impact Model_Simple'!W715))*IF(X$122&gt;$AQ593,0,1)</f>
        <v>0</v>
      </c>
      <c r="Y715" s="10">
        <f>(IF(Y707&gt;0,Y707,0)+FV('Impact Model_Simple'!X$813,('Impact Model_Simple'!Y$122-'Impact Model_Simple'!X$122),0,-'Impact Model_Simple'!X715))*IF(Y$122&gt;$AQ593,0,1)</f>
        <v>0</v>
      </c>
      <c r="Z715" s="10">
        <f>(IF(Z707&gt;0,Z707,0)+FV('Impact Model_Simple'!Y$813,('Impact Model_Simple'!Z$122-'Impact Model_Simple'!Y$122),0,-'Impact Model_Simple'!Y715))*IF(Z$122&gt;$AQ593,0,1)</f>
        <v>0</v>
      </c>
      <c r="AA715" s="10">
        <f>(IF(AA707&gt;0,AA707,0)+FV('Impact Model_Simple'!Z$813,('Impact Model_Simple'!AA$122-'Impact Model_Simple'!Z$122),0,-'Impact Model_Simple'!Z715))*IF(AA$122&gt;$AQ593,0,1)</f>
        <v>0</v>
      </c>
      <c r="AB715" s="10">
        <f>(IF(AB707&gt;0,AB707,0)+FV('Impact Model_Simple'!AA$813,('Impact Model_Simple'!AB$122-'Impact Model_Simple'!AA$122),0,-'Impact Model_Simple'!AA715))*IF(AB$122&gt;$AQ593,0,1)</f>
        <v>0</v>
      </c>
      <c r="AC715" s="10">
        <f>(IF(AC707&gt;0,AC707,0)+FV('Impact Model_Simple'!AB$813,('Impact Model_Simple'!AC$122-'Impact Model_Simple'!AB$122),0,-'Impact Model_Simple'!AB715))*IF(AC$122&gt;$AQ593,0,1)</f>
        <v>0</v>
      </c>
      <c r="AD715" s="10">
        <f>(IF(AD707&gt;0,AD707,0)+FV('Impact Model_Simple'!AC$813,('Impact Model_Simple'!AD$122-'Impact Model_Simple'!AC$122),0,-'Impact Model_Simple'!AC715))*IF(AD$122&gt;$AQ593,0,1)</f>
        <v>0</v>
      </c>
      <c r="AE715" s="10">
        <f>(IF(AE707&gt;0,AE707,0)+FV('Impact Model_Simple'!AD$813,('Impact Model_Simple'!AE$122-'Impact Model_Simple'!AD$122),0,-'Impact Model_Simple'!AD715))*IF(AE$122&gt;$AQ593,0,1)</f>
        <v>0</v>
      </c>
      <c r="AF715" s="10">
        <f>(IF(AF707&gt;0,AF707,0)+FV('Impact Model_Simple'!AE$813,('Impact Model_Simple'!AF$122-'Impact Model_Simple'!AE$122),0,-'Impact Model_Simple'!AE715))*IF(AF$122&gt;$AQ593,0,1)</f>
        <v>0</v>
      </c>
      <c r="AG715" s="10">
        <f>(IF(AG707&gt;0,AG707,0)+FV('Impact Model_Simple'!AF$813,('Impact Model_Simple'!AG$122-'Impact Model_Simple'!AF$122),0,-'Impact Model_Simple'!AF715))*IF(AG$122&gt;$AQ593,0,1)</f>
        <v>0</v>
      </c>
      <c r="AH715" s="10">
        <f>(IF(AH707&gt;0,AH707,0)+FV('Impact Model_Simple'!AG$813,('Impact Model_Simple'!AH$122-'Impact Model_Simple'!AG$122),0,-'Impact Model_Simple'!AG715))*IF(AH$122&gt;$AQ593,0,1)</f>
        <v>0</v>
      </c>
      <c r="AI715" s="10">
        <f>(IF(AI707&gt;0,AI707,0)+FV('Impact Model_Simple'!AH$813,('Impact Model_Simple'!AI$122-'Impact Model_Simple'!AH$122),0,-'Impact Model_Simple'!AH715))*IF(AI$122&gt;$AQ593,0,1)</f>
        <v>0</v>
      </c>
      <c r="AJ715" s="10">
        <f>(IF(AJ707&gt;0,AJ707,0)+FV('Impact Model_Simple'!AI$813,('Impact Model_Simple'!AJ$122-'Impact Model_Simple'!AI$122),0,-'Impact Model_Simple'!AI715))*IF(AJ$122&gt;$AQ593,0,1)</f>
        <v>0</v>
      </c>
      <c r="AK715" s="10">
        <f>(IF(AK707&gt;0,AK707,0)+FV('Impact Model_Simple'!AJ$813,('Impact Model_Simple'!AK$122-'Impact Model_Simple'!AJ$122),0,-'Impact Model_Simple'!AJ715))*IF(AK$122&gt;$AQ593,0,1)</f>
        <v>0</v>
      </c>
      <c r="AL715" s="10">
        <f>(IF(AL707&gt;0,AL707,0)+FV('Impact Model_Simple'!AK$813,('Impact Model_Simple'!AL$122-'Impact Model_Simple'!AK$122),0,-'Impact Model_Simple'!AK715))*IF(AL$122&gt;$AQ593,0,1)</f>
        <v>0</v>
      </c>
      <c r="AM715" s="10">
        <f>(IF(AM707&gt;0,AM707,0)+FV('Impact Model_Simple'!AL$813,('Impact Model_Simple'!AM$122-'Impact Model_Simple'!AL$122),0,-'Impact Model_Simple'!AL715))*IF(AM$122&gt;$AQ593,0,1)</f>
        <v>0</v>
      </c>
      <c r="AN715" s="10">
        <f>(IF(AN707&gt;0,AN707,0)+FV('Impact Model_Simple'!AM$813,('Impact Model_Simple'!AN$122-'Impact Model_Simple'!AM$122),0,-'Impact Model_Simple'!AM715))*IF(AN$122&gt;$AQ593,0,1)</f>
        <v>0</v>
      </c>
      <c r="AO715" s="10">
        <f>(IF(AO707&gt;0,AO707,0)+FV('Impact Model_Simple'!AN$813,('Impact Model_Simple'!AO$122-'Impact Model_Simple'!AN$122),0,-'Impact Model_Simple'!AN715))*IF(AO$122&gt;$AQ593,0,1)</f>
        <v>0</v>
      </c>
      <c r="AP715" s="10">
        <f>(IF(AP707&gt;0,AP707,0)+FV('Impact Model_Simple'!AO$813,('Impact Model_Simple'!AP$122-'Impact Model_Simple'!AO$122),0,-'Impact Model_Simple'!AO715))*IF(AP$122&gt;$AQ593,0,1)</f>
        <v>0</v>
      </c>
    </row>
    <row r="716" spans="1:42" hidden="1" outlineLevel="2">
      <c r="A716" s="1">
        <v>3</v>
      </c>
      <c r="B716" s="10"/>
      <c r="D716" s="10">
        <f>(IF(D708&gt;0,D708,0)+FV('Impact Model_Simple'!C$813,('Impact Model_Simple'!D$122-'Impact Model_Simple'!C$122),0,-'Impact Model_Simple'!C716))*IF(D$122&gt;$AQ594,0,1)</f>
        <v>0</v>
      </c>
      <c r="E716" s="10">
        <f>(IF(E708&gt;0,E708,0)+FV('Impact Model_Simple'!D$813,('Impact Model_Simple'!E$122-'Impact Model_Simple'!D$122),0,-'Impact Model_Simple'!D716))*IF(E$122&gt;$AQ594,0,1)</f>
        <v>1887792.3489427818</v>
      </c>
      <c r="F716" s="10">
        <f>(IF(F708&gt;0,F708,0)+FV('Impact Model_Simple'!E$813,('Impact Model_Simple'!F$122-'Impact Model_Simple'!E$122),0,-'Impact Model_Simple'!E716))*IF(F$122&gt;$AQ594,0,1)</f>
        <v>1963304.0429004931</v>
      </c>
      <c r="G716" s="10">
        <f>(IF(G708&gt;0,G708,0)+FV('Impact Model_Simple'!F$813,('Impact Model_Simple'!G$122-'Impact Model_Simple'!F$122),0,-'Impact Model_Simple'!F716))*IF(G$122&gt;$AQ594,0,1)</f>
        <v>2041836.2046165129</v>
      </c>
      <c r="H716" s="10">
        <f>(IF(H708&gt;0,H708,0)+FV('Impact Model_Simple'!G$813,('Impact Model_Simple'!H$122-'Impact Model_Simple'!G$122),0,-'Impact Model_Simple'!G716))*IF(H$122&gt;$AQ594,0,1)</f>
        <v>2123509.6528011733</v>
      </c>
      <c r="I716" s="10">
        <f>(IF(I708&gt;0,I708,0)+FV('Impact Model_Simple'!H$813,('Impact Model_Simple'!I$122-'Impact Model_Simple'!H$122),0,-'Impact Model_Simple'!H716))*IF(I$122&gt;$AQ594,0,1)</f>
        <v>2208450.0389132202</v>
      </c>
      <c r="J716" s="10">
        <f>(IF(J708&gt;0,J708,0)+FV('Impact Model_Simple'!I$813,('Impact Model_Simple'!J$122-'Impact Model_Simple'!I$122),0,-'Impact Model_Simple'!I716))*IF(J$122&gt;$AQ594,0,1)</f>
        <v>0</v>
      </c>
      <c r="K716" s="10">
        <f>(IF(K708&gt;0,K708,0)+FV('Impact Model_Simple'!J$813,('Impact Model_Simple'!K$122-'Impact Model_Simple'!J$122),0,-'Impact Model_Simple'!J716))*IF(K$122&gt;$AQ594,0,1)</f>
        <v>0</v>
      </c>
      <c r="L716" s="10">
        <f>(IF(L708&gt;0,L708,0)+FV('Impact Model_Simple'!K$813,('Impact Model_Simple'!L$122-'Impact Model_Simple'!K$122),0,-'Impact Model_Simple'!K716))*IF(L$122&gt;$AQ594,0,1)</f>
        <v>0</v>
      </c>
      <c r="M716" s="10">
        <f>(IF(M708&gt;0,M708,0)+FV('Impact Model_Simple'!L$813,('Impact Model_Simple'!M$122-'Impact Model_Simple'!L$122),0,-'Impact Model_Simple'!L716))*IF(M$122&gt;$AQ594,0,1)</f>
        <v>0</v>
      </c>
      <c r="N716" s="10">
        <f>(IF(N708&gt;0,N708,0)+FV('Impact Model_Simple'!M$813,('Impact Model_Simple'!N$122-'Impact Model_Simple'!M$122),0,-'Impact Model_Simple'!M716))*IF(N$122&gt;$AQ594,0,1)</f>
        <v>0</v>
      </c>
      <c r="O716" s="10">
        <f>(IF(O708&gt;0,O708,0)+FV('Impact Model_Simple'!N$813,('Impact Model_Simple'!O$122-'Impact Model_Simple'!N$122),0,-'Impact Model_Simple'!N716))*IF(O$122&gt;$AQ594,0,1)</f>
        <v>0</v>
      </c>
      <c r="P716" s="10">
        <f>(IF(P708&gt;0,P708,0)+FV('Impact Model_Simple'!O$813,('Impact Model_Simple'!P$122-'Impact Model_Simple'!O$122),0,-'Impact Model_Simple'!O716))*IF(P$122&gt;$AQ594,0,1)</f>
        <v>0</v>
      </c>
      <c r="Q716" s="10">
        <f>(IF(Q708&gt;0,Q708,0)+FV('Impact Model_Simple'!P$813,('Impact Model_Simple'!Q$122-'Impact Model_Simple'!P$122),0,-'Impact Model_Simple'!P716))*IF(Q$122&gt;$AQ594,0,1)</f>
        <v>0</v>
      </c>
      <c r="R716" s="10">
        <f>(IF(R708&gt;0,R708,0)+FV('Impact Model_Simple'!Q$813,('Impact Model_Simple'!R$122-'Impact Model_Simple'!Q$122),0,-'Impact Model_Simple'!Q716))*IF(R$122&gt;$AQ594,0,1)</f>
        <v>0</v>
      </c>
      <c r="S716" s="10">
        <f>(IF(S708&gt;0,S708,0)+FV('Impact Model_Simple'!R$813,('Impact Model_Simple'!S$122-'Impact Model_Simple'!R$122),0,-'Impact Model_Simple'!R716))*IF(S$122&gt;$AQ594,0,1)</f>
        <v>0</v>
      </c>
      <c r="T716" s="10">
        <f>(IF(T708&gt;0,T708,0)+FV('Impact Model_Simple'!S$813,('Impact Model_Simple'!T$122-'Impact Model_Simple'!S$122),0,-'Impact Model_Simple'!S716))*IF(T$122&gt;$AQ594,0,1)</f>
        <v>0</v>
      </c>
      <c r="U716" s="10">
        <f>(IF(U708&gt;0,U708,0)+FV('Impact Model_Simple'!T$813,('Impact Model_Simple'!U$122-'Impact Model_Simple'!T$122),0,-'Impact Model_Simple'!T716))*IF(U$122&gt;$AQ594,0,1)</f>
        <v>0</v>
      </c>
      <c r="V716" s="10">
        <f>(IF(V708&gt;0,V708,0)+FV('Impact Model_Simple'!U$813,('Impact Model_Simple'!V$122-'Impact Model_Simple'!U$122),0,-'Impact Model_Simple'!U716))*IF(V$122&gt;$AQ594,0,1)</f>
        <v>0</v>
      </c>
      <c r="W716" s="10">
        <f>(IF(W708&gt;0,W708,0)+FV('Impact Model_Simple'!V$813,('Impact Model_Simple'!W$122-'Impact Model_Simple'!V$122),0,-'Impact Model_Simple'!V716))*IF(W$122&gt;$AQ594,0,1)</f>
        <v>0</v>
      </c>
      <c r="X716" s="10">
        <f>(IF(X708&gt;0,X708,0)+FV('Impact Model_Simple'!W$813,('Impact Model_Simple'!X$122-'Impact Model_Simple'!W$122),0,-'Impact Model_Simple'!W716))*IF(X$122&gt;$AQ594,0,1)</f>
        <v>0</v>
      </c>
      <c r="Y716" s="10">
        <f>(IF(Y708&gt;0,Y708,0)+FV('Impact Model_Simple'!X$813,('Impact Model_Simple'!Y$122-'Impact Model_Simple'!X$122),0,-'Impact Model_Simple'!X716))*IF(Y$122&gt;$AQ594,0,1)</f>
        <v>0</v>
      </c>
      <c r="Z716" s="10">
        <f>(IF(Z708&gt;0,Z708,0)+FV('Impact Model_Simple'!Y$813,('Impact Model_Simple'!Z$122-'Impact Model_Simple'!Y$122),0,-'Impact Model_Simple'!Y716))*IF(Z$122&gt;$AQ594,0,1)</f>
        <v>0</v>
      </c>
      <c r="AA716" s="10">
        <f>(IF(AA708&gt;0,AA708,0)+FV('Impact Model_Simple'!Z$813,('Impact Model_Simple'!AA$122-'Impact Model_Simple'!Z$122),0,-'Impact Model_Simple'!Z716))*IF(AA$122&gt;$AQ594,0,1)</f>
        <v>0</v>
      </c>
      <c r="AB716" s="10">
        <f>(IF(AB708&gt;0,AB708,0)+FV('Impact Model_Simple'!AA$813,('Impact Model_Simple'!AB$122-'Impact Model_Simple'!AA$122),0,-'Impact Model_Simple'!AA716))*IF(AB$122&gt;$AQ594,0,1)</f>
        <v>0</v>
      </c>
      <c r="AC716" s="10">
        <f>(IF(AC708&gt;0,AC708,0)+FV('Impact Model_Simple'!AB$813,('Impact Model_Simple'!AC$122-'Impact Model_Simple'!AB$122),0,-'Impact Model_Simple'!AB716))*IF(AC$122&gt;$AQ594,0,1)</f>
        <v>0</v>
      </c>
      <c r="AD716" s="10">
        <f>(IF(AD708&gt;0,AD708,0)+FV('Impact Model_Simple'!AC$813,('Impact Model_Simple'!AD$122-'Impact Model_Simple'!AC$122),0,-'Impact Model_Simple'!AC716))*IF(AD$122&gt;$AQ594,0,1)</f>
        <v>0</v>
      </c>
      <c r="AE716" s="10">
        <f>(IF(AE708&gt;0,AE708,0)+FV('Impact Model_Simple'!AD$813,('Impact Model_Simple'!AE$122-'Impact Model_Simple'!AD$122),0,-'Impact Model_Simple'!AD716))*IF(AE$122&gt;$AQ594,0,1)</f>
        <v>0</v>
      </c>
      <c r="AF716" s="10">
        <f>(IF(AF708&gt;0,AF708,0)+FV('Impact Model_Simple'!AE$813,('Impact Model_Simple'!AF$122-'Impact Model_Simple'!AE$122),0,-'Impact Model_Simple'!AE716))*IF(AF$122&gt;$AQ594,0,1)</f>
        <v>0</v>
      </c>
      <c r="AG716" s="10">
        <f>(IF(AG708&gt;0,AG708,0)+FV('Impact Model_Simple'!AF$813,('Impact Model_Simple'!AG$122-'Impact Model_Simple'!AF$122),0,-'Impact Model_Simple'!AF716))*IF(AG$122&gt;$AQ594,0,1)</f>
        <v>0</v>
      </c>
      <c r="AH716" s="10">
        <f>(IF(AH708&gt;0,AH708,0)+FV('Impact Model_Simple'!AG$813,('Impact Model_Simple'!AH$122-'Impact Model_Simple'!AG$122),0,-'Impact Model_Simple'!AG716))*IF(AH$122&gt;$AQ594,0,1)</f>
        <v>0</v>
      </c>
      <c r="AI716" s="10">
        <f>(IF(AI708&gt;0,AI708,0)+FV('Impact Model_Simple'!AH$813,('Impact Model_Simple'!AI$122-'Impact Model_Simple'!AH$122),0,-'Impact Model_Simple'!AH716))*IF(AI$122&gt;$AQ594,0,1)</f>
        <v>0</v>
      </c>
      <c r="AJ716" s="10">
        <f>(IF(AJ708&gt;0,AJ708,0)+FV('Impact Model_Simple'!AI$813,('Impact Model_Simple'!AJ$122-'Impact Model_Simple'!AI$122),0,-'Impact Model_Simple'!AI716))*IF(AJ$122&gt;$AQ594,0,1)</f>
        <v>0</v>
      </c>
      <c r="AK716" s="10">
        <f>(IF(AK708&gt;0,AK708,0)+FV('Impact Model_Simple'!AJ$813,('Impact Model_Simple'!AK$122-'Impact Model_Simple'!AJ$122),0,-'Impact Model_Simple'!AJ716))*IF(AK$122&gt;$AQ594,0,1)</f>
        <v>0</v>
      </c>
      <c r="AL716" s="10">
        <f>(IF(AL708&gt;0,AL708,0)+FV('Impact Model_Simple'!AK$813,('Impact Model_Simple'!AL$122-'Impact Model_Simple'!AK$122),0,-'Impact Model_Simple'!AK716))*IF(AL$122&gt;$AQ594,0,1)</f>
        <v>0</v>
      </c>
      <c r="AM716" s="10">
        <f>(IF(AM708&gt;0,AM708,0)+FV('Impact Model_Simple'!AL$813,('Impact Model_Simple'!AM$122-'Impact Model_Simple'!AL$122),0,-'Impact Model_Simple'!AL716))*IF(AM$122&gt;$AQ594,0,1)</f>
        <v>0</v>
      </c>
      <c r="AN716" s="10">
        <f>(IF(AN708&gt;0,AN708,0)+FV('Impact Model_Simple'!AM$813,('Impact Model_Simple'!AN$122-'Impact Model_Simple'!AM$122),0,-'Impact Model_Simple'!AM716))*IF(AN$122&gt;$AQ594,0,1)</f>
        <v>0</v>
      </c>
      <c r="AO716" s="10">
        <f>(IF(AO708&gt;0,AO708,0)+FV('Impact Model_Simple'!AN$813,('Impact Model_Simple'!AO$122-'Impact Model_Simple'!AN$122),0,-'Impact Model_Simple'!AN716))*IF(AO$122&gt;$AQ594,0,1)</f>
        <v>0</v>
      </c>
      <c r="AP716" s="10">
        <f>(IF(AP708&gt;0,AP708,0)+FV('Impact Model_Simple'!AO$813,('Impact Model_Simple'!AP$122-'Impact Model_Simple'!AO$122),0,-'Impact Model_Simple'!AO716))*IF(AP$122&gt;$AQ594,0,1)</f>
        <v>0</v>
      </c>
    </row>
    <row r="717" spans="1:42" hidden="1" outlineLevel="2">
      <c r="A717" s="1">
        <v>4</v>
      </c>
      <c r="B717" s="10"/>
      <c r="D717" s="10">
        <f>(IF(D709&gt;0,D709,0)+FV('Impact Model_Simple'!C$813,('Impact Model_Simple'!D$122-'Impact Model_Simple'!C$122),0,-'Impact Model_Simple'!C717))*IF(D$122&gt;$AQ595,0,1)</f>
        <v>0</v>
      </c>
      <c r="E717" s="10">
        <f>(IF(E709&gt;0,E709,0)+FV('Impact Model_Simple'!D$813,('Impact Model_Simple'!E$122-'Impact Model_Simple'!D$122),0,-'Impact Model_Simple'!D717))*IF(E$122&gt;$AQ595,0,1)</f>
        <v>0</v>
      </c>
      <c r="F717" s="10">
        <f>(IF(F709&gt;0,F709,0)+FV('Impact Model_Simple'!E$813,('Impact Model_Simple'!F$122-'Impact Model_Simple'!E$122),0,-'Impact Model_Simple'!E717))*IF(F$122&gt;$AQ595,0,1)</f>
        <v>0</v>
      </c>
      <c r="G717" s="10">
        <f>(IF(G709&gt;0,G709,0)+FV('Impact Model_Simple'!F$813,('Impact Model_Simple'!G$122-'Impact Model_Simple'!F$122),0,-'Impact Model_Simple'!F717))*IF(G$122&gt;$AQ595,0,1)</f>
        <v>0</v>
      </c>
      <c r="H717" s="10">
        <f>(IF(H709&gt;0,H709,0)+FV('Impact Model_Simple'!G$813,('Impact Model_Simple'!H$122-'Impact Model_Simple'!G$122),0,-'Impact Model_Simple'!G717))*IF(H$122&gt;$AQ595,0,1)</f>
        <v>0</v>
      </c>
      <c r="I717" s="10">
        <f>(IF(I709&gt;0,I709,0)+FV('Impact Model_Simple'!H$813,('Impact Model_Simple'!I$122-'Impact Model_Simple'!H$122),0,-'Impact Model_Simple'!H717))*IF(I$122&gt;$AQ595,0,1)</f>
        <v>0</v>
      </c>
      <c r="J717" s="10">
        <f>(IF(J709&gt;0,J709,0)+FV('Impact Model_Simple'!I$813,('Impact Model_Simple'!J$122-'Impact Model_Simple'!I$122),0,-'Impact Model_Simple'!I717))*IF(J$122&gt;$AQ595,0,1)</f>
        <v>0</v>
      </c>
      <c r="K717" s="10">
        <f>(IF(K709&gt;0,K709,0)+FV('Impact Model_Simple'!J$813,('Impact Model_Simple'!K$122-'Impact Model_Simple'!J$122),0,-'Impact Model_Simple'!J717))*IF(K$122&gt;$AQ595,0,1)</f>
        <v>0</v>
      </c>
      <c r="L717" s="10">
        <f>(IF(L709&gt;0,L709,0)+FV('Impact Model_Simple'!K$813,('Impact Model_Simple'!L$122-'Impact Model_Simple'!K$122),0,-'Impact Model_Simple'!K717))*IF(L$122&gt;$AQ595,0,1)</f>
        <v>0</v>
      </c>
      <c r="M717" s="10">
        <f>(IF(M709&gt;0,M709,0)+FV('Impact Model_Simple'!L$813,('Impact Model_Simple'!M$122-'Impact Model_Simple'!L$122),0,-'Impact Model_Simple'!L717))*IF(M$122&gt;$AQ595,0,1)</f>
        <v>0</v>
      </c>
      <c r="N717" s="10">
        <f>(IF(N709&gt;0,N709,0)+FV('Impact Model_Simple'!M$813,('Impact Model_Simple'!N$122-'Impact Model_Simple'!M$122),0,-'Impact Model_Simple'!M717))*IF(N$122&gt;$AQ595,0,1)</f>
        <v>0</v>
      </c>
      <c r="O717" s="10">
        <f>(IF(O709&gt;0,O709,0)+FV('Impact Model_Simple'!N$813,('Impact Model_Simple'!O$122-'Impact Model_Simple'!N$122),0,-'Impact Model_Simple'!N717))*IF(O$122&gt;$AQ595,0,1)</f>
        <v>0</v>
      </c>
      <c r="P717" s="10">
        <f>(IF(P709&gt;0,P709,0)+FV('Impact Model_Simple'!O$813,('Impact Model_Simple'!P$122-'Impact Model_Simple'!O$122),0,-'Impact Model_Simple'!O717))*IF(P$122&gt;$AQ595,0,1)</f>
        <v>0</v>
      </c>
      <c r="Q717" s="10">
        <f>(IF(Q709&gt;0,Q709,0)+FV('Impact Model_Simple'!P$813,('Impact Model_Simple'!Q$122-'Impact Model_Simple'!P$122),0,-'Impact Model_Simple'!P717))*IF(Q$122&gt;$AQ595,0,1)</f>
        <v>0</v>
      </c>
      <c r="R717" s="10">
        <f>(IF(R709&gt;0,R709,0)+FV('Impact Model_Simple'!Q$813,('Impact Model_Simple'!R$122-'Impact Model_Simple'!Q$122),0,-'Impact Model_Simple'!Q717))*IF(R$122&gt;$AQ595,0,1)</f>
        <v>0</v>
      </c>
      <c r="S717" s="10">
        <f>(IF(S709&gt;0,S709,0)+FV('Impact Model_Simple'!R$813,('Impact Model_Simple'!S$122-'Impact Model_Simple'!R$122),0,-'Impact Model_Simple'!R717))*IF(S$122&gt;$AQ595,0,1)</f>
        <v>0</v>
      </c>
      <c r="T717" s="10">
        <f>(IF(T709&gt;0,T709,0)+FV('Impact Model_Simple'!S$813,('Impact Model_Simple'!T$122-'Impact Model_Simple'!S$122),0,-'Impact Model_Simple'!S717))*IF(T$122&gt;$AQ595,0,1)</f>
        <v>0</v>
      </c>
      <c r="U717" s="10">
        <f>(IF(U709&gt;0,U709,0)+FV('Impact Model_Simple'!T$813,('Impact Model_Simple'!U$122-'Impact Model_Simple'!T$122),0,-'Impact Model_Simple'!T717))*IF(U$122&gt;$AQ595,0,1)</f>
        <v>0</v>
      </c>
      <c r="V717" s="10">
        <f>(IF(V709&gt;0,V709,0)+FV('Impact Model_Simple'!U$813,('Impact Model_Simple'!V$122-'Impact Model_Simple'!U$122),0,-'Impact Model_Simple'!U717))*IF(V$122&gt;$AQ595,0,1)</f>
        <v>0</v>
      </c>
      <c r="W717" s="10">
        <f>(IF(W709&gt;0,W709,0)+FV('Impact Model_Simple'!V$813,('Impact Model_Simple'!W$122-'Impact Model_Simple'!V$122),0,-'Impact Model_Simple'!V717))*IF(W$122&gt;$AQ595,0,1)</f>
        <v>0</v>
      </c>
      <c r="X717" s="10">
        <f>(IF(X709&gt;0,X709,0)+FV('Impact Model_Simple'!W$813,('Impact Model_Simple'!X$122-'Impact Model_Simple'!W$122),0,-'Impact Model_Simple'!W717))*IF(X$122&gt;$AQ595,0,1)</f>
        <v>0</v>
      </c>
      <c r="Y717" s="10">
        <f>(IF(Y709&gt;0,Y709,0)+FV('Impact Model_Simple'!X$813,('Impact Model_Simple'!Y$122-'Impact Model_Simple'!X$122),0,-'Impact Model_Simple'!X717))*IF(Y$122&gt;$AQ595,0,1)</f>
        <v>0</v>
      </c>
      <c r="Z717" s="10">
        <f>(IF(Z709&gt;0,Z709,0)+FV('Impact Model_Simple'!Y$813,('Impact Model_Simple'!Z$122-'Impact Model_Simple'!Y$122),0,-'Impact Model_Simple'!Y717))*IF(Z$122&gt;$AQ595,0,1)</f>
        <v>0</v>
      </c>
      <c r="AA717" s="10">
        <f>(IF(AA709&gt;0,AA709,0)+FV('Impact Model_Simple'!Z$813,('Impact Model_Simple'!AA$122-'Impact Model_Simple'!Z$122),0,-'Impact Model_Simple'!Z717))*IF(AA$122&gt;$AQ595,0,1)</f>
        <v>0</v>
      </c>
      <c r="AB717" s="10">
        <f>(IF(AB709&gt;0,AB709,0)+FV('Impact Model_Simple'!AA$813,('Impact Model_Simple'!AB$122-'Impact Model_Simple'!AA$122),0,-'Impact Model_Simple'!AA717))*IF(AB$122&gt;$AQ595,0,1)</f>
        <v>0</v>
      </c>
      <c r="AC717" s="10">
        <f>(IF(AC709&gt;0,AC709,0)+FV('Impact Model_Simple'!AB$813,('Impact Model_Simple'!AC$122-'Impact Model_Simple'!AB$122),0,-'Impact Model_Simple'!AB717))*IF(AC$122&gt;$AQ595,0,1)</f>
        <v>0</v>
      </c>
      <c r="AD717" s="10">
        <f>(IF(AD709&gt;0,AD709,0)+FV('Impact Model_Simple'!AC$813,('Impact Model_Simple'!AD$122-'Impact Model_Simple'!AC$122),0,-'Impact Model_Simple'!AC717))*IF(AD$122&gt;$AQ595,0,1)</f>
        <v>0</v>
      </c>
      <c r="AE717" s="10">
        <f>(IF(AE709&gt;0,AE709,0)+FV('Impact Model_Simple'!AD$813,('Impact Model_Simple'!AE$122-'Impact Model_Simple'!AD$122),0,-'Impact Model_Simple'!AD717))*IF(AE$122&gt;$AQ595,0,1)</f>
        <v>0</v>
      </c>
      <c r="AF717" s="10">
        <f>(IF(AF709&gt;0,AF709,0)+FV('Impact Model_Simple'!AE$813,('Impact Model_Simple'!AF$122-'Impact Model_Simple'!AE$122),0,-'Impact Model_Simple'!AE717))*IF(AF$122&gt;$AQ595,0,1)</f>
        <v>0</v>
      </c>
      <c r="AG717" s="10">
        <f>(IF(AG709&gt;0,AG709,0)+FV('Impact Model_Simple'!AF$813,('Impact Model_Simple'!AG$122-'Impact Model_Simple'!AF$122),0,-'Impact Model_Simple'!AF717))*IF(AG$122&gt;$AQ595,0,1)</f>
        <v>0</v>
      </c>
      <c r="AH717" s="10">
        <f>(IF(AH709&gt;0,AH709,0)+FV('Impact Model_Simple'!AG$813,('Impact Model_Simple'!AH$122-'Impact Model_Simple'!AG$122),0,-'Impact Model_Simple'!AG717))*IF(AH$122&gt;$AQ595,0,1)</f>
        <v>0</v>
      </c>
      <c r="AI717" s="10">
        <f>(IF(AI709&gt;0,AI709,0)+FV('Impact Model_Simple'!AH$813,('Impact Model_Simple'!AI$122-'Impact Model_Simple'!AH$122),0,-'Impact Model_Simple'!AH717))*IF(AI$122&gt;$AQ595,0,1)</f>
        <v>0</v>
      </c>
      <c r="AJ717" s="10">
        <f>(IF(AJ709&gt;0,AJ709,0)+FV('Impact Model_Simple'!AI$813,('Impact Model_Simple'!AJ$122-'Impact Model_Simple'!AI$122),0,-'Impact Model_Simple'!AI717))*IF(AJ$122&gt;$AQ595,0,1)</f>
        <v>0</v>
      </c>
      <c r="AK717" s="10">
        <f>(IF(AK709&gt;0,AK709,0)+FV('Impact Model_Simple'!AJ$813,('Impact Model_Simple'!AK$122-'Impact Model_Simple'!AJ$122),0,-'Impact Model_Simple'!AJ717))*IF(AK$122&gt;$AQ595,0,1)</f>
        <v>0</v>
      </c>
      <c r="AL717" s="10">
        <f>(IF(AL709&gt;0,AL709,0)+FV('Impact Model_Simple'!AK$813,('Impact Model_Simple'!AL$122-'Impact Model_Simple'!AK$122),0,-'Impact Model_Simple'!AK717))*IF(AL$122&gt;$AQ595,0,1)</f>
        <v>0</v>
      </c>
      <c r="AM717" s="10">
        <f>(IF(AM709&gt;0,AM709,0)+FV('Impact Model_Simple'!AL$813,('Impact Model_Simple'!AM$122-'Impact Model_Simple'!AL$122),0,-'Impact Model_Simple'!AL717))*IF(AM$122&gt;$AQ595,0,1)</f>
        <v>0</v>
      </c>
      <c r="AN717" s="10">
        <f>(IF(AN709&gt;0,AN709,0)+FV('Impact Model_Simple'!AM$813,('Impact Model_Simple'!AN$122-'Impact Model_Simple'!AM$122),0,-'Impact Model_Simple'!AM717))*IF(AN$122&gt;$AQ595,0,1)</f>
        <v>0</v>
      </c>
      <c r="AO717" s="10">
        <f>(IF(AO709&gt;0,AO709,0)+FV('Impact Model_Simple'!AN$813,('Impact Model_Simple'!AO$122-'Impact Model_Simple'!AN$122),0,-'Impact Model_Simple'!AN717))*IF(AO$122&gt;$AQ595,0,1)</f>
        <v>0</v>
      </c>
      <c r="AP717" s="10">
        <f>(IF(AP709&gt;0,AP709,0)+FV('Impact Model_Simple'!AO$813,('Impact Model_Simple'!AP$122-'Impact Model_Simple'!AO$122),0,-'Impact Model_Simple'!AO717))*IF(AP$122&gt;$AQ595,0,1)</f>
        <v>0</v>
      </c>
    </row>
    <row r="718" spans="1:42" hidden="1" outlineLevel="2">
      <c r="A718" s="1">
        <v>5</v>
      </c>
      <c r="B718" s="10"/>
      <c r="D718" s="10">
        <f>(IF(D710&gt;0,D710,0)+FV('Impact Model_Simple'!C$813,('Impact Model_Simple'!D$122-'Impact Model_Simple'!C$122),0,-'Impact Model_Simple'!C718))*IF(D$122&gt;$AQ596,0,1)</f>
        <v>0</v>
      </c>
      <c r="E718" s="10">
        <f>(IF(E710&gt;0,E710,0)+FV('Impact Model_Simple'!D$813,('Impact Model_Simple'!E$122-'Impact Model_Simple'!D$122),0,-'Impact Model_Simple'!D718))*IF(E$122&gt;$AQ596,0,1)</f>
        <v>0</v>
      </c>
      <c r="F718" s="10">
        <f>(IF(F710&gt;0,F710,0)+FV('Impact Model_Simple'!E$813,('Impact Model_Simple'!F$122-'Impact Model_Simple'!E$122),0,-'Impact Model_Simple'!E718))*IF(F$122&gt;$AQ596,0,1)</f>
        <v>0</v>
      </c>
      <c r="G718" s="10">
        <f>(IF(G710&gt;0,G710,0)+FV('Impact Model_Simple'!F$813,('Impact Model_Simple'!G$122-'Impact Model_Simple'!F$122),0,-'Impact Model_Simple'!F718))*IF(G$122&gt;$AQ596,0,1)</f>
        <v>0</v>
      </c>
      <c r="H718" s="10">
        <f>(IF(H710&gt;0,H710,0)+FV('Impact Model_Simple'!G$813,('Impact Model_Simple'!H$122-'Impact Model_Simple'!G$122),0,-'Impact Model_Simple'!G718))*IF(H$122&gt;$AQ596,0,1)</f>
        <v>0</v>
      </c>
      <c r="I718" s="10">
        <f>(IF(I710&gt;0,I710,0)+FV('Impact Model_Simple'!H$813,('Impact Model_Simple'!I$122-'Impact Model_Simple'!H$122),0,-'Impact Model_Simple'!H718))*IF(I$122&gt;$AQ596,0,1)</f>
        <v>0</v>
      </c>
      <c r="J718" s="10">
        <f>(IF(J710&gt;0,J710,0)+FV('Impact Model_Simple'!I$813,('Impact Model_Simple'!J$122-'Impact Model_Simple'!I$122),0,-'Impact Model_Simple'!I718))*IF(J$122&gt;$AQ596,0,1)</f>
        <v>0</v>
      </c>
      <c r="K718" s="10">
        <f>(IF(K710&gt;0,K710,0)+FV('Impact Model_Simple'!J$813,('Impact Model_Simple'!K$122-'Impact Model_Simple'!J$122),0,-'Impact Model_Simple'!J718))*IF(K$122&gt;$AQ596,0,1)</f>
        <v>0</v>
      </c>
      <c r="L718" s="10">
        <f>(IF(L710&gt;0,L710,0)+FV('Impact Model_Simple'!K$813,('Impact Model_Simple'!L$122-'Impact Model_Simple'!K$122),0,-'Impact Model_Simple'!K718))*IF(L$122&gt;$AQ596,0,1)</f>
        <v>0</v>
      </c>
      <c r="M718" s="10">
        <f>(IF(M710&gt;0,M710,0)+FV('Impact Model_Simple'!L$813,('Impact Model_Simple'!M$122-'Impact Model_Simple'!L$122),0,-'Impact Model_Simple'!L718))*IF(M$122&gt;$AQ596,0,1)</f>
        <v>0</v>
      </c>
      <c r="N718" s="10">
        <f>(IF(N710&gt;0,N710,0)+FV('Impact Model_Simple'!M$813,('Impact Model_Simple'!N$122-'Impact Model_Simple'!M$122),0,-'Impact Model_Simple'!M718))*IF(N$122&gt;$AQ596,0,1)</f>
        <v>0</v>
      </c>
      <c r="O718" s="10">
        <f>(IF(O710&gt;0,O710,0)+FV('Impact Model_Simple'!N$813,('Impact Model_Simple'!O$122-'Impact Model_Simple'!N$122),0,-'Impact Model_Simple'!N718))*IF(O$122&gt;$AQ596,0,1)</f>
        <v>0</v>
      </c>
      <c r="P718" s="10">
        <f>(IF(P710&gt;0,P710,0)+FV('Impact Model_Simple'!O$813,('Impact Model_Simple'!P$122-'Impact Model_Simple'!O$122),0,-'Impact Model_Simple'!O718))*IF(P$122&gt;$AQ596,0,1)</f>
        <v>0</v>
      </c>
      <c r="Q718" s="10">
        <f>(IF(Q710&gt;0,Q710,0)+FV('Impact Model_Simple'!P$813,('Impact Model_Simple'!Q$122-'Impact Model_Simple'!P$122),0,-'Impact Model_Simple'!P718))*IF(Q$122&gt;$AQ596,0,1)</f>
        <v>0</v>
      </c>
      <c r="R718" s="10">
        <f>(IF(R710&gt;0,R710,0)+FV('Impact Model_Simple'!Q$813,('Impact Model_Simple'!R$122-'Impact Model_Simple'!Q$122),0,-'Impact Model_Simple'!Q718))*IF(R$122&gt;$AQ596,0,1)</f>
        <v>0</v>
      </c>
      <c r="S718" s="10">
        <f>(IF(S710&gt;0,S710,0)+FV('Impact Model_Simple'!R$813,('Impact Model_Simple'!S$122-'Impact Model_Simple'!R$122),0,-'Impact Model_Simple'!R718))*IF(S$122&gt;$AQ596,0,1)</f>
        <v>0</v>
      </c>
      <c r="T718" s="10">
        <f>(IF(T710&gt;0,T710,0)+FV('Impact Model_Simple'!S$813,('Impact Model_Simple'!T$122-'Impact Model_Simple'!S$122),0,-'Impact Model_Simple'!S718))*IF(T$122&gt;$AQ596,0,1)</f>
        <v>0</v>
      </c>
      <c r="U718" s="10">
        <f>(IF(U710&gt;0,U710,0)+FV('Impact Model_Simple'!T$813,('Impact Model_Simple'!U$122-'Impact Model_Simple'!T$122),0,-'Impact Model_Simple'!T718))*IF(U$122&gt;$AQ596,0,1)</f>
        <v>0</v>
      </c>
      <c r="V718" s="10">
        <f>(IF(V710&gt;0,V710,0)+FV('Impact Model_Simple'!U$813,('Impact Model_Simple'!V$122-'Impact Model_Simple'!U$122),0,-'Impact Model_Simple'!U718))*IF(V$122&gt;$AQ596,0,1)</f>
        <v>0</v>
      </c>
      <c r="W718" s="10">
        <f>(IF(W710&gt;0,W710,0)+FV('Impact Model_Simple'!V$813,('Impact Model_Simple'!W$122-'Impact Model_Simple'!V$122),0,-'Impact Model_Simple'!V718))*IF(W$122&gt;$AQ596,0,1)</f>
        <v>0</v>
      </c>
      <c r="X718" s="10">
        <f>(IF(X710&gt;0,X710,0)+FV('Impact Model_Simple'!W$813,('Impact Model_Simple'!X$122-'Impact Model_Simple'!W$122),0,-'Impact Model_Simple'!W718))*IF(X$122&gt;$AQ596,0,1)</f>
        <v>0</v>
      </c>
      <c r="Y718" s="10">
        <f>(IF(Y710&gt;0,Y710,0)+FV('Impact Model_Simple'!X$813,('Impact Model_Simple'!Y$122-'Impact Model_Simple'!X$122),0,-'Impact Model_Simple'!X718))*IF(Y$122&gt;$AQ596,0,1)</f>
        <v>0</v>
      </c>
      <c r="Z718" s="10">
        <f>(IF(Z710&gt;0,Z710,0)+FV('Impact Model_Simple'!Y$813,('Impact Model_Simple'!Z$122-'Impact Model_Simple'!Y$122),0,-'Impact Model_Simple'!Y718))*IF(Z$122&gt;$AQ596,0,1)</f>
        <v>0</v>
      </c>
      <c r="AA718" s="10">
        <f>(IF(AA710&gt;0,AA710,0)+FV('Impact Model_Simple'!Z$813,('Impact Model_Simple'!AA$122-'Impact Model_Simple'!Z$122),0,-'Impact Model_Simple'!Z718))*IF(AA$122&gt;$AQ596,0,1)</f>
        <v>0</v>
      </c>
      <c r="AB718" s="10">
        <f>(IF(AB710&gt;0,AB710,0)+FV('Impact Model_Simple'!AA$813,('Impact Model_Simple'!AB$122-'Impact Model_Simple'!AA$122),0,-'Impact Model_Simple'!AA718))*IF(AB$122&gt;$AQ596,0,1)</f>
        <v>0</v>
      </c>
      <c r="AC718" s="10">
        <f>(IF(AC710&gt;0,AC710,0)+FV('Impact Model_Simple'!AB$813,('Impact Model_Simple'!AC$122-'Impact Model_Simple'!AB$122),0,-'Impact Model_Simple'!AB718))*IF(AC$122&gt;$AQ596,0,1)</f>
        <v>0</v>
      </c>
      <c r="AD718" s="10">
        <f>(IF(AD710&gt;0,AD710,0)+FV('Impact Model_Simple'!AC$813,('Impact Model_Simple'!AD$122-'Impact Model_Simple'!AC$122),0,-'Impact Model_Simple'!AC718))*IF(AD$122&gt;$AQ596,0,1)</f>
        <v>0</v>
      </c>
      <c r="AE718" s="10">
        <f>(IF(AE710&gt;0,AE710,0)+FV('Impact Model_Simple'!AD$813,('Impact Model_Simple'!AE$122-'Impact Model_Simple'!AD$122),0,-'Impact Model_Simple'!AD718))*IF(AE$122&gt;$AQ596,0,1)</f>
        <v>0</v>
      </c>
      <c r="AF718" s="10">
        <f>(IF(AF710&gt;0,AF710,0)+FV('Impact Model_Simple'!AE$813,('Impact Model_Simple'!AF$122-'Impact Model_Simple'!AE$122),0,-'Impact Model_Simple'!AE718))*IF(AF$122&gt;$AQ596,0,1)</f>
        <v>0</v>
      </c>
      <c r="AG718" s="10">
        <f>(IF(AG710&gt;0,AG710,0)+FV('Impact Model_Simple'!AF$813,('Impact Model_Simple'!AG$122-'Impact Model_Simple'!AF$122),0,-'Impact Model_Simple'!AF718))*IF(AG$122&gt;$AQ596,0,1)</f>
        <v>0</v>
      </c>
      <c r="AH718" s="10">
        <f>(IF(AH710&gt;0,AH710,0)+FV('Impact Model_Simple'!AG$813,('Impact Model_Simple'!AH$122-'Impact Model_Simple'!AG$122),0,-'Impact Model_Simple'!AG718))*IF(AH$122&gt;$AQ596,0,1)</f>
        <v>0</v>
      </c>
      <c r="AI718" s="10">
        <f>(IF(AI710&gt;0,AI710,0)+FV('Impact Model_Simple'!AH$813,('Impact Model_Simple'!AI$122-'Impact Model_Simple'!AH$122),0,-'Impact Model_Simple'!AH718))*IF(AI$122&gt;$AQ596,0,1)</f>
        <v>0</v>
      </c>
      <c r="AJ718" s="10">
        <f>(IF(AJ710&gt;0,AJ710,0)+FV('Impact Model_Simple'!AI$813,('Impact Model_Simple'!AJ$122-'Impact Model_Simple'!AI$122),0,-'Impact Model_Simple'!AI718))*IF(AJ$122&gt;$AQ596,0,1)</f>
        <v>0</v>
      </c>
      <c r="AK718" s="10">
        <f>(IF(AK710&gt;0,AK710,0)+FV('Impact Model_Simple'!AJ$813,('Impact Model_Simple'!AK$122-'Impact Model_Simple'!AJ$122),0,-'Impact Model_Simple'!AJ718))*IF(AK$122&gt;$AQ596,0,1)</f>
        <v>0</v>
      </c>
      <c r="AL718" s="10">
        <f>(IF(AL710&gt;0,AL710,0)+FV('Impact Model_Simple'!AK$813,('Impact Model_Simple'!AL$122-'Impact Model_Simple'!AK$122),0,-'Impact Model_Simple'!AK718))*IF(AL$122&gt;$AQ596,0,1)</f>
        <v>0</v>
      </c>
      <c r="AM718" s="10">
        <f>(IF(AM710&gt;0,AM710,0)+FV('Impact Model_Simple'!AL$813,('Impact Model_Simple'!AM$122-'Impact Model_Simple'!AL$122),0,-'Impact Model_Simple'!AL718))*IF(AM$122&gt;$AQ596,0,1)</f>
        <v>0</v>
      </c>
      <c r="AN718" s="10">
        <f>(IF(AN710&gt;0,AN710,0)+FV('Impact Model_Simple'!AM$813,('Impact Model_Simple'!AN$122-'Impact Model_Simple'!AM$122),0,-'Impact Model_Simple'!AM718))*IF(AN$122&gt;$AQ596,0,1)</f>
        <v>0</v>
      </c>
      <c r="AO718" s="10">
        <f>(IF(AO710&gt;0,AO710,0)+FV('Impact Model_Simple'!AN$813,('Impact Model_Simple'!AO$122-'Impact Model_Simple'!AN$122),0,-'Impact Model_Simple'!AN718))*IF(AO$122&gt;$AQ596,0,1)</f>
        <v>0</v>
      </c>
      <c r="AP718" s="10">
        <f>(IF(AP710&gt;0,AP710,0)+FV('Impact Model_Simple'!AO$813,('Impact Model_Simple'!AP$122-'Impact Model_Simple'!AO$122),0,-'Impact Model_Simple'!AO718))*IF(AP$122&gt;$AQ596,0,1)</f>
        <v>0</v>
      </c>
    </row>
    <row r="719" spans="1:42" ht="15.5" hidden="1" outlineLevel="2" thickBot="1">
      <c r="A719" s="6" t="s">
        <v>7</v>
      </c>
      <c r="B719" s="13"/>
      <c r="C719" s="6"/>
      <c r="D719" s="13">
        <f>SUM(D714:D718)</f>
        <v>0</v>
      </c>
      <c r="E719" s="13">
        <f t="shared" ref="E719:AP719" si="1392">SUM(E714:E718)</f>
        <v>5663377.0468283454</v>
      </c>
      <c r="F719" s="13">
        <f t="shared" si="1392"/>
        <v>5889912.1287014792</v>
      </c>
      <c r="G719" s="13">
        <f t="shared" si="1392"/>
        <v>6125508.6138495384</v>
      </c>
      <c r="H719" s="13">
        <f t="shared" si="1392"/>
        <v>2123509.6528011733</v>
      </c>
      <c r="I719" s="13">
        <f t="shared" si="1392"/>
        <v>2208450.0389132202</v>
      </c>
      <c r="J719" s="13">
        <f t="shared" si="1392"/>
        <v>0</v>
      </c>
      <c r="K719" s="13">
        <f t="shared" si="1392"/>
        <v>0</v>
      </c>
      <c r="L719" s="13">
        <f t="shared" si="1392"/>
        <v>0</v>
      </c>
      <c r="M719" s="13">
        <f t="shared" si="1392"/>
        <v>0</v>
      </c>
      <c r="N719" s="13">
        <f t="shared" si="1392"/>
        <v>0</v>
      </c>
      <c r="O719" s="13">
        <f t="shared" si="1392"/>
        <v>0</v>
      </c>
      <c r="P719" s="13">
        <f t="shared" si="1392"/>
        <v>0</v>
      </c>
      <c r="Q719" s="13">
        <f t="shared" si="1392"/>
        <v>0</v>
      </c>
      <c r="R719" s="13">
        <f t="shared" si="1392"/>
        <v>0</v>
      </c>
      <c r="S719" s="13">
        <f t="shared" si="1392"/>
        <v>0</v>
      </c>
      <c r="T719" s="13">
        <f t="shared" si="1392"/>
        <v>0</v>
      </c>
      <c r="U719" s="13">
        <f t="shared" si="1392"/>
        <v>0</v>
      </c>
      <c r="V719" s="13">
        <f t="shared" si="1392"/>
        <v>0</v>
      </c>
      <c r="W719" s="13">
        <f t="shared" si="1392"/>
        <v>0</v>
      </c>
      <c r="X719" s="13">
        <f t="shared" si="1392"/>
        <v>0</v>
      </c>
      <c r="Y719" s="13">
        <f t="shared" si="1392"/>
        <v>0</v>
      </c>
      <c r="Z719" s="13">
        <f t="shared" si="1392"/>
        <v>0</v>
      </c>
      <c r="AA719" s="13">
        <f t="shared" si="1392"/>
        <v>0</v>
      </c>
      <c r="AB719" s="13">
        <f t="shared" si="1392"/>
        <v>0</v>
      </c>
      <c r="AC719" s="13">
        <f t="shared" si="1392"/>
        <v>0</v>
      </c>
      <c r="AD719" s="13">
        <f t="shared" si="1392"/>
        <v>0</v>
      </c>
      <c r="AE719" s="13">
        <f t="shared" si="1392"/>
        <v>0</v>
      </c>
      <c r="AF719" s="13">
        <f t="shared" si="1392"/>
        <v>0</v>
      </c>
      <c r="AG719" s="13">
        <f t="shared" si="1392"/>
        <v>0</v>
      </c>
      <c r="AH719" s="13">
        <f t="shared" si="1392"/>
        <v>0</v>
      </c>
      <c r="AI719" s="13">
        <f t="shared" si="1392"/>
        <v>0</v>
      </c>
      <c r="AJ719" s="13">
        <f t="shared" si="1392"/>
        <v>0</v>
      </c>
      <c r="AK719" s="13">
        <f t="shared" si="1392"/>
        <v>0</v>
      </c>
      <c r="AL719" s="13">
        <f t="shared" si="1392"/>
        <v>0</v>
      </c>
      <c r="AM719" s="13">
        <f t="shared" si="1392"/>
        <v>0</v>
      </c>
      <c r="AN719" s="13">
        <f t="shared" si="1392"/>
        <v>0</v>
      </c>
      <c r="AO719" s="13">
        <f t="shared" si="1392"/>
        <v>0</v>
      </c>
      <c r="AP719" s="13">
        <f t="shared" si="1392"/>
        <v>0</v>
      </c>
    </row>
    <row r="720" spans="1:42" hidden="1" outlineLevel="2"/>
    <row r="721" spans="1:42" hidden="1" outlineLevel="2">
      <c r="A721" s="11" t="s">
        <v>89</v>
      </c>
      <c r="B721" s="12"/>
      <c r="C721" s="11"/>
      <c r="D721" s="11">
        <f>D$84</f>
        <v>2022</v>
      </c>
      <c r="E721" s="11">
        <f t="shared" ref="E721:AP721" si="1393">E$84</f>
        <v>2023</v>
      </c>
      <c r="F721" s="11">
        <f t="shared" si="1393"/>
        <v>2024</v>
      </c>
      <c r="G721" s="11">
        <f t="shared" si="1393"/>
        <v>2025</v>
      </c>
      <c r="H721" s="11">
        <f t="shared" si="1393"/>
        <v>2026</v>
      </c>
      <c r="I721" s="11">
        <f t="shared" si="1393"/>
        <v>2027</v>
      </c>
      <c r="J721" s="11">
        <f t="shared" si="1393"/>
        <v>2028</v>
      </c>
      <c r="K721" s="11">
        <f t="shared" si="1393"/>
        <v>2029</v>
      </c>
      <c r="L721" s="11">
        <f t="shared" si="1393"/>
        <v>2030</v>
      </c>
      <c r="M721" s="11">
        <f t="shared" si="1393"/>
        <v>2031</v>
      </c>
      <c r="N721" s="11">
        <f t="shared" si="1393"/>
        <v>2032</v>
      </c>
      <c r="O721" s="11">
        <f t="shared" si="1393"/>
        <v>2033</v>
      </c>
      <c r="P721" s="11">
        <f t="shared" si="1393"/>
        <v>2034</v>
      </c>
      <c r="Q721" s="11">
        <f t="shared" si="1393"/>
        <v>2035</v>
      </c>
      <c r="R721" s="11">
        <f t="shared" si="1393"/>
        <v>2036</v>
      </c>
      <c r="S721" s="11">
        <f t="shared" si="1393"/>
        <v>2037</v>
      </c>
      <c r="T721" s="11">
        <f t="shared" si="1393"/>
        <v>2038</v>
      </c>
      <c r="U721" s="11">
        <f t="shared" si="1393"/>
        <v>2039</v>
      </c>
      <c r="V721" s="11">
        <f t="shared" si="1393"/>
        <v>2040</v>
      </c>
      <c r="W721" s="11">
        <f t="shared" si="1393"/>
        <v>2041</v>
      </c>
      <c r="X721" s="11">
        <f t="shared" si="1393"/>
        <v>2042</v>
      </c>
      <c r="Y721" s="11">
        <f t="shared" si="1393"/>
        <v>2043</v>
      </c>
      <c r="Z721" s="11">
        <f t="shared" si="1393"/>
        <v>2044</v>
      </c>
      <c r="AA721" s="11">
        <f t="shared" si="1393"/>
        <v>2045</v>
      </c>
      <c r="AB721" s="11">
        <f t="shared" si="1393"/>
        <v>2046</v>
      </c>
      <c r="AC721" s="11">
        <f t="shared" si="1393"/>
        <v>2047</v>
      </c>
      <c r="AD721" s="11">
        <f t="shared" si="1393"/>
        <v>2048</v>
      </c>
      <c r="AE721" s="11">
        <f t="shared" si="1393"/>
        <v>2049</v>
      </c>
      <c r="AF721" s="11">
        <f t="shared" si="1393"/>
        <v>2050</v>
      </c>
      <c r="AG721" s="11">
        <f t="shared" si="1393"/>
        <v>2051</v>
      </c>
      <c r="AH721" s="11">
        <f t="shared" si="1393"/>
        <v>2052</v>
      </c>
      <c r="AI721" s="11">
        <f t="shared" si="1393"/>
        <v>2053</v>
      </c>
      <c r="AJ721" s="11">
        <f t="shared" si="1393"/>
        <v>2054</v>
      </c>
      <c r="AK721" s="11">
        <f t="shared" si="1393"/>
        <v>2055</v>
      </c>
      <c r="AL721" s="11">
        <f t="shared" si="1393"/>
        <v>2056</v>
      </c>
      <c r="AM721" s="11">
        <f t="shared" si="1393"/>
        <v>2057</v>
      </c>
      <c r="AN721" s="11">
        <f t="shared" si="1393"/>
        <v>2058</v>
      </c>
      <c r="AO721" s="11">
        <f t="shared" si="1393"/>
        <v>2059</v>
      </c>
      <c r="AP721" s="11">
        <f t="shared" si="1393"/>
        <v>2060</v>
      </c>
    </row>
    <row r="722" spans="1:42" hidden="1" outlineLevel="2">
      <c r="A722" s="1">
        <v>1</v>
      </c>
      <c r="B722" s="10">
        <f t="shared" ref="B722:B727" si="1394">SUM(D722:AP722)</f>
        <v>0</v>
      </c>
      <c r="D722" s="10">
        <f t="shared" ref="D722:AP722" si="1395">IF(D$130=$AQ592,D714*$AR592,0)</f>
        <v>0</v>
      </c>
      <c r="E722" s="10">
        <f t="shared" si="1395"/>
        <v>0</v>
      </c>
      <c r="F722" s="10">
        <f t="shared" si="1395"/>
        <v>0</v>
      </c>
      <c r="G722" s="10">
        <f t="shared" si="1395"/>
        <v>0</v>
      </c>
      <c r="H722" s="10">
        <f t="shared" si="1395"/>
        <v>0</v>
      </c>
      <c r="I722" s="10">
        <f t="shared" si="1395"/>
        <v>0</v>
      </c>
      <c r="J722" s="10">
        <f t="shared" si="1395"/>
        <v>0</v>
      </c>
      <c r="K722" s="10">
        <f t="shared" si="1395"/>
        <v>0</v>
      </c>
      <c r="L722" s="10">
        <f t="shared" si="1395"/>
        <v>0</v>
      </c>
      <c r="M722" s="10">
        <f t="shared" si="1395"/>
        <v>0</v>
      </c>
      <c r="N722" s="10">
        <f t="shared" si="1395"/>
        <v>0</v>
      </c>
      <c r="O722" s="10">
        <f t="shared" si="1395"/>
        <v>0</v>
      </c>
      <c r="P722" s="10">
        <f t="shared" si="1395"/>
        <v>0</v>
      </c>
      <c r="Q722" s="10">
        <f t="shared" si="1395"/>
        <v>0</v>
      </c>
      <c r="R722" s="10">
        <f t="shared" si="1395"/>
        <v>0</v>
      </c>
      <c r="S722" s="10">
        <f t="shared" si="1395"/>
        <v>0</v>
      </c>
      <c r="T722" s="10">
        <f t="shared" si="1395"/>
        <v>0</v>
      </c>
      <c r="U722" s="10">
        <f t="shared" si="1395"/>
        <v>0</v>
      </c>
      <c r="V722" s="10">
        <f t="shared" si="1395"/>
        <v>0</v>
      </c>
      <c r="W722" s="10">
        <f t="shared" si="1395"/>
        <v>0</v>
      </c>
      <c r="X722" s="10">
        <f t="shared" si="1395"/>
        <v>0</v>
      </c>
      <c r="Y722" s="10">
        <f t="shared" si="1395"/>
        <v>0</v>
      </c>
      <c r="Z722" s="10">
        <f t="shared" si="1395"/>
        <v>0</v>
      </c>
      <c r="AA722" s="10">
        <f t="shared" si="1395"/>
        <v>0</v>
      </c>
      <c r="AB722" s="10">
        <f t="shared" si="1395"/>
        <v>0</v>
      </c>
      <c r="AC722" s="10">
        <f t="shared" si="1395"/>
        <v>0</v>
      </c>
      <c r="AD722" s="10">
        <f t="shared" si="1395"/>
        <v>0</v>
      </c>
      <c r="AE722" s="10">
        <f t="shared" si="1395"/>
        <v>0</v>
      </c>
      <c r="AF722" s="10">
        <f t="shared" si="1395"/>
        <v>0</v>
      </c>
      <c r="AG722" s="10">
        <f t="shared" si="1395"/>
        <v>0</v>
      </c>
      <c r="AH722" s="10">
        <f t="shared" si="1395"/>
        <v>0</v>
      </c>
      <c r="AI722" s="10">
        <f t="shared" si="1395"/>
        <v>0</v>
      </c>
      <c r="AJ722" s="10">
        <f t="shared" si="1395"/>
        <v>0</v>
      </c>
      <c r="AK722" s="10">
        <f t="shared" si="1395"/>
        <v>0</v>
      </c>
      <c r="AL722" s="10">
        <f t="shared" si="1395"/>
        <v>0</v>
      </c>
      <c r="AM722" s="10">
        <f t="shared" si="1395"/>
        <v>0</v>
      </c>
      <c r="AN722" s="10">
        <f t="shared" si="1395"/>
        <v>0</v>
      </c>
      <c r="AO722" s="10">
        <f t="shared" si="1395"/>
        <v>0</v>
      </c>
      <c r="AP722" s="10">
        <f t="shared" si="1395"/>
        <v>0</v>
      </c>
    </row>
    <row r="723" spans="1:42" hidden="1" outlineLevel="2">
      <c r="A723" s="1">
        <v>2</v>
      </c>
      <c r="B723" s="10">
        <f t="shared" si="1394"/>
        <v>3266937.9273864208</v>
      </c>
      <c r="D723" s="10">
        <f t="shared" ref="D723:AP723" si="1396">IF(D$130=$AQ593,D715*$AR593,0)</f>
        <v>0</v>
      </c>
      <c r="E723" s="10">
        <f t="shared" si="1396"/>
        <v>0</v>
      </c>
      <c r="F723" s="10">
        <f t="shared" si="1396"/>
        <v>0</v>
      </c>
      <c r="G723" s="10">
        <f t="shared" si="1396"/>
        <v>3266937.9273864208</v>
      </c>
      <c r="H723" s="10">
        <f t="shared" si="1396"/>
        <v>0</v>
      </c>
      <c r="I723" s="10">
        <f t="shared" si="1396"/>
        <v>0</v>
      </c>
      <c r="J723" s="10">
        <f t="shared" si="1396"/>
        <v>0</v>
      </c>
      <c r="K723" s="10">
        <f t="shared" si="1396"/>
        <v>0</v>
      </c>
      <c r="L723" s="10">
        <f t="shared" si="1396"/>
        <v>0</v>
      </c>
      <c r="M723" s="10">
        <f t="shared" si="1396"/>
        <v>0</v>
      </c>
      <c r="N723" s="10">
        <f t="shared" si="1396"/>
        <v>0</v>
      </c>
      <c r="O723" s="10">
        <f t="shared" si="1396"/>
        <v>0</v>
      </c>
      <c r="P723" s="10">
        <f t="shared" si="1396"/>
        <v>0</v>
      </c>
      <c r="Q723" s="10">
        <f t="shared" si="1396"/>
        <v>0</v>
      </c>
      <c r="R723" s="10">
        <f t="shared" si="1396"/>
        <v>0</v>
      </c>
      <c r="S723" s="10">
        <f t="shared" si="1396"/>
        <v>0</v>
      </c>
      <c r="T723" s="10">
        <f t="shared" si="1396"/>
        <v>0</v>
      </c>
      <c r="U723" s="10">
        <f t="shared" si="1396"/>
        <v>0</v>
      </c>
      <c r="V723" s="10">
        <f t="shared" si="1396"/>
        <v>0</v>
      </c>
      <c r="W723" s="10">
        <f t="shared" si="1396"/>
        <v>0</v>
      </c>
      <c r="X723" s="10">
        <f t="shared" si="1396"/>
        <v>0</v>
      </c>
      <c r="Y723" s="10">
        <f t="shared" si="1396"/>
        <v>0</v>
      </c>
      <c r="Z723" s="10">
        <f t="shared" si="1396"/>
        <v>0</v>
      </c>
      <c r="AA723" s="10">
        <f t="shared" si="1396"/>
        <v>0</v>
      </c>
      <c r="AB723" s="10">
        <f t="shared" si="1396"/>
        <v>0</v>
      </c>
      <c r="AC723" s="10">
        <f t="shared" si="1396"/>
        <v>0</v>
      </c>
      <c r="AD723" s="10">
        <f t="shared" si="1396"/>
        <v>0</v>
      </c>
      <c r="AE723" s="10">
        <f t="shared" si="1396"/>
        <v>0</v>
      </c>
      <c r="AF723" s="10">
        <f t="shared" si="1396"/>
        <v>0</v>
      </c>
      <c r="AG723" s="10">
        <f t="shared" si="1396"/>
        <v>0</v>
      </c>
      <c r="AH723" s="10">
        <f t="shared" si="1396"/>
        <v>0</v>
      </c>
      <c r="AI723" s="10">
        <f t="shared" si="1396"/>
        <v>0</v>
      </c>
      <c r="AJ723" s="10">
        <f t="shared" si="1396"/>
        <v>0</v>
      </c>
      <c r="AK723" s="10">
        <f t="shared" si="1396"/>
        <v>0</v>
      </c>
      <c r="AL723" s="10">
        <f t="shared" si="1396"/>
        <v>0</v>
      </c>
      <c r="AM723" s="10">
        <f t="shared" si="1396"/>
        <v>0</v>
      </c>
      <c r="AN723" s="10">
        <f t="shared" si="1396"/>
        <v>0</v>
      </c>
      <c r="AO723" s="10">
        <f t="shared" si="1396"/>
        <v>0</v>
      </c>
      <c r="AP723" s="10">
        <f t="shared" si="1396"/>
        <v>0</v>
      </c>
    </row>
    <row r="724" spans="1:42" hidden="1" outlineLevel="2">
      <c r="A724" s="1">
        <v>3</v>
      </c>
      <c r="B724" s="10">
        <f t="shared" si="1394"/>
        <v>2208450.0389132202</v>
      </c>
      <c r="D724" s="10">
        <f t="shared" ref="D724:AP724" si="1397">IF(D$130=$AQ594,D716*$AR594,0)</f>
        <v>0</v>
      </c>
      <c r="E724" s="10">
        <f t="shared" si="1397"/>
        <v>0</v>
      </c>
      <c r="F724" s="10">
        <f t="shared" si="1397"/>
        <v>0</v>
      </c>
      <c r="G724" s="10">
        <f t="shared" si="1397"/>
        <v>0</v>
      </c>
      <c r="H724" s="10">
        <f t="shared" si="1397"/>
        <v>0</v>
      </c>
      <c r="I724" s="10">
        <f t="shared" si="1397"/>
        <v>2208450.0389132202</v>
      </c>
      <c r="J724" s="10">
        <f t="shared" si="1397"/>
        <v>0</v>
      </c>
      <c r="K724" s="10">
        <f t="shared" si="1397"/>
        <v>0</v>
      </c>
      <c r="L724" s="10">
        <f t="shared" si="1397"/>
        <v>0</v>
      </c>
      <c r="M724" s="10">
        <f t="shared" si="1397"/>
        <v>0</v>
      </c>
      <c r="N724" s="10">
        <f t="shared" si="1397"/>
        <v>0</v>
      </c>
      <c r="O724" s="10">
        <f t="shared" si="1397"/>
        <v>0</v>
      </c>
      <c r="P724" s="10">
        <f t="shared" si="1397"/>
        <v>0</v>
      </c>
      <c r="Q724" s="10">
        <f t="shared" si="1397"/>
        <v>0</v>
      </c>
      <c r="R724" s="10">
        <f t="shared" si="1397"/>
        <v>0</v>
      </c>
      <c r="S724" s="10">
        <f t="shared" si="1397"/>
        <v>0</v>
      </c>
      <c r="T724" s="10">
        <f t="shared" si="1397"/>
        <v>0</v>
      </c>
      <c r="U724" s="10">
        <f t="shared" si="1397"/>
        <v>0</v>
      </c>
      <c r="V724" s="10">
        <f t="shared" si="1397"/>
        <v>0</v>
      </c>
      <c r="W724" s="10">
        <f t="shared" si="1397"/>
        <v>0</v>
      </c>
      <c r="X724" s="10">
        <f t="shared" si="1397"/>
        <v>0</v>
      </c>
      <c r="Y724" s="10">
        <f t="shared" si="1397"/>
        <v>0</v>
      </c>
      <c r="Z724" s="10">
        <f t="shared" si="1397"/>
        <v>0</v>
      </c>
      <c r="AA724" s="10">
        <f t="shared" si="1397"/>
        <v>0</v>
      </c>
      <c r="AB724" s="10">
        <f t="shared" si="1397"/>
        <v>0</v>
      </c>
      <c r="AC724" s="10">
        <f t="shared" si="1397"/>
        <v>0</v>
      </c>
      <c r="AD724" s="10">
        <f t="shared" si="1397"/>
        <v>0</v>
      </c>
      <c r="AE724" s="10">
        <f t="shared" si="1397"/>
        <v>0</v>
      </c>
      <c r="AF724" s="10">
        <f t="shared" si="1397"/>
        <v>0</v>
      </c>
      <c r="AG724" s="10">
        <f t="shared" si="1397"/>
        <v>0</v>
      </c>
      <c r="AH724" s="10">
        <f t="shared" si="1397"/>
        <v>0</v>
      </c>
      <c r="AI724" s="10">
        <f t="shared" si="1397"/>
        <v>0</v>
      </c>
      <c r="AJ724" s="10">
        <f t="shared" si="1397"/>
        <v>0</v>
      </c>
      <c r="AK724" s="10">
        <f t="shared" si="1397"/>
        <v>0</v>
      </c>
      <c r="AL724" s="10">
        <f t="shared" si="1397"/>
        <v>0</v>
      </c>
      <c r="AM724" s="10">
        <f t="shared" si="1397"/>
        <v>0</v>
      </c>
      <c r="AN724" s="10">
        <f t="shared" si="1397"/>
        <v>0</v>
      </c>
      <c r="AO724" s="10">
        <f t="shared" si="1397"/>
        <v>0</v>
      </c>
      <c r="AP724" s="10">
        <f t="shared" si="1397"/>
        <v>0</v>
      </c>
    </row>
    <row r="725" spans="1:42" hidden="1" outlineLevel="2">
      <c r="A725" s="1">
        <v>4</v>
      </c>
      <c r="B725" s="10">
        <f t="shared" si="1394"/>
        <v>0</v>
      </c>
      <c r="D725" s="10">
        <f t="shared" ref="D725:AP725" si="1398">IF(D$130=$AQ595,D717*$AR595,0)</f>
        <v>0</v>
      </c>
      <c r="E725" s="10">
        <f t="shared" si="1398"/>
        <v>0</v>
      </c>
      <c r="F725" s="10">
        <f t="shared" si="1398"/>
        <v>0</v>
      </c>
      <c r="G725" s="10">
        <f t="shared" si="1398"/>
        <v>0</v>
      </c>
      <c r="H725" s="10">
        <f t="shared" si="1398"/>
        <v>0</v>
      </c>
      <c r="I725" s="10">
        <f t="shared" si="1398"/>
        <v>0</v>
      </c>
      <c r="J725" s="10">
        <f t="shared" si="1398"/>
        <v>0</v>
      </c>
      <c r="K725" s="10">
        <f t="shared" si="1398"/>
        <v>0</v>
      </c>
      <c r="L725" s="10">
        <f t="shared" si="1398"/>
        <v>0</v>
      </c>
      <c r="M725" s="10">
        <f t="shared" si="1398"/>
        <v>0</v>
      </c>
      <c r="N725" s="10">
        <f t="shared" si="1398"/>
        <v>0</v>
      </c>
      <c r="O725" s="10">
        <f t="shared" si="1398"/>
        <v>0</v>
      </c>
      <c r="P725" s="10">
        <f t="shared" si="1398"/>
        <v>0</v>
      </c>
      <c r="Q725" s="10">
        <f t="shared" si="1398"/>
        <v>0</v>
      </c>
      <c r="R725" s="10">
        <f t="shared" si="1398"/>
        <v>0</v>
      </c>
      <c r="S725" s="10">
        <f t="shared" si="1398"/>
        <v>0</v>
      </c>
      <c r="T725" s="10">
        <f t="shared" si="1398"/>
        <v>0</v>
      </c>
      <c r="U725" s="10">
        <f t="shared" si="1398"/>
        <v>0</v>
      </c>
      <c r="V725" s="10">
        <f t="shared" si="1398"/>
        <v>0</v>
      </c>
      <c r="W725" s="10">
        <f t="shared" si="1398"/>
        <v>0</v>
      </c>
      <c r="X725" s="10">
        <f t="shared" si="1398"/>
        <v>0</v>
      </c>
      <c r="Y725" s="10">
        <f t="shared" si="1398"/>
        <v>0</v>
      </c>
      <c r="Z725" s="10">
        <f t="shared" si="1398"/>
        <v>0</v>
      </c>
      <c r="AA725" s="10">
        <f t="shared" si="1398"/>
        <v>0</v>
      </c>
      <c r="AB725" s="10">
        <f t="shared" si="1398"/>
        <v>0</v>
      </c>
      <c r="AC725" s="10">
        <f t="shared" si="1398"/>
        <v>0</v>
      </c>
      <c r="AD725" s="10">
        <f t="shared" si="1398"/>
        <v>0</v>
      </c>
      <c r="AE725" s="10">
        <f t="shared" si="1398"/>
        <v>0</v>
      </c>
      <c r="AF725" s="10">
        <f t="shared" si="1398"/>
        <v>0</v>
      </c>
      <c r="AG725" s="10">
        <f t="shared" si="1398"/>
        <v>0</v>
      </c>
      <c r="AH725" s="10">
        <f t="shared" si="1398"/>
        <v>0</v>
      </c>
      <c r="AI725" s="10">
        <f t="shared" si="1398"/>
        <v>0</v>
      </c>
      <c r="AJ725" s="10">
        <f t="shared" si="1398"/>
        <v>0</v>
      </c>
      <c r="AK725" s="10">
        <f t="shared" si="1398"/>
        <v>0</v>
      </c>
      <c r="AL725" s="10">
        <f t="shared" si="1398"/>
        <v>0</v>
      </c>
      <c r="AM725" s="10">
        <f t="shared" si="1398"/>
        <v>0</v>
      </c>
      <c r="AN725" s="10">
        <f t="shared" si="1398"/>
        <v>0</v>
      </c>
      <c r="AO725" s="10">
        <f t="shared" si="1398"/>
        <v>0</v>
      </c>
      <c r="AP725" s="10">
        <f t="shared" si="1398"/>
        <v>0</v>
      </c>
    </row>
    <row r="726" spans="1:42" hidden="1" outlineLevel="2">
      <c r="A726" s="1">
        <v>5</v>
      </c>
      <c r="B726" s="10">
        <f t="shared" si="1394"/>
        <v>0</v>
      </c>
      <c r="D726" s="10">
        <f t="shared" ref="D726:AP726" si="1399">IF(D$130=$AQ596,D718*$AR596,0)</f>
        <v>0</v>
      </c>
      <c r="E726" s="10">
        <f t="shared" si="1399"/>
        <v>0</v>
      </c>
      <c r="F726" s="10">
        <f t="shared" si="1399"/>
        <v>0</v>
      </c>
      <c r="G726" s="10">
        <f t="shared" si="1399"/>
        <v>0</v>
      </c>
      <c r="H726" s="10">
        <f t="shared" si="1399"/>
        <v>0</v>
      </c>
      <c r="I726" s="10">
        <f t="shared" si="1399"/>
        <v>0</v>
      </c>
      <c r="J726" s="10">
        <f t="shared" si="1399"/>
        <v>0</v>
      </c>
      <c r="K726" s="10">
        <f t="shared" si="1399"/>
        <v>0</v>
      </c>
      <c r="L726" s="10">
        <f t="shared" si="1399"/>
        <v>0</v>
      </c>
      <c r="M726" s="10">
        <f t="shared" si="1399"/>
        <v>0</v>
      </c>
      <c r="N726" s="10">
        <f t="shared" si="1399"/>
        <v>0</v>
      </c>
      <c r="O726" s="10">
        <f t="shared" si="1399"/>
        <v>0</v>
      </c>
      <c r="P726" s="10">
        <f t="shared" si="1399"/>
        <v>0</v>
      </c>
      <c r="Q726" s="10">
        <f t="shared" si="1399"/>
        <v>0</v>
      </c>
      <c r="R726" s="10">
        <f t="shared" si="1399"/>
        <v>0</v>
      </c>
      <c r="S726" s="10">
        <f t="shared" si="1399"/>
        <v>0</v>
      </c>
      <c r="T726" s="10">
        <f t="shared" si="1399"/>
        <v>0</v>
      </c>
      <c r="U726" s="10">
        <f t="shared" si="1399"/>
        <v>0</v>
      </c>
      <c r="V726" s="10">
        <f t="shared" si="1399"/>
        <v>0</v>
      </c>
      <c r="W726" s="10">
        <f t="shared" si="1399"/>
        <v>0</v>
      </c>
      <c r="X726" s="10">
        <f t="shared" si="1399"/>
        <v>0</v>
      </c>
      <c r="Y726" s="10">
        <f t="shared" si="1399"/>
        <v>0</v>
      </c>
      <c r="Z726" s="10">
        <f t="shared" si="1399"/>
        <v>0</v>
      </c>
      <c r="AA726" s="10">
        <f t="shared" si="1399"/>
        <v>0</v>
      </c>
      <c r="AB726" s="10">
        <f t="shared" si="1399"/>
        <v>0</v>
      </c>
      <c r="AC726" s="10">
        <f t="shared" si="1399"/>
        <v>0</v>
      </c>
      <c r="AD726" s="10">
        <f t="shared" si="1399"/>
        <v>0</v>
      </c>
      <c r="AE726" s="10">
        <f t="shared" si="1399"/>
        <v>0</v>
      </c>
      <c r="AF726" s="10">
        <f t="shared" si="1399"/>
        <v>0</v>
      </c>
      <c r="AG726" s="10">
        <f t="shared" si="1399"/>
        <v>0</v>
      </c>
      <c r="AH726" s="10">
        <f t="shared" si="1399"/>
        <v>0</v>
      </c>
      <c r="AI726" s="10">
        <f t="shared" si="1399"/>
        <v>0</v>
      </c>
      <c r="AJ726" s="10">
        <f t="shared" si="1399"/>
        <v>0</v>
      </c>
      <c r="AK726" s="10">
        <f t="shared" si="1399"/>
        <v>0</v>
      </c>
      <c r="AL726" s="10">
        <f t="shared" si="1399"/>
        <v>0</v>
      </c>
      <c r="AM726" s="10">
        <f t="shared" si="1399"/>
        <v>0</v>
      </c>
      <c r="AN726" s="10">
        <f t="shared" si="1399"/>
        <v>0</v>
      </c>
      <c r="AO726" s="10">
        <f t="shared" si="1399"/>
        <v>0</v>
      </c>
      <c r="AP726" s="10">
        <f t="shared" si="1399"/>
        <v>0</v>
      </c>
    </row>
    <row r="727" spans="1:42" ht="15.5" hidden="1" outlineLevel="2" thickBot="1">
      <c r="A727" s="6" t="s">
        <v>7</v>
      </c>
      <c r="B727" s="13">
        <f t="shared" si="1394"/>
        <v>5475387.9662996409</v>
      </c>
      <c r="C727" s="6"/>
      <c r="D727" s="13">
        <f>SUM(D722:D726)</f>
        <v>0</v>
      </c>
      <c r="E727" s="13">
        <f t="shared" ref="E727:AP727" si="1400">SUM(E722:E726)</f>
        <v>0</v>
      </c>
      <c r="F727" s="13">
        <f t="shared" si="1400"/>
        <v>0</v>
      </c>
      <c r="G727" s="13">
        <f t="shared" si="1400"/>
        <v>3266937.9273864208</v>
      </c>
      <c r="H727" s="13">
        <f t="shared" si="1400"/>
        <v>0</v>
      </c>
      <c r="I727" s="13">
        <f t="shared" si="1400"/>
        <v>2208450.0389132202</v>
      </c>
      <c r="J727" s="13">
        <f t="shared" si="1400"/>
        <v>0</v>
      </c>
      <c r="K727" s="13">
        <f t="shared" si="1400"/>
        <v>0</v>
      </c>
      <c r="L727" s="13">
        <f t="shared" si="1400"/>
        <v>0</v>
      </c>
      <c r="M727" s="13">
        <f t="shared" si="1400"/>
        <v>0</v>
      </c>
      <c r="N727" s="13">
        <f t="shared" si="1400"/>
        <v>0</v>
      </c>
      <c r="O727" s="13">
        <f t="shared" si="1400"/>
        <v>0</v>
      </c>
      <c r="P727" s="13">
        <f t="shared" si="1400"/>
        <v>0</v>
      </c>
      <c r="Q727" s="13">
        <f t="shared" si="1400"/>
        <v>0</v>
      </c>
      <c r="R727" s="13">
        <f t="shared" si="1400"/>
        <v>0</v>
      </c>
      <c r="S727" s="13">
        <f t="shared" si="1400"/>
        <v>0</v>
      </c>
      <c r="T727" s="13">
        <f t="shared" si="1400"/>
        <v>0</v>
      </c>
      <c r="U727" s="13">
        <f t="shared" si="1400"/>
        <v>0</v>
      </c>
      <c r="V727" s="13">
        <f t="shared" si="1400"/>
        <v>0</v>
      </c>
      <c r="W727" s="13">
        <f t="shared" si="1400"/>
        <v>0</v>
      </c>
      <c r="X727" s="13">
        <f t="shared" si="1400"/>
        <v>0</v>
      </c>
      <c r="Y727" s="13">
        <f t="shared" si="1400"/>
        <v>0</v>
      </c>
      <c r="Z727" s="13">
        <f t="shared" si="1400"/>
        <v>0</v>
      </c>
      <c r="AA727" s="13">
        <f t="shared" si="1400"/>
        <v>0</v>
      </c>
      <c r="AB727" s="13">
        <f t="shared" si="1400"/>
        <v>0</v>
      </c>
      <c r="AC727" s="13">
        <f t="shared" si="1400"/>
        <v>0</v>
      </c>
      <c r="AD727" s="13">
        <f t="shared" si="1400"/>
        <v>0</v>
      </c>
      <c r="AE727" s="13">
        <f t="shared" si="1400"/>
        <v>0</v>
      </c>
      <c r="AF727" s="13">
        <f t="shared" si="1400"/>
        <v>0</v>
      </c>
      <c r="AG727" s="13">
        <f t="shared" si="1400"/>
        <v>0</v>
      </c>
      <c r="AH727" s="13">
        <f t="shared" si="1400"/>
        <v>0</v>
      </c>
      <c r="AI727" s="13">
        <f t="shared" si="1400"/>
        <v>0</v>
      </c>
      <c r="AJ727" s="13">
        <f t="shared" si="1400"/>
        <v>0</v>
      </c>
      <c r="AK727" s="13">
        <f t="shared" si="1400"/>
        <v>0</v>
      </c>
      <c r="AL727" s="13">
        <f t="shared" si="1400"/>
        <v>0</v>
      </c>
      <c r="AM727" s="13">
        <f t="shared" si="1400"/>
        <v>0</v>
      </c>
      <c r="AN727" s="13">
        <f t="shared" si="1400"/>
        <v>0</v>
      </c>
      <c r="AO727" s="13">
        <f t="shared" si="1400"/>
        <v>0</v>
      </c>
      <c r="AP727" s="13">
        <f t="shared" si="1400"/>
        <v>0</v>
      </c>
    </row>
    <row r="728" spans="1:42" hidden="1" outlineLevel="2"/>
    <row r="729" spans="1:42" hidden="1" outlineLevel="2">
      <c r="A729" s="16" t="s">
        <v>86</v>
      </c>
      <c r="B729" s="14"/>
      <c r="C729" s="14"/>
      <c r="D729" s="15"/>
      <c r="E729" s="15"/>
      <c r="F729" s="15"/>
      <c r="G729" s="15"/>
      <c r="H729" s="15"/>
      <c r="I729" s="15"/>
      <c r="J729" s="15"/>
      <c r="K729" s="15"/>
      <c r="L729" s="15"/>
      <c r="M729" s="15"/>
      <c r="N729" s="15"/>
      <c r="O729" s="15"/>
      <c r="P729" s="15"/>
      <c r="Q729" s="15"/>
      <c r="R729" s="15"/>
      <c r="S729" s="15"/>
      <c r="T729" s="15"/>
      <c r="U729" s="15"/>
      <c r="V729" s="15"/>
      <c r="W729" s="15"/>
      <c r="X729" s="15"/>
      <c r="Y729" s="15"/>
      <c r="Z729" s="15"/>
      <c r="AA729" s="15"/>
      <c r="AB729" s="15"/>
      <c r="AC729" s="15"/>
      <c r="AD729" s="15"/>
      <c r="AE729" s="15"/>
      <c r="AF729" s="15"/>
      <c r="AG729" s="15"/>
      <c r="AH729" s="15"/>
      <c r="AI729" s="15"/>
      <c r="AJ729" s="15"/>
      <c r="AK729" s="15"/>
      <c r="AL729" s="15"/>
      <c r="AM729" s="15"/>
      <c r="AN729" s="15"/>
      <c r="AO729" s="15"/>
      <c r="AP729" s="15"/>
    </row>
    <row r="730" spans="1:42" hidden="1" outlineLevel="2">
      <c r="A730" s="11" t="s">
        <v>52</v>
      </c>
      <c r="B730" s="12"/>
      <c r="C730" s="11"/>
      <c r="D730" s="11">
        <f>D$84</f>
        <v>2022</v>
      </c>
      <c r="E730" s="11">
        <f t="shared" ref="E730:AP730" si="1401">E$84</f>
        <v>2023</v>
      </c>
      <c r="F730" s="11">
        <f t="shared" si="1401"/>
        <v>2024</v>
      </c>
      <c r="G730" s="11">
        <f t="shared" si="1401"/>
        <v>2025</v>
      </c>
      <c r="H730" s="11">
        <f t="shared" si="1401"/>
        <v>2026</v>
      </c>
      <c r="I730" s="11">
        <f t="shared" si="1401"/>
        <v>2027</v>
      </c>
      <c r="J730" s="11">
        <f t="shared" si="1401"/>
        <v>2028</v>
      </c>
      <c r="K730" s="11">
        <f t="shared" si="1401"/>
        <v>2029</v>
      </c>
      <c r="L730" s="11">
        <f t="shared" si="1401"/>
        <v>2030</v>
      </c>
      <c r="M730" s="11">
        <f t="shared" si="1401"/>
        <v>2031</v>
      </c>
      <c r="N730" s="11">
        <f t="shared" si="1401"/>
        <v>2032</v>
      </c>
      <c r="O730" s="11">
        <f t="shared" si="1401"/>
        <v>2033</v>
      </c>
      <c r="P730" s="11">
        <f t="shared" si="1401"/>
        <v>2034</v>
      </c>
      <c r="Q730" s="11">
        <f t="shared" si="1401"/>
        <v>2035</v>
      </c>
      <c r="R730" s="11">
        <f t="shared" si="1401"/>
        <v>2036</v>
      </c>
      <c r="S730" s="11">
        <f t="shared" si="1401"/>
        <v>2037</v>
      </c>
      <c r="T730" s="11">
        <f t="shared" si="1401"/>
        <v>2038</v>
      </c>
      <c r="U730" s="11">
        <f t="shared" si="1401"/>
        <v>2039</v>
      </c>
      <c r="V730" s="11">
        <f t="shared" si="1401"/>
        <v>2040</v>
      </c>
      <c r="W730" s="11">
        <f t="shared" si="1401"/>
        <v>2041</v>
      </c>
      <c r="X730" s="11">
        <f t="shared" si="1401"/>
        <v>2042</v>
      </c>
      <c r="Y730" s="11">
        <f t="shared" si="1401"/>
        <v>2043</v>
      </c>
      <c r="Z730" s="11">
        <f t="shared" si="1401"/>
        <v>2044</v>
      </c>
      <c r="AA730" s="11">
        <f t="shared" si="1401"/>
        <v>2045</v>
      </c>
      <c r="AB730" s="11">
        <f t="shared" si="1401"/>
        <v>2046</v>
      </c>
      <c r="AC730" s="11">
        <f t="shared" si="1401"/>
        <v>2047</v>
      </c>
      <c r="AD730" s="11">
        <f t="shared" si="1401"/>
        <v>2048</v>
      </c>
      <c r="AE730" s="11">
        <f t="shared" si="1401"/>
        <v>2049</v>
      </c>
      <c r="AF730" s="11">
        <f t="shared" si="1401"/>
        <v>2050</v>
      </c>
      <c r="AG730" s="11">
        <f t="shared" si="1401"/>
        <v>2051</v>
      </c>
      <c r="AH730" s="11">
        <f t="shared" si="1401"/>
        <v>2052</v>
      </c>
      <c r="AI730" s="11">
        <f t="shared" si="1401"/>
        <v>2053</v>
      </c>
      <c r="AJ730" s="11">
        <f t="shared" si="1401"/>
        <v>2054</v>
      </c>
      <c r="AK730" s="11">
        <f t="shared" si="1401"/>
        <v>2055</v>
      </c>
      <c r="AL730" s="11">
        <f t="shared" si="1401"/>
        <v>2056</v>
      </c>
      <c r="AM730" s="11">
        <f t="shared" si="1401"/>
        <v>2057</v>
      </c>
      <c r="AN730" s="11">
        <f t="shared" si="1401"/>
        <v>2058</v>
      </c>
      <c r="AO730" s="11">
        <f t="shared" si="1401"/>
        <v>2059</v>
      </c>
      <c r="AP730" s="11">
        <f t="shared" si="1401"/>
        <v>2060</v>
      </c>
    </row>
    <row r="731" spans="1:42" hidden="1" outlineLevel="2">
      <c r="A731" s="1">
        <v>1</v>
      </c>
      <c r="B731" s="10">
        <f t="shared" ref="B731:B736" si="1402">SUM(D731:AP731)</f>
        <v>0</v>
      </c>
      <c r="D731" s="10">
        <f t="shared" ref="D731:AP731" si="1403">IF(D$214=$AX592,$AU$585*$AU592,0)</f>
        <v>0</v>
      </c>
      <c r="E731" s="10">
        <f t="shared" si="1403"/>
        <v>0</v>
      </c>
      <c r="F731" s="10">
        <f t="shared" si="1403"/>
        <v>0</v>
      </c>
      <c r="G731" s="10">
        <f t="shared" si="1403"/>
        <v>0</v>
      </c>
      <c r="H731" s="10">
        <f t="shared" si="1403"/>
        <v>0</v>
      </c>
      <c r="I731" s="10">
        <f t="shared" si="1403"/>
        <v>0</v>
      </c>
      <c r="J731" s="10">
        <f t="shared" si="1403"/>
        <v>0</v>
      </c>
      <c r="K731" s="10">
        <f t="shared" si="1403"/>
        <v>0</v>
      </c>
      <c r="L731" s="10">
        <f t="shared" si="1403"/>
        <v>0</v>
      </c>
      <c r="M731" s="10">
        <f t="shared" si="1403"/>
        <v>0</v>
      </c>
      <c r="N731" s="10">
        <f t="shared" si="1403"/>
        <v>0</v>
      </c>
      <c r="O731" s="10">
        <f t="shared" si="1403"/>
        <v>0</v>
      </c>
      <c r="P731" s="10">
        <f t="shared" si="1403"/>
        <v>0</v>
      </c>
      <c r="Q731" s="10">
        <f t="shared" si="1403"/>
        <v>0</v>
      </c>
      <c r="R731" s="10">
        <f t="shared" si="1403"/>
        <v>0</v>
      </c>
      <c r="S731" s="10">
        <f t="shared" si="1403"/>
        <v>0</v>
      </c>
      <c r="T731" s="10">
        <f t="shared" si="1403"/>
        <v>0</v>
      </c>
      <c r="U731" s="10">
        <f t="shared" si="1403"/>
        <v>0</v>
      </c>
      <c r="V731" s="10">
        <f t="shared" si="1403"/>
        <v>0</v>
      </c>
      <c r="W731" s="10">
        <f t="shared" si="1403"/>
        <v>0</v>
      </c>
      <c r="X731" s="10">
        <f t="shared" si="1403"/>
        <v>0</v>
      </c>
      <c r="Y731" s="10">
        <f t="shared" si="1403"/>
        <v>0</v>
      </c>
      <c r="Z731" s="10">
        <f t="shared" si="1403"/>
        <v>0</v>
      </c>
      <c r="AA731" s="10">
        <f t="shared" si="1403"/>
        <v>0</v>
      </c>
      <c r="AB731" s="10">
        <f t="shared" si="1403"/>
        <v>0</v>
      </c>
      <c r="AC731" s="10">
        <f t="shared" si="1403"/>
        <v>0</v>
      </c>
      <c r="AD731" s="10">
        <f t="shared" si="1403"/>
        <v>0</v>
      </c>
      <c r="AE731" s="10">
        <f t="shared" si="1403"/>
        <v>0</v>
      </c>
      <c r="AF731" s="10">
        <f t="shared" si="1403"/>
        <v>0</v>
      </c>
      <c r="AG731" s="10">
        <f t="shared" si="1403"/>
        <v>0</v>
      </c>
      <c r="AH731" s="10">
        <f t="shared" si="1403"/>
        <v>0</v>
      </c>
      <c r="AI731" s="10">
        <f t="shared" si="1403"/>
        <v>0</v>
      </c>
      <c r="AJ731" s="10">
        <f t="shared" si="1403"/>
        <v>0</v>
      </c>
      <c r="AK731" s="10">
        <f t="shared" si="1403"/>
        <v>0</v>
      </c>
      <c r="AL731" s="10">
        <f t="shared" si="1403"/>
        <v>0</v>
      </c>
      <c r="AM731" s="10">
        <f t="shared" si="1403"/>
        <v>0</v>
      </c>
      <c r="AN731" s="10">
        <f t="shared" si="1403"/>
        <v>0</v>
      </c>
      <c r="AO731" s="10">
        <f t="shared" si="1403"/>
        <v>0</v>
      </c>
      <c r="AP731" s="10">
        <f t="shared" si="1403"/>
        <v>0</v>
      </c>
    </row>
    <row r="732" spans="1:42" hidden="1" outlineLevel="2">
      <c r="A732" s="1">
        <v>2</v>
      </c>
      <c r="B732" s="10">
        <f t="shared" si="1402"/>
        <v>0</v>
      </c>
      <c r="D732" s="10">
        <f t="shared" ref="D732:AP732" si="1404">IF(D$214=$AX593,$AU$585*$AU593,0)</f>
        <v>0</v>
      </c>
      <c r="E732" s="10">
        <f t="shared" si="1404"/>
        <v>0</v>
      </c>
      <c r="F732" s="10">
        <f t="shared" si="1404"/>
        <v>0</v>
      </c>
      <c r="G732" s="10">
        <f t="shared" si="1404"/>
        <v>0</v>
      </c>
      <c r="H732" s="10">
        <f t="shared" si="1404"/>
        <v>0</v>
      </c>
      <c r="I732" s="10">
        <f t="shared" si="1404"/>
        <v>0</v>
      </c>
      <c r="J732" s="10">
        <f t="shared" si="1404"/>
        <v>0</v>
      </c>
      <c r="K732" s="10">
        <f t="shared" si="1404"/>
        <v>0</v>
      </c>
      <c r="L732" s="10">
        <f t="shared" si="1404"/>
        <v>0</v>
      </c>
      <c r="M732" s="10">
        <f t="shared" si="1404"/>
        <v>0</v>
      </c>
      <c r="N732" s="10">
        <f t="shared" si="1404"/>
        <v>0</v>
      </c>
      <c r="O732" s="10">
        <f t="shared" si="1404"/>
        <v>0</v>
      </c>
      <c r="P732" s="10">
        <f t="shared" si="1404"/>
        <v>0</v>
      </c>
      <c r="Q732" s="10">
        <f t="shared" si="1404"/>
        <v>0</v>
      </c>
      <c r="R732" s="10">
        <f t="shared" si="1404"/>
        <v>0</v>
      </c>
      <c r="S732" s="10">
        <f t="shared" si="1404"/>
        <v>0</v>
      </c>
      <c r="T732" s="10">
        <f t="shared" si="1404"/>
        <v>0</v>
      </c>
      <c r="U732" s="10">
        <f t="shared" si="1404"/>
        <v>0</v>
      </c>
      <c r="V732" s="10">
        <f t="shared" si="1404"/>
        <v>0</v>
      </c>
      <c r="W732" s="10">
        <f t="shared" si="1404"/>
        <v>0</v>
      </c>
      <c r="X732" s="10">
        <f t="shared" si="1404"/>
        <v>0</v>
      </c>
      <c r="Y732" s="10">
        <f t="shared" si="1404"/>
        <v>0</v>
      </c>
      <c r="Z732" s="10">
        <f t="shared" si="1404"/>
        <v>0</v>
      </c>
      <c r="AA732" s="10">
        <f t="shared" si="1404"/>
        <v>0</v>
      </c>
      <c r="AB732" s="10">
        <f t="shared" si="1404"/>
        <v>0</v>
      </c>
      <c r="AC732" s="10">
        <f t="shared" si="1404"/>
        <v>0</v>
      </c>
      <c r="AD732" s="10">
        <f t="shared" si="1404"/>
        <v>0</v>
      </c>
      <c r="AE732" s="10">
        <f t="shared" si="1404"/>
        <v>0</v>
      </c>
      <c r="AF732" s="10">
        <f t="shared" si="1404"/>
        <v>0</v>
      </c>
      <c r="AG732" s="10">
        <f t="shared" si="1404"/>
        <v>0</v>
      </c>
      <c r="AH732" s="10">
        <f t="shared" si="1404"/>
        <v>0</v>
      </c>
      <c r="AI732" s="10">
        <f t="shared" si="1404"/>
        <v>0</v>
      </c>
      <c r="AJ732" s="10">
        <f t="shared" si="1404"/>
        <v>0</v>
      </c>
      <c r="AK732" s="10">
        <f t="shared" si="1404"/>
        <v>0</v>
      </c>
      <c r="AL732" s="10">
        <f t="shared" si="1404"/>
        <v>0</v>
      </c>
      <c r="AM732" s="10">
        <f t="shared" si="1404"/>
        <v>0</v>
      </c>
      <c r="AN732" s="10">
        <f t="shared" si="1404"/>
        <v>0</v>
      </c>
      <c r="AO732" s="10">
        <f t="shared" si="1404"/>
        <v>0</v>
      </c>
      <c r="AP732" s="10">
        <f t="shared" si="1404"/>
        <v>0</v>
      </c>
    </row>
    <row r="733" spans="1:42" hidden="1" outlineLevel="2">
      <c r="A733" s="1">
        <v>3</v>
      </c>
      <c r="B733" s="10">
        <f t="shared" si="1402"/>
        <v>0</v>
      </c>
      <c r="D733" s="10">
        <f t="shared" ref="D733:AP733" si="1405">IF(D$214=$AX594,$AU$585*$AU594,0)</f>
        <v>0</v>
      </c>
      <c r="E733" s="10">
        <f t="shared" si="1405"/>
        <v>0</v>
      </c>
      <c r="F733" s="10">
        <f t="shared" si="1405"/>
        <v>0</v>
      </c>
      <c r="G733" s="10">
        <f t="shared" si="1405"/>
        <v>0</v>
      </c>
      <c r="H733" s="10">
        <f t="shared" si="1405"/>
        <v>0</v>
      </c>
      <c r="I733" s="10">
        <f t="shared" si="1405"/>
        <v>0</v>
      </c>
      <c r="J733" s="10">
        <f t="shared" si="1405"/>
        <v>0</v>
      </c>
      <c r="K733" s="10">
        <f t="shared" si="1405"/>
        <v>0</v>
      </c>
      <c r="L733" s="10">
        <f t="shared" si="1405"/>
        <v>0</v>
      </c>
      <c r="M733" s="10">
        <f t="shared" si="1405"/>
        <v>0</v>
      </c>
      <c r="N733" s="10">
        <f t="shared" si="1405"/>
        <v>0</v>
      </c>
      <c r="O733" s="10">
        <f t="shared" si="1405"/>
        <v>0</v>
      </c>
      <c r="P733" s="10">
        <f t="shared" si="1405"/>
        <v>0</v>
      </c>
      <c r="Q733" s="10">
        <f t="shared" si="1405"/>
        <v>0</v>
      </c>
      <c r="R733" s="10">
        <f t="shared" si="1405"/>
        <v>0</v>
      </c>
      <c r="S733" s="10">
        <f t="shared" si="1405"/>
        <v>0</v>
      </c>
      <c r="T733" s="10">
        <f t="shared" si="1405"/>
        <v>0</v>
      </c>
      <c r="U733" s="10">
        <f t="shared" si="1405"/>
        <v>0</v>
      </c>
      <c r="V733" s="10">
        <f t="shared" si="1405"/>
        <v>0</v>
      </c>
      <c r="W733" s="10">
        <f t="shared" si="1405"/>
        <v>0</v>
      </c>
      <c r="X733" s="10">
        <f t="shared" si="1405"/>
        <v>0</v>
      </c>
      <c r="Y733" s="10">
        <f t="shared" si="1405"/>
        <v>0</v>
      </c>
      <c r="Z733" s="10">
        <f t="shared" si="1405"/>
        <v>0</v>
      </c>
      <c r="AA733" s="10">
        <f t="shared" si="1405"/>
        <v>0</v>
      </c>
      <c r="AB733" s="10">
        <f t="shared" si="1405"/>
        <v>0</v>
      </c>
      <c r="AC733" s="10">
        <f t="shared" si="1405"/>
        <v>0</v>
      </c>
      <c r="AD733" s="10">
        <f t="shared" si="1405"/>
        <v>0</v>
      </c>
      <c r="AE733" s="10">
        <f t="shared" si="1405"/>
        <v>0</v>
      </c>
      <c r="AF733" s="10">
        <f t="shared" si="1405"/>
        <v>0</v>
      </c>
      <c r="AG733" s="10">
        <f t="shared" si="1405"/>
        <v>0</v>
      </c>
      <c r="AH733" s="10">
        <f t="shared" si="1405"/>
        <v>0</v>
      </c>
      <c r="AI733" s="10">
        <f t="shared" si="1405"/>
        <v>0</v>
      </c>
      <c r="AJ733" s="10">
        <f t="shared" si="1405"/>
        <v>0</v>
      </c>
      <c r="AK733" s="10">
        <f t="shared" si="1405"/>
        <v>0</v>
      </c>
      <c r="AL733" s="10">
        <f t="shared" si="1405"/>
        <v>0</v>
      </c>
      <c r="AM733" s="10">
        <f t="shared" si="1405"/>
        <v>0</v>
      </c>
      <c r="AN733" s="10">
        <f t="shared" si="1405"/>
        <v>0</v>
      </c>
      <c r="AO733" s="10">
        <f t="shared" si="1405"/>
        <v>0</v>
      </c>
      <c r="AP733" s="10">
        <f t="shared" si="1405"/>
        <v>0</v>
      </c>
    </row>
    <row r="734" spans="1:42" hidden="1" outlineLevel="2">
      <c r="A734" s="1">
        <v>4</v>
      </c>
      <c r="B734" s="10">
        <f t="shared" si="1402"/>
        <v>0</v>
      </c>
      <c r="D734" s="10">
        <f t="shared" ref="D734:AP734" si="1406">IF(D$214=$AX595,$AU$585*$AU595,0)</f>
        <v>0</v>
      </c>
      <c r="E734" s="10">
        <f t="shared" si="1406"/>
        <v>0</v>
      </c>
      <c r="F734" s="10">
        <f t="shared" si="1406"/>
        <v>0</v>
      </c>
      <c r="G734" s="10">
        <f t="shared" si="1406"/>
        <v>0</v>
      </c>
      <c r="H734" s="10">
        <f t="shared" si="1406"/>
        <v>0</v>
      </c>
      <c r="I734" s="10">
        <f t="shared" si="1406"/>
        <v>0</v>
      </c>
      <c r="J734" s="10">
        <f t="shared" si="1406"/>
        <v>0</v>
      </c>
      <c r="K734" s="10">
        <f t="shared" si="1406"/>
        <v>0</v>
      </c>
      <c r="L734" s="10">
        <f t="shared" si="1406"/>
        <v>0</v>
      </c>
      <c r="M734" s="10">
        <f t="shared" si="1406"/>
        <v>0</v>
      </c>
      <c r="N734" s="10">
        <f t="shared" si="1406"/>
        <v>0</v>
      </c>
      <c r="O734" s="10">
        <f t="shared" si="1406"/>
        <v>0</v>
      </c>
      <c r="P734" s="10">
        <f t="shared" si="1406"/>
        <v>0</v>
      </c>
      <c r="Q734" s="10">
        <f t="shared" si="1406"/>
        <v>0</v>
      </c>
      <c r="R734" s="10">
        <f t="shared" si="1406"/>
        <v>0</v>
      </c>
      <c r="S734" s="10">
        <f t="shared" si="1406"/>
        <v>0</v>
      </c>
      <c r="T734" s="10">
        <f t="shared" si="1406"/>
        <v>0</v>
      </c>
      <c r="U734" s="10">
        <f t="shared" si="1406"/>
        <v>0</v>
      </c>
      <c r="V734" s="10">
        <f t="shared" si="1406"/>
        <v>0</v>
      </c>
      <c r="W734" s="10">
        <f t="shared" si="1406"/>
        <v>0</v>
      </c>
      <c r="X734" s="10">
        <f t="shared" si="1406"/>
        <v>0</v>
      </c>
      <c r="Y734" s="10">
        <f t="shared" si="1406"/>
        <v>0</v>
      </c>
      <c r="Z734" s="10">
        <f t="shared" si="1406"/>
        <v>0</v>
      </c>
      <c r="AA734" s="10">
        <f t="shared" si="1406"/>
        <v>0</v>
      </c>
      <c r="AB734" s="10">
        <f t="shared" si="1406"/>
        <v>0</v>
      </c>
      <c r="AC734" s="10">
        <f t="shared" si="1406"/>
        <v>0</v>
      </c>
      <c r="AD734" s="10">
        <f t="shared" si="1406"/>
        <v>0</v>
      </c>
      <c r="AE734" s="10">
        <f t="shared" si="1406"/>
        <v>0</v>
      </c>
      <c r="AF734" s="10">
        <f t="shared" si="1406"/>
        <v>0</v>
      </c>
      <c r="AG734" s="10">
        <f t="shared" si="1406"/>
        <v>0</v>
      </c>
      <c r="AH734" s="10">
        <f t="shared" si="1406"/>
        <v>0</v>
      </c>
      <c r="AI734" s="10">
        <f t="shared" si="1406"/>
        <v>0</v>
      </c>
      <c r="AJ734" s="10">
        <f t="shared" si="1406"/>
        <v>0</v>
      </c>
      <c r="AK734" s="10">
        <f t="shared" si="1406"/>
        <v>0</v>
      </c>
      <c r="AL734" s="10">
        <f t="shared" si="1406"/>
        <v>0</v>
      </c>
      <c r="AM734" s="10">
        <f t="shared" si="1406"/>
        <v>0</v>
      </c>
      <c r="AN734" s="10">
        <f t="shared" si="1406"/>
        <v>0</v>
      </c>
      <c r="AO734" s="10">
        <f t="shared" si="1406"/>
        <v>0</v>
      </c>
      <c r="AP734" s="10">
        <f t="shared" si="1406"/>
        <v>0</v>
      </c>
    </row>
    <row r="735" spans="1:42" hidden="1" outlineLevel="2">
      <c r="A735" s="1">
        <v>5</v>
      </c>
      <c r="B735" s="10">
        <f t="shared" si="1402"/>
        <v>0</v>
      </c>
      <c r="D735" s="10">
        <f t="shared" ref="D735:AP735" si="1407">IF(D$214=$AX596,$AU$585*$AU596,0)</f>
        <v>0</v>
      </c>
      <c r="E735" s="10">
        <f t="shared" si="1407"/>
        <v>0</v>
      </c>
      <c r="F735" s="10">
        <f t="shared" si="1407"/>
        <v>0</v>
      </c>
      <c r="G735" s="10">
        <f t="shared" si="1407"/>
        <v>0</v>
      </c>
      <c r="H735" s="10">
        <f t="shared" si="1407"/>
        <v>0</v>
      </c>
      <c r="I735" s="10">
        <f t="shared" si="1407"/>
        <v>0</v>
      </c>
      <c r="J735" s="10">
        <f t="shared" si="1407"/>
        <v>0</v>
      </c>
      <c r="K735" s="10">
        <f t="shared" si="1407"/>
        <v>0</v>
      </c>
      <c r="L735" s="10">
        <f t="shared" si="1407"/>
        <v>0</v>
      </c>
      <c r="M735" s="10">
        <f t="shared" si="1407"/>
        <v>0</v>
      </c>
      <c r="N735" s="10">
        <f t="shared" si="1407"/>
        <v>0</v>
      </c>
      <c r="O735" s="10">
        <f t="shared" si="1407"/>
        <v>0</v>
      </c>
      <c r="P735" s="10">
        <f t="shared" si="1407"/>
        <v>0</v>
      </c>
      <c r="Q735" s="10">
        <f t="shared" si="1407"/>
        <v>0</v>
      </c>
      <c r="R735" s="10">
        <f t="shared" si="1407"/>
        <v>0</v>
      </c>
      <c r="S735" s="10">
        <f t="shared" si="1407"/>
        <v>0</v>
      </c>
      <c r="T735" s="10">
        <f t="shared" si="1407"/>
        <v>0</v>
      </c>
      <c r="U735" s="10">
        <f t="shared" si="1407"/>
        <v>0</v>
      </c>
      <c r="V735" s="10">
        <f t="shared" si="1407"/>
        <v>0</v>
      </c>
      <c r="W735" s="10">
        <f t="shared" si="1407"/>
        <v>0</v>
      </c>
      <c r="X735" s="10">
        <f t="shared" si="1407"/>
        <v>0</v>
      </c>
      <c r="Y735" s="10">
        <f t="shared" si="1407"/>
        <v>0</v>
      </c>
      <c r="Z735" s="10">
        <f t="shared" si="1407"/>
        <v>0</v>
      </c>
      <c r="AA735" s="10">
        <f t="shared" si="1407"/>
        <v>0</v>
      </c>
      <c r="AB735" s="10">
        <f t="shared" si="1407"/>
        <v>0</v>
      </c>
      <c r="AC735" s="10">
        <f t="shared" si="1407"/>
        <v>0</v>
      </c>
      <c r="AD735" s="10">
        <f t="shared" si="1407"/>
        <v>0</v>
      </c>
      <c r="AE735" s="10">
        <f t="shared" si="1407"/>
        <v>0</v>
      </c>
      <c r="AF735" s="10">
        <f t="shared" si="1407"/>
        <v>0</v>
      </c>
      <c r="AG735" s="10">
        <f t="shared" si="1407"/>
        <v>0</v>
      </c>
      <c r="AH735" s="10">
        <f t="shared" si="1407"/>
        <v>0</v>
      </c>
      <c r="AI735" s="10">
        <f t="shared" si="1407"/>
        <v>0</v>
      </c>
      <c r="AJ735" s="10">
        <f t="shared" si="1407"/>
        <v>0</v>
      </c>
      <c r="AK735" s="10">
        <f t="shared" si="1407"/>
        <v>0</v>
      </c>
      <c r="AL735" s="10">
        <f t="shared" si="1407"/>
        <v>0</v>
      </c>
      <c r="AM735" s="10">
        <f t="shared" si="1407"/>
        <v>0</v>
      </c>
      <c r="AN735" s="10">
        <f t="shared" si="1407"/>
        <v>0</v>
      </c>
      <c r="AO735" s="10">
        <f t="shared" si="1407"/>
        <v>0</v>
      </c>
      <c r="AP735" s="10">
        <f t="shared" si="1407"/>
        <v>0</v>
      </c>
    </row>
    <row r="736" spans="1:42" ht="15.5" hidden="1" outlineLevel="2" thickBot="1">
      <c r="A736" s="6" t="s">
        <v>7</v>
      </c>
      <c r="B736" s="13">
        <f t="shared" si="1402"/>
        <v>0</v>
      </c>
      <c r="C736" s="6"/>
      <c r="D736" s="13">
        <f>SUM(D731:D735)</f>
        <v>0</v>
      </c>
      <c r="E736" s="13">
        <f t="shared" ref="E736:AP736" si="1408">SUM(E731:E735)</f>
        <v>0</v>
      </c>
      <c r="F736" s="13">
        <f t="shared" si="1408"/>
        <v>0</v>
      </c>
      <c r="G736" s="13">
        <f t="shared" si="1408"/>
        <v>0</v>
      </c>
      <c r="H736" s="13">
        <f t="shared" si="1408"/>
        <v>0</v>
      </c>
      <c r="I736" s="13">
        <f t="shared" si="1408"/>
        <v>0</v>
      </c>
      <c r="J736" s="13">
        <f t="shared" si="1408"/>
        <v>0</v>
      </c>
      <c r="K736" s="13">
        <f t="shared" si="1408"/>
        <v>0</v>
      </c>
      <c r="L736" s="13">
        <f t="shared" si="1408"/>
        <v>0</v>
      </c>
      <c r="M736" s="13">
        <f t="shared" si="1408"/>
        <v>0</v>
      </c>
      <c r="N736" s="13">
        <f t="shared" si="1408"/>
        <v>0</v>
      </c>
      <c r="O736" s="13">
        <f t="shared" si="1408"/>
        <v>0</v>
      </c>
      <c r="P736" s="13">
        <f t="shared" si="1408"/>
        <v>0</v>
      </c>
      <c r="Q736" s="13">
        <f t="shared" si="1408"/>
        <v>0</v>
      </c>
      <c r="R736" s="13">
        <f t="shared" si="1408"/>
        <v>0</v>
      </c>
      <c r="S736" s="13">
        <f t="shared" si="1408"/>
        <v>0</v>
      </c>
      <c r="T736" s="13">
        <f t="shared" si="1408"/>
        <v>0</v>
      </c>
      <c r="U736" s="13">
        <f t="shared" si="1408"/>
        <v>0</v>
      </c>
      <c r="V736" s="13">
        <f t="shared" si="1408"/>
        <v>0</v>
      </c>
      <c r="W736" s="13">
        <f t="shared" si="1408"/>
        <v>0</v>
      </c>
      <c r="X736" s="13">
        <f t="shared" si="1408"/>
        <v>0</v>
      </c>
      <c r="Y736" s="13">
        <f t="shared" si="1408"/>
        <v>0</v>
      </c>
      <c r="Z736" s="13">
        <f t="shared" si="1408"/>
        <v>0</v>
      </c>
      <c r="AA736" s="13">
        <f t="shared" si="1408"/>
        <v>0</v>
      </c>
      <c r="AB736" s="13">
        <f t="shared" si="1408"/>
        <v>0</v>
      </c>
      <c r="AC736" s="13">
        <f t="shared" si="1408"/>
        <v>0</v>
      </c>
      <c r="AD736" s="13">
        <f t="shared" si="1408"/>
        <v>0</v>
      </c>
      <c r="AE736" s="13">
        <f t="shared" si="1408"/>
        <v>0</v>
      </c>
      <c r="AF736" s="13">
        <f t="shared" si="1408"/>
        <v>0</v>
      </c>
      <c r="AG736" s="13">
        <f t="shared" si="1408"/>
        <v>0</v>
      </c>
      <c r="AH736" s="13">
        <f t="shared" si="1408"/>
        <v>0</v>
      </c>
      <c r="AI736" s="13">
        <f t="shared" si="1408"/>
        <v>0</v>
      </c>
      <c r="AJ736" s="13">
        <f t="shared" si="1408"/>
        <v>0</v>
      </c>
      <c r="AK736" s="13">
        <f t="shared" si="1408"/>
        <v>0</v>
      </c>
      <c r="AL736" s="13">
        <f t="shared" si="1408"/>
        <v>0</v>
      </c>
      <c r="AM736" s="13">
        <f t="shared" si="1408"/>
        <v>0</v>
      </c>
      <c r="AN736" s="13">
        <f t="shared" si="1408"/>
        <v>0</v>
      </c>
      <c r="AO736" s="13">
        <f t="shared" si="1408"/>
        <v>0</v>
      </c>
      <c r="AP736" s="13">
        <f t="shared" si="1408"/>
        <v>0</v>
      </c>
    </row>
    <row r="737" spans="1:42" hidden="1" outlineLevel="1" collapsed="1"/>
    <row r="738" spans="1:42" hidden="1" outlineLevel="1"/>
    <row r="739" spans="1:42" hidden="1" outlineLevel="1"/>
    <row r="740" spans="1:42" hidden="1" outlineLevel="1">
      <c r="A740" s="18" t="s">
        <v>19</v>
      </c>
      <c r="B740" s="18"/>
      <c r="C740" s="17"/>
      <c r="D740" s="17"/>
      <c r="E740" s="17"/>
      <c r="F740" s="17"/>
      <c r="G740" s="17"/>
      <c r="H740" s="17"/>
      <c r="I740" s="17"/>
      <c r="J740" s="17"/>
      <c r="K740" s="17"/>
      <c r="L740" s="17"/>
      <c r="M740" s="17"/>
      <c r="N740" s="17"/>
      <c r="O740" s="17"/>
      <c r="P740" s="17"/>
      <c r="Q740" s="17"/>
      <c r="R740" s="17"/>
      <c r="S740" s="17"/>
      <c r="T740" s="17"/>
      <c r="U740" s="17"/>
      <c r="V740" s="17"/>
      <c r="W740" s="17"/>
      <c r="X740" s="17"/>
      <c r="Y740" s="17"/>
      <c r="Z740" s="17"/>
      <c r="AA740" s="17"/>
      <c r="AB740" s="17"/>
      <c r="AC740" s="17"/>
      <c r="AD740" s="17"/>
      <c r="AE740" s="17"/>
      <c r="AF740" s="17"/>
      <c r="AG740" s="17"/>
      <c r="AH740" s="17"/>
      <c r="AI740" s="17"/>
      <c r="AJ740" s="17"/>
      <c r="AK740" s="17"/>
      <c r="AL740" s="17"/>
      <c r="AM740" s="17"/>
      <c r="AN740" s="17"/>
      <c r="AO740" s="17"/>
      <c r="AP740" s="17"/>
    </row>
    <row r="741" spans="1:42" hidden="1" outlineLevel="1">
      <c r="A741" s="18" t="s">
        <v>12</v>
      </c>
      <c r="B741" s="18" t="s">
        <v>45</v>
      </c>
      <c r="C741" s="18" t="s">
        <v>55</v>
      </c>
      <c r="D741" s="17"/>
      <c r="E741" s="17"/>
      <c r="F741" s="17"/>
      <c r="G741" s="17"/>
      <c r="H741" s="17"/>
      <c r="I741" s="17"/>
      <c r="J741" s="17"/>
      <c r="K741" s="17"/>
      <c r="L741" s="17"/>
      <c r="M741" s="17"/>
      <c r="N741" s="17"/>
      <c r="O741" s="17"/>
      <c r="P741" s="17"/>
      <c r="Q741" s="17"/>
      <c r="R741" s="17"/>
      <c r="S741" s="17"/>
      <c r="T741" s="17"/>
      <c r="U741" s="17"/>
      <c r="V741" s="17"/>
      <c r="W741" s="17"/>
      <c r="X741" s="17"/>
      <c r="Y741" s="17"/>
      <c r="Z741" s="17"/>
      <c r="AA741" s="17"/>
      <c r="AB741" s="17"/>
      <c r="AC741" s="17"/>
      <c r="AD741" s="17"/>
      <c r="AE741" s="17"/>
      <c r="AF741" s="17"/>
      <c r="AG741" s="17"/>
      <c r="AH741" s="17"/>
      <c r="AI741" s="17"/>
      <c r="AJ741" s="17"/>
      <c r="AK741" s="17"/>
      <c r="AL741" s="17"/>
      <c r="AM741" s="17"/>
      <c r="AN741" s="17"/>
      <c r="AO741" s="17"/>
      <c r="AP741" s="17"/>
    </row>
    <row r="742" spans="1:42" hidden="1" outlineLevel="2">
      <c r="A742" s="11"/>
      <c r="B742" s="12"/>
      <c r="C742" s="11"/>
      <c r="D742" s="26">
        <f>D$84+D594</f>
        <v>2024</v>
      </c>
      <c r="E742" s="26">
        <f>D742+1</f>
        <v>2025</v>
      </c>
      <c r="F742" s="26">
        <f t="shared" ref="F742" si="1409">E742+1</f>
        <v>2026</v>
      </c>
      <c r="G742" s="26">
        <f t="shared" ref="G742" si="1410">F742+1</f>
        <v>2027</v>
      </c>
      <c r="H742" s="26">
        <f t="shared" ref="H742" si="1411">G742+1</f>
        <v>2028</v>
      </c>
      <c r="I742" s="26">
        <f t="shared" ref="I742" si="1412">H742+1</f>
        <v>2029</v>
      </c>
      <c r="J742" s="26">
        <f>I742+1</f>
        <v>2030</v>
      </c>
      <c r="K742" s="26">
        <f>J742+1</f>
        <v>2031</v>
      </c>
      <c r="L742" s="26">
        <f t="shared" ref="L742" si="1413">K742+1</f>
        <v>2032</v>
      </c>
      <c r="M742" s="26">
        <f t="shared" ref="M742" si="1414">L742+1</f>
        <v>2033</v>
      </c>
      <c r="N742" s="26">
        <f t="shared" ref="N742" si="1415">M742+1</f>
        <v>2034</v>
      </c>
      <c r="O742" s="26">
        <f t="shared" ref="O742" si="1416">N742+1</f>
        <v>2035</v>
      </c>
      <c r="P742" s="26">
        <f t="shared" ref="P742" si="1417">O742+1</f>
        <v>2036</v>
      </c>
      <c r="Q742" s="26">
        <f t="shared" ref="Q742" si="1418">P742+1</f>
        <v>2037</v>
      </c>
      <c r="R742" s="26">
        <f t="shared" ref="R742" si="1419">Q742+1</f>
        <v>2038</v>
      </c>
      <c r="S742" s="26">
        <f t="shared" ref="S742" si="1420">R742+1</f>
        <v>2039</v>
      </c>
      <c r="T742" s="26">
        <f t="shared" ref="T742" si="1421">S742+1</f>
        <v>2040</v>
      </c>
      <c r="U742" s="26">
        <f t="shared" ref="U742" si="1422">T742+1</f>
        <v>2041</v>
      </c>
      <c r="V742" s="26">
        <f t="shared" ref="V742" si="1423">U742+1</f>
        <v>2042</v>
      </c>
      <c r="W742" s="26">
        <f t="shared" ref="W742" si="1424">V742+1</f>
        <v>2043</v>
      </c>
      <c r="X742" s="26">
        <f t="shared" ref="X742" si="1425">W742+1</f>
        <v>2044</v>
      </c>
      <c r="Y742" s="26">
        <f t="shared" ref="Y742" si="1426">X742+1</f>
        <v>2045</v>
      </c>
      <c r="Z742" s="26">
        <f t="shared" ref="Z742" si="1427">Y742+1</f>
        <v>2046</v>
      </c>
      <c r="AA742" s="26">
        <f t="shared" ref="AA742" si="1428">Z742+1</f>
        <v>2047</v>
      </c>
      <c r="AB742" s="26">
        <f t="shared" ref="AB742" si="1429">AA742+1</f>
        <v>2048</v>
      </c>
      <c r="AC742" s="26">
        <f t="shared" ref="AC742" si="1430">AB742+1</f>
        <v>2049</v>
      </c>
      <c r="AD742" s="26">
        <f t="shared" ref="AD742" si="1431">AC742+1</f>
        <v>2050</v>
      </c>
      <c r="AE742" s="26">
        <f t="shared" ref="AE742" si="1432">AD742+1</f>
        <v>2051</v>
      </c>
      <c r="AF742" s="26">
        <f t="shared" ref="AF742" si="1433">AE742+1</f>
        <v>2052</v>
      </c>
      <c r="AG742" s="26">
        <f t="shared" ref="AG742" si="1434">AF742+1</f>
        <v>2053</v>
      </c>
      <c r="AH742" s="26">
        <f t="shared" ref="AH742" si="1435">AG742+1</f>
        <v>2054</v>
      </c>
      <c r="AI742" s="26">
        <f t="shared" ref="AI742" si="1436">AH742+1</f>
        <v>2055</v>
      </c>
      <c r="AJ742" s="26">
        <f t="shared" ref="AJ742" si="1437">AI742+1</f>
        <v>2056</v>
      </c>
      <c r="AK742" s="26">
        <f t="shared" ref="AK742" si="1438">AJ742+1</f>
        <v>2057</v>
      </c>
      <c r="AL742" s="26">
        <f t="shared" ref="AL742" si="1439">AK742+1</f>
        <v>2058</v>
      </c>
      <c r="AM742" s="26">
        <f t="shared" ref="AM742" si="1440">AL742+1</f>
        <v>2059</v>
      </c>
      <c r="AN742" s="26">
        <f t="shared" ref="AN742" si="1441">AM742+1</f>
        <v>2060</v>
      </c>
      <c r="AO742" s="26">
        <f t="shared" ref="AO742" si="1442">AN742+1</f>
        <v>2061</v>
      </c>
      <c r="AP742" s="26">
        <f t="shared" ref="AP742" si="1443">AO742+1</f>
        <v>2062</v>
      </c>
    </row>
    <row r="743" spans="1:42" hidden="1" outlineLevel="2">
      <c r="A743" s="1">
        <v>1</v>
      </c>
      <c r="B743" s="1" t="s">
        <v>20</v>
      </c>
      <c r="C743" s="4">
        <f>SUM(D743:AP743)</f>
        <v>1119.2011919679512</v>
      </c>
      <c r="D743" s="4">
        <f>IFERROR((((D631+D656+D681+D706+D731)/'Impact Model_Simple'!C816)/$D$79)*$L585,0)</f>
        <v>0</v>
      </c>
      <c r="E743" s="4">
        <f>IFERROR((((E631+E656+E681+E706+E731)/'Impact Model_Simple'!D816)/$D$79)*$L585,0)</f>
        <v>611.27683505305879</v>
      </c>
      <c r="F743" s="4">
        <f>IFERROR((((F631+F656+F681+F706+F731)/'Impact Model_Simple'!E816)/$D$79)*$L585,0)</f>
        <v>0</v>
      </c>
      <c r="G743" s="4">
        <f>IFERROR((((G631+G656+G681+G706+G731)/'Impact Model_Simple'!F816)/$D$79)*$L585,0)</f>
        <v>0</v>
      </c>
      <c r="H743" s="4">
        <f>IFERROR((((H631+H656+H681+H706+H731)/'Impact Model_Simple'!G816)/$D$79)*$L585,0)</f>
        <v>0</v>
      </c>
      <c r="I743" s="4">
        <f>IFERROR((((I631+I656+I681+I706+I731)/'Impact Model_Simple'!H816)/$D$79)*$L585,0)</f>
        <v>0</v>
      </c>
      <c r="J743" s="4">
        <f>IFERROR((((J631+J656+J681+J706+J731)/'Impact Model_Simple'!I816)/$D$79)*$L585,0)</f>
        <v>313.18547449094183</v>
      </c>
      <c r="K743" s="4">
        <f>IFERROR((((K631+K656+K681+K706+K731)/'Impact Model_Simple'!J816)/$D$79)*$L585,0)</f>
        <v>0</v>
      </c>
      <c r="L743" s="4">
        <f>IFERROR((((L631+L656+L681+L706+L731)/'Impact Model_Simple'!K816)/$D$79)*$L585,0)</f>
        <v>0</v>
      </c>
      <c r="M743" s="4">
        <f>IFERROR((((M631+M656+M681+M706+M731)/'Impact Model_Simple'!L816)/$D$79)*$L585,0)</f>
        <v>0</v>
      </c>
      <c r="N743" s="4">
        <f>IFERROR((((N631+N656+N681+N706+N731)/'Impact Model_Simple'!M816)/$D$79)*$L585,0)</f>
        <v>0</v>
      </c>
      <c r="O743" s="4">
        <f>IFERROR((((O631+O656+O681+O706+O731)/'Impact Model_Simple'!N816)/$D$79)*$L585,0)</f>
        <v>133.33812306224115</v>
      </c>
      <c r="P743" s="4">
        <f>IFERROR((((P631+P656+P681+P706+P731)/'Impact Model_Simple'!O816)/$D$79)*$L585,0)</f>
        <v>0</v>
      </c>
      <c r="Q743" s="4">
        <f>IFERROR((((Q631+Q656+Q681+Q706+Q731)/'Impact Model_Simple'!P816)/$D$79)*$L585,0)</f>
        <v>0</v>
      </c>
      <c r="R743" s="4">
        <f>IFERROR((((R631+R656+R681+R706+R731)/'Impact Model_Simple'!Q816)/$D$79)*$L585,0)</f>
        <v>61.400759361709376</v>
      </c>
      <c r="S743" s="4">
        <f>IFERROR((((S631+S656+S681+S706+S731)/'Impact Model_Simple'!R816)/$D$79)*$L585,0)</f>
        <v>0</v>
      </c>
      <c r="T743" s="4">
        <f>IFERROR((((T631+T656+T681+T706+T731)/'Impact Model_Simple'!S816)/$D$79)*$L585,0)</f>
        <v>0</v>
      </c>
      <c r="U743" s="4">
        <f>IFERROR((((U631+U656+U681+U706+U731)/'Impact Model_Simple'!T816)/$D$79)*$L585,0)</f>
        <v>0</v>
      </c>
      <c r="V743" s="4">
        <f>IFERROR((((V631+V656+V681+V706+V731)/'Impact Model_Simple'!U816)/$D$79)*$L585,0)</f>
        <v>0</v>
      </c>
      <c r="W743" s="4">
        <f>IFERROR((((W631+W656+W681+W706+W731)/'Impact Model_Simple'!V816)/$D$79)*$L585,0)</f>
        <v>0</v>
      </c>
      <c r="X743" s="4">
        <f>IFERROR((((X631+X656+X681+X706+X731)/'Impact Model_Simple'!W816)/$D$79)*$L585,0)</f>
        <v>0</v>
      </c>
      <c r="Y743" s="4">
        <f>IFERROR((((Y631+Y656+Y681+Y706+Y731)/'Impact Model_Simple'!X816)/$D$79)*$L585,0)</f>
        <v>0</v>
      </c>
      <c r="Z743" s="4">
        <f>IFERROR((((Z631+Z656+Z681+Z706+Z731)/'Impact Model_Simple'!Y816)/$D$79)*$L585,0)</f>
        <v>0</v>
      </c>
      <c r="AA743" s="4">
        <f>IFERROR((((AA631+AA656+AA681+AA706+AA731)/'Impact Model_Simple'!Z816)/$D$79)*$L585,0)</f>
        <v>0</v>
      </c>
      <c r="AB743" s="4">
        <f>IFERROR((((AB631+AB656+AB681+AB706+AB731)/'Impact Model_Simple'!AA816)/$D$79)*$L585,0)</f>
        <v>0</v>
      </c>
      <c r="AC743" s="4">
        <f>IFERROR((((AC631+AC656+AC681+AC706+AC731)/'Impact Model_Simple'!AB816)/$D$79)*$L585,0)</f>
        <v>0</v>
      </c>
      <c r="AD743" s="4">
        <f>IFERROR((((AD631+AD656+AD681+AD706+AD731)/'Impact Model_Simple'!AC816)/$D$79)*$L585,0)</f>
        <v>0</v>
      </c>
      <c r="AE743" s="4">
        <f>IFERROR((((AE631+AE656+AE681+AE706+AE731)/'Impact Model_Simple'!AD816)/$D$79)*$L585,0)</f>
        <v>0</v>
      </c>
      <c r="AF743" s="4">
        <f>IFERROR((((AF631+AF656+AF681+AF706+AF731)/'Impact Model_Simple'!AE816)/$D$79)*$L585,0)</f>
        <v>0</v>
      </c>
      <c r="AG743" s="4">
        <f>IFERROR((((AG631+AG656+AG681+AG706+AG731)/'Impact Model_Simple'!AF816)/$D$79)*$L585,0)</f>
        <v>0</v>
      </c>
      <c r="AH743" s="4">
        <f>IFERROR((((AH631+AH656+AH681+AH706+AH731)/'Impact Model_Simple'!AG816)/$D$79)*$L585,0)</f>
        <v>0</v>
      </c>
      <c r="AI743" s="4">
        <f>IFERROR((((AI631+AI656+AI681+AI706+AI731)/'Impact Model_Simple'!AH816)/$D$79)*$L585,0)</f>
        <v>0</v>
      </c>
      <c r="AJ743" s="4">
        <f>IFERROR((((AJ631+AJ656+AJ681+AJ706+AJ731)/'Impact Model_Simple'!AI816)/$D$79)*$L585,0)</f>
        <v>0</v>
      </c>
      <c r="AK743" s="4">
        <f>IFERROR((((AK631+AK656+AK681+AK706+AK731)/'Impact Model_Simple'!AJ816)/$D$79)*$L585,0)</f>
        <v>0</v>
      </c>
      <c r="AL743" s="4">
        <f>IFERROR((((AL631+AL656+AL681+AL706+AL731)/'Impact Model_Simple'!AK816)/$D$79)*$L585,0)</f>
        <v>0</v>
      </c>
      <c r="AM743" s="4">
        <f>IFERROR((((AM631+AM656+AM681+AM706+AM731)/'Impact Model_Simple'!AL816)/$D$79)*$L585,0)</f>
        <v>0</v>
      </c>
      <c r="AN743" s="4">
        <f>IFERROR((((AN631+AN656+AN681+AN706+AN731)/'Impact Model_Simple'!AM816)/$D$79)*$L585,0)</f>
        <v>0</v>
      </c>
      <c r="AO743" s="4">
        <f>IFERROR((((AO631+AO656+AO681+AO706+AO731)/'Impact Model_Simple'!AN816)/$D$79)*$L585,0)</f>
        <v>0</v>
      </c>
      <c r="AP743" s="4">
        <f>IFERROR((((AP631+AP656+AP681+AP706+AP731)/'Impact Model_Simple'!AO816)/$D$79)*$L585,0)</f>
        <v>0</v>
      </c>
    </row>
    <row r="744" spans="1:42" hidden="1" outlineLevel="2">
      <c r="A744" s="1">
        <v>2</v>
      </c>
      <c r="B744" s="1" t="s">
        <v>21</v>
      </c>
      <c r="C744" s="4">
        <f>SUM(D744:AP744)</f>
        <v>1341.5669911008813</v>
      </c>
      <c r="D744" s="4">
        <f>IFERROR((((D632+D657+D682+D707+D732)/'Impact Model_Simple'!C817)/$D$79)*$L586,0)</f>
        <v>0</v>
      </c>
      <c r="E744" s="4">
        <f>IFERROR((((E632+E657+E682+E707+E732)/'Impact Model_Simple'!D817)/$D$79)*$L586,0)</f>
        <v>1341.5669911008813</v>
      </c>
      <c r="F744" s="4">
        <f>IFERROR((((F632+F657+F682+F707+F732)/'Impact Model_Simple'!E817)/$D$79)*$L586,0)</f>
        <v>0</v>
      </c>
      <c r="G744" s="4">
        <f>IFERROR((((G632+G657+G682+G707+G732)/'Impact Model_Simple'!F817)/$D$79)*$L586,0)</f>
        <v>0</v>
      </c>
      <c r="H744" s="4">
        <f>IFERROR((((H632+H657+H682+H707+H732)/'Impact Model_Simple'!G817)/$D$79)*$L586,0)</f>
        <v>0</v>
      </c>
      <c r="I744" s="4">
        <f>IFERROR((((I632+I657+I682+I707+I732)/'Impact Model_Simple'!H817)/$D$79)*$L586,0)</f>
        <v>0</v>
      </c>
      <c r="J744" s="4">
        <f>IFERROR((((J632+J657+J682+J707+J732)/'Impact Model_Simple'!I817)/$D$79)*$L586,0)</f>
        <v>0</v>
      </c>
      <c r="K744" s="4">
        <f>IFERROR((((K632+K657+K682+K707+K732)/'Impact Model_Simple'!J817)/$D$79)*$L586,0)</f>
        <v>0</v>
      </c>
      <c r="L744" s="4">
        <f>IFERROR((((L632+L657+L682+L707+L732)/'Impact Model_Simple'!K817)/$D$79)*$L586,0)</f>
        <v>0</v>
      </c>
      <c r="M744" s="4">
        <f>IFERROR((((M632+M657+M682+M707+M732)/'Impact Model_Simple'!L817)/$D$79)*$L586,0)</f>
        <v>0</v>
      </c>
      <c r="N744" s="4">
        <f>IFERROR((((N632+N657+N682+N707+N732)/'Impact Model_Simple'!M817)/$D$79)*$L586,0)</f>
        <v>0</v>
      </c>
      <c r="O744" s="4">
        <f>IFERROR((((O632+O657+O682+O707+O732)/'Impact Model_Simple'!N817)/$D$79)*$L586,0)</f>
        <v>0</v>
      </c>
      <c r="P744" s="4">
        <f>IFERROR((((P632+P657+P682+P707+P732)/'Impact Model_Simple'!O817)/$D$79)*$L586,0)</f>
        <v>0</v>
      </c>
      <c r="Q744" s="4">
        <f>IFERROR((((Q632+Q657+Q682+Q707+Q732)/'Impact Model_Simple'!P817)/$D$79)*$L586,0)</f>
        <v>0</v>
      </c>
      <c r="R744" s="4">
        <f>IFERROR((((R632+R657+R682+R707+R732)/'Impact Model_Simple'!Q817)/$D$79)*$L586,0)</f>
        <v>0</v>
      </c>
      <c r="S744" s="4">
        <f>IFERROR((((S632+S657+S682+S707+S732)/'Impact Model_Simple'!R817)/$D$79)*$L586,0)</f>
        <v>0</v>
      </c>
      <c r="T744" s="4">
        <f>IFERROR((((T632+T657+T682+T707+T732)/'Impact Model_Simple'!S817)/$D$79)*$L586,0)</f>
        <v>0</v>
      </c>
      <c r="U744" s="4">
        <f>IFERROR((((U632+U657+U682+U707+U732)/'Impact Model_Simple'!T817)/$D$79)*$L586,0)</f>
        <v>0</v>
      </c>
      <c r="V744" s="4">
        <f>IFERROR((((V632+V657+V682+V707+V732)/'Impact Model_Simple'!U817)/$D$79)*$L586,0)</f>
        <v>0</v>
      </c>
      <c r="W744" s="4">
        <f>IFERROR((((W632+W657+W682+W707+W732)/'Impact Model_Simple'!V817)/$D$79)*$L586,0)</f>
        <v>0</v>
      </c>
      <c r="X744" s="4">
        <f>IFERROR((((X632+X657+X682+X707+X732)/'Impact Model_Simple'!W817)/$D$79)*$L586,0)</f>
        <v>0</v>
      </c>
      <c r="Y744" s="4">
        <f>IFERROR((((Y632+Y657+Y682+Y707+Y732)/'Impact Model_Simple'!X817)/$D$79)*$L586,0)</f>
        <v>0</v>
      </c>
      <c r="Z744" s="4">
        <f>IFERROR((((Z632+Z657+Z682+Z707+Z732)/'Impact Model_Simple'!Y817)/$D$79)*$L586,0)</f>
        <v>0</v>
      </c>
      <c r="AA744" s="4">
        <f>IFERROR((((AA632+AA657+AA682+AA707+AA732)/'Impact Model_Simple'!Z817)/$D$79)*$L586,0)</f>
        <v>0</v>
      </c>
      <c r="AB744" s="4">
        <f>IFERROR((((AB632+AB657+AB682+AB707+AB732)/'Impact Model_Simple'!AA817)/$D$79)*$L586,0)</f>
        <v>0</v>
      </c>
      <c r="AC744" s="4">
        <f>IFERROR((((AC632+AC657+AC682+AC707+AC732)/'Impact Model_Simple'!AB817)/$D$79)*$L586,0)</f>
        <v>0</v>
      </c>
      <c r="AD744" s="4">
        <f>IFERROR((((AD632+AD657+AD682+AD707+AD732)/'Impact Model_Simple'!AC817)/$D$79)*$L586,0)</f>
        <v>0</v>
      </c>
      <c r="AE744" s="4">
        <f>IFERROR((((AE632+AE657+AE682+AE707+AE732)/'Impact Model_Simple'!AD817)/$D$79)*$L586,0)</f>
        <v>0</v>
      </c>
      <c r="AF744" s="4">
        <f>IFERROR((((AF632+AF657+AF682+AF707+AF732)/'Impact Model_Simple'!AE817)/$D$79)*$L586,0)</f>
        <v>0</v>
      </c>
      <c r="AG744" s="4">
        <f>IFERROR((((AG632+AG657+AG682+AG707+AG732)/'Impact Model_Simple'!AF817)/$D$79)*$L586,0)</f>
        <v>0</v>
      </c>
      <c r="AH744" s="4">
        <f>IFERROR((((AH632+AH657+AH682+AH707+AH732)/'Impact Model_Simple'!AG817)/$D$79)*$L586,0)</f>
        <v>0</v>
      </c>
      <c r="AI744" s="4">
        <f>IFERROR((((AI632+AI657+AI682+AI707+AI732)/'Impact Model_Simple'!AH817)/$D$79)*$L586,0)</f>
        <v>0</v>
      </c>
      <c r="AJ744" s="4">
        <f>IFERROR((((AJ632+AJ657+AJ682+AJ707+AJ732)/'Impact Model_Simple'!AI817)/$D$79)*$L586,0)</f>
        <v>0</v>
      </c>
      <c r="AK744" s="4">
        <f>IFERROR((((AK632+AK657+AK682+AK707+AK732)/'Impact Model_Simple'!AJ817)/$D$79)*$L586,0)</f>
        <v>0</v>
      </c>
      <c r="AL744" s="4">
        <f>IFERROR((((AL632+AL657+AL682+AL707+AL732)/'Impact Model_Simple'!AK817)/$D$79)*$L586,0)</f>
        <v>0</v>
      </c>
      <c r="AM744" s="4">
        <f>IFERROR((((AM632+AM657+AM682+AM707+AM732)/'Impact Model_Simple'!AL817)/$D$79)*$L586,0)</f>
        <v>0</v>
      </c>
      <c r="AN744" s="4">
        <f>IFERROR((((AN632+AN657+AN682+AN707+AN732)/'Impact Model_Simple'!AM817)/$D$79)*$L586,0)</f>
        <v>0</v>
      </c>
      <c r="AO744" s="4">
        <f>IFERROR((((AO632+AO657+AO682+AO707+AO732)/'Impact Model_Simple'!AN817)/$D$79)*$L586,0)</f>
        <v>0</v>
      </c>
      <c r="AP744" s="4">
        <f>IFERROR((((AP632+AP657+AP682+AP707+AP732)/'Impact Model_Simple'!AO817)/$D$79)*$L586,0)</f>
        <v>0</v>
      </c>
    </row>
    <row r="745" spans="1:42" hidden="1" outlineLevel="2">
      <c r="A745" s="1">
        <v>3</v>
      </c>
      <c r="B745" s="1" t="s">
        <v>22</v>
      </c>
      <c r="C745" s="4">
        <f>SUM(D745:AP745)</f>
        <v>670.78349555044065</v>
      </c>
      <c r="D745" s="4">
        <f>IFERROR((((D633+D658+D683+D708+D733)/'Impact Model_Simple'!C818)/$D$79)*$L587,0)</f>
        <v>0</v>
      </c>
      <c r="E745" s="4">
        <f>IFERROR((((E633+E658+E683+E708+E733)/'Impact Model_Simple'!D818)/$D$79)*$L587,0)</f>
        <v>670.78349555044065</v>
      </c>
      <c r="F745" s="4">
        <f>IFERROR((((F633+F658+F683+F708+F733)/'Impact Model_Simple'!E818)/$D$79)*$L587,0)</f>
        <v>0</v>
      </c>
      <c r="G745" s="4">
        <f>IFERROR((((G633+G658+G683+G708+G733)/'Impact Model_Simple'!F818)/$D$79)*$L587,0)</f>
        <v>0</v>
      </c>
      <c r="H745" s="4">
        <f>IFERROR((((H633+H658+H683+H708+H733)/'Impact Model_Simple'!G818)/$D$79)*$L587,0)</f>
        <v>0</v>
      </c>
      <c r="I745" s="4">
        <f>IFERROR((((I633+I658+I683+I708+I733)/'Impact Model_Simple'!H818)/$D$79)*$L587,0)</f>
        <v>0</v>
      </c>
      <c r="J745" s="4">
        <f>IFERROR((((J633+J658+J683+J708+J733)/'Impact Model_Simple'!I818)/$D$79)*$L587,0)</f>
        <v>0</v>
      </c>
      <c r="K745" s="4">
        <f>IFERROR((((K633+K658+K683+K708+K733)/'Impact Model_Simple'!J818)/$D$79)*$L587,0)</f>
        <v>0</v>
      </c>
      <c r="L745" s="4">
        <f>IFERROR((((L633+L658+L683+L708+L733)/'Impact Model_Simple'!K818)/$D$79)*$L587,0)</f>
        <v>0</v>
      </c>
      <c r="M745" s="4">
        <f>IFERROR((((M633+M658+M683+M708+M733)/'Impact Model_Simple'!L818)/$D$79)*$L587,0)</f>
        <v>0</v>
      </c>
      <c r="N745" s="4">
        <f>IFERROR((((N633+N658+N683+N708+N733)/'Impact Model_Simple'!M818)/$D$79)*$L587,0)</f>
        <v>0</v>
      </c>
      <c r="O745" s="4">
        <f>IFERROR((((O633+O658+O683+O708+O733)/'Impact Model_Simple'!N818)/$D$79)*$L587,0)</f>
        <v>0</v>
      </c>
      <c r="P745" s="4">
        <f>IFERROR((((P633+P658+P683+P708+P733)/'Impact Model_Simple'!O818)/$D$79)*$L587,0)</f>
        <v>0</v>
      </c>
      <c r="Q745" s="4">
        <f>IFERROR((((Q633+Q658+Q683+Q708+Q733)/'Impact Model_Simple'!P818)/$D$79)*$L587,0)</f>
        <v>0</v>
      </c>
      <c r="R745" s="4">
        <f>IFERROR((((R633+R658+R683+R708+R733)/'Impact Model_Simple'!Q818)/$D$79)*$L587,0)</f>
        <v>0</v>
      </c>
      <c r="S745" s="4">
        <f>IFERROR((((S633+S658+S683+S708+S733)/'Impact Model_Simple'!R818)/$D$79)*$L587,0)</f>
        <v>0</v>
      </c>
      <c r="T745" s="4">
        <f>IFERROR((((T633+T658+T683+T708+T733)/'Impact Model_Simple'!S818)/$D$79)*$L587,0)</f>
        <v>0</v>
      </c>
      <c r="U745" s="4">
        <f>IFERROR((((U633+U658+U683+U708+U733)/'Impact Model_Simple'!T818)/$D$79)*$L587,0)</f>
        <v>0</v>
      </c>
      <c r="V745" s="4">
        <f>IFERROR((((V633+V658+V683+V708+V733)/'Impact Model_Simple'!U818)/$D$79)*$L587,0)</f>
        <v>0</v>
      </c>
      <c r="W745" s="4">
        <f>IFERROR((((W633+W658+W683+W708+W733)/'Impact Model_Simple'!V818)/$D$79)*$L587,0)</f>
        <v>0</v>
      </c>
      <c r="X745" s="4">
        <f>IFERROR((((X633+X658+X683+X708+X733)/'Impact Model_Simple'!W818)/$D$79)*$L587,0)</f>
        <v>0</v>
      </c>
      <c r="Y745" s="4">
        <f>IFERROR((((Y633+Y658+Y683+Y708+Y733)/'Impact Model_Simple'!X818)/$D$79)*$L587,0)</f>
        <v>0</v>
      </c>
      <c r="Z745" s="4">
        <f>IFERROR((((Z633+Z658+Z683+Z708+Z733)/'Impact Model_Simple'!Y818)/$D$79)*$L587,0)</f>
        <v>0</v>
      </c>
      <c r="AA745" s="4">
        <f>IFERROR((((AA633+AA658+AA683+AA708+AA733)/'Impact Model_Simple'!Z818)/$D$79)*$L587,0)</f>
        <v>0</v>
      </c>
      <c r="AB745" s="4">
        <f>IFERROR((((AB633+AB658+AB683+AB708+AB733)/'Impact Model_Simple'!AA818)/$D$79)*$L587,0)</f>
        <v>0</v>
      </c>
      <c r="AC745" s="4">
        <f>IFERROR((((AC633+AC658+AC683+AC708+AC733)/'Impact Model_Simple'!AB818)/$D$79)*$L587,0)</f>
        <v>0</v>
      </c>
      <c r="AD745" s="4">
        <f>IFERROR((((AD633+AD658+AD683+AD708+AD733)/'Impact Model_Simple'!AC818)/$D$79)*$L587,0)</f>
        <v>0</v>
      </c>
      <c r="AE745" s="4">
        <f>IFERROR((((AE633+AE658+AE683+AE708+AE733)/'Impact Model_Simple'!AD818)/$D$79)*$L587,0)</f>
        <v>0</v>
      </c>
      <c r="AF745" s="4">
        <f>IFERROR((((AF633+AF658+AF683+AF708+AF733)/'Impact Model_Simple'!AE818)/$D$79)*$L587,0)</f>
        <v>0</v>
      </c>
      <c r="AG745" s="4">
        <f>IFERROR((((AG633+AG658+AG683+AG708+AG733)/'Impact Model_Simple'!AF818)/$D$79)*$L587,0)</f>
        <v>0</v>
      </c>
      <c r="AH745" s="4">
        <f>IFERROR((((AH633+AH658+AH683+AH708+AH733)/'Impact Model_Simple'!AG818)/$D$79)*$L587,0)</f>
        <v>0</v>
      </c>
      <c r="AI745" s="4">
        <f>IFERROR((((AI633+AI658+AI683+AI708+AI733)/'Impact Model_Simple'!AH818)/$D$79)*$L587,0)</f>
        <v>0</v>
      </c>
      <c r="AJ745" s="4">
        <f>IFERROR((((AJ633+AJ658+AJ683+AJ708+AJ733)/'Impact Model_Simple'!AI818)/$D$79)*$L587,0)</f>
        <v>0</v>
      </c>
      <c r="AK745" s="4">
        <f>IFERROR((((AK633+AK658+AK683+AK708+AK733)/'Impact Model_Simple'!AJ818)/$D$79)*$L587,0)</f>
        <v>0</v>
      </c>
      <c r="AL745" s="4">
        <f>IFERROR((((AL633+AL658+AL683+AL708+AL733)/'Impact Model_Simple'!AK818)/$D$79)*$L587,0)</f>
        <v>0</v>
      </c>
      <c r="AM745" s="4">
        <f>IFERROR((((AM633+AM658+AM683+AM708+AM733)/'Impact Model_Simple'!AL818)/$D$79)*$L587,0)</f>
        <v>0</v>
      </c>
      <c r="AN745" s="4">
        <f>IFERROR((((AN633+AN658+AN683+AN708+AN733)/'Impact Model_Simple'!AM818)/$D$79)*$L587,0)</f>
        <v>0</v>
      </c>
      <c r="AO745" s="4">
        <f>IFERROR((((AO633+AO658+AO683+AO708+AO733)/'Impact Model_Simple'!AN818)/$D$79)*$L587,0)</f>
        <v>0</v>
      </c>
      <c r="AP745" s="4">
        <f>IFERROR((((AP633+AP658+AP683+AP708+AP733)/'Impact Model_Simple'!AO818)/$D$79)*$L587,0)</f>
        <v>0</v>
      </c>
    </row>
    <row r="746" spans="1:42" hidden="1" outlineLevel="2">
      <c r="A746" s="1">
        <v>4</v>
      </c>
      <c r="B746" s="1" t="s">
        <v>15</v>
      </c>
      <c r="C746" s="4">
        <f>SUM(D746:AP746)</f>
        <v>0</v>
      </c>
      <c r="D746" s="4">
        <f>IFERROR((((D634+D659+D684+D709+D734)/'Impact Model_Simple'!C819)/$D$79)*$L588,0)</f>
        <v>0</v>
      </c>
      <c r="E746" s="4">
        <f>IFERROR((((E634+E659+E684+E709+E734)/'Impact Model_Simple'!D819)/$D$79)*$L588,0)</f>
        <v>0</v>
      </c>
      <c r="F746" s="4">
        <f>IFERROR((((F634+F659+F684+F709+F734)/'Impact Model_Simple'!E819)/$D$79)*$L588,0)</f>
        <v>0</v>
      </c>
      <c r="G746" s="4">
        <f>IFERROR((((G634+G659+G684+G709+G734)/'Impact Model_Simple'!F819)/$D$79)*$L588,0)</f>
        <v>0</v>
      </c>
      <c r="H746" s="4">
        <f>IFERROR((((H634+H659+H684+H709+H734)/'Impact Model_Simple'!G819)/$D$79)*$L588,0)</f>
        <v>0</v>
      </c>
      <c r="I746" s="4">
        <f>IFERROR((((I634+I659+I684+I709+I734)/'Impact Model_Simple'!H819)/$D$79)*$L588,0)</f>
        <v>0</v>
      </c>
      <c r="J746" s="4">
        <f>IFERROR((((J634+J659+J684+J709+J734)/'Impact Model_Simple'!I819)/$D$79)*$L588,0)</f>
        <v>0</v>
      </c>
      <c r="K746" s="4">
        <f>IFERROR((((K634+K659+K684+K709+K734)/'Impact Model_Simple'!J819)/$D$79)*$L588,0)</f>
        <v>0</v>
      </c>
      <c r="L746" s="4">
        <f>IFERROR((((L634+L659+L684+L709+L734)/'Impact Model_Simple'!K819)/$D$79)*$L588,0)</f>
        <v>0</v>
      </c>
      <c r="M746" s="4">
        <f>IFERROR((((M634+M659+M684+M709+M734)/'Impact Model_Simple'!L819)/$D$79)*$L588,0)</f>
        <v>0</v>
      </c>
      <c r="N746" s="4">
        <f>IFERROR((((N634+N659+N684+N709+N734)/'Impact Model_Simple'!M819)/$D$79)*$L588,0)</f>
        <v>0</v>
      </c>
      <c r="O746" s="4">
        <f>IFERROR((((O634+O659+O684+O709+O734)/'Impact Model_Simple'!N819)/$D$79)*$L588,0)</f>
        <v>0</v>
      </c>
      <c r="P746" s="4">
        <f>IFERROR((((P634+P659+P684+P709+P734)/'Impact Model_Simple'!O819)/$D$79)*$L588,0)</f>
        <v>0</v>
      </c>
      <c r="Q746" s="4">
        <f>IFERROR((((Q634+Q659+Q684+Q709+Q734)/'Impact Model_Simple'!P819)/$D$79)*$L588,0)</f>
        <v>0</v>
      </c>
      <c r="R746" s="4">
        <f>IFERROR((((R634+R659+R684+R709+R734)/'Impact Model_Simple'!Q819)/$D$79)*$L588,0)</f>
        <v>0</v>
      </c>
      <c r="S746" s="4">
        <f>IFERROR((((S634+S659+S684+S709+S734)/'Impact Model_Simple'!R819)/$D$79)*$L588,0)</f>
        <v>0</v>
      </c>
      <c r="T746" s="4">
        <f>IFERROR((((T634+T659+T684+T709+T734)/'Impact Model_Simple'!S819)/$D$79)*$L588,0)</f>
        <v>0</v>
      </c>
      <c r="U746" s="4">
        <f>IFERROR((((U634+U659+U684+U709+U734)/'Impact Model_Simple'!T819)/$D$79)*$L588,0)</f>
        <v>0</v>
      </c>
      <c r="V746" s="4">
        <f>IFERROR((((V634+V659+V684+V709+V734)/'Impact Model_Simple'!U819)/$D$79)*$L588,0)</f>
        <v>0</v>
      </c>
      <c r="W746" s="4">
        <f>IFERROR((((W634+W659+W684+W709+W734)/'Impact Model_Simple'!V819)/$D$79)*$L588,0)</f>
        <v>0</v>
      </c>
      <c r="X746" s="4">
        <f>IFERROR((((X634+X659+X684+X709+X734)/'Impact Model_Simple'!W819)/$D$79)*$L588,0)</f>
        <v>0</v>
      </c>
      <c r="Y746" s="4">
        <f>IFERROR((((Y634+Y659+Y684+Y709+Y734)/'Impact Model_Simple'!X819)/$D$79)*$L588,0)</f>
        <v>0</v>
      </c>
      <c r="Z746" s="4">
        <f>IFERROR((((Z634+Z659+Z684+Z709+Z734)/'Impact Model_Simple'!Y819)/$D$79)*$L588,0)</f>
        <v>0</v>
      </c>
      <c r="AA746" s="4">
        <f>IFERROR((((AA634+AA659+AA684+AA709+AA734)/'Impact Model_Simple'!Z819)/$D$79)*$L588,0)</f>
        <v>0</v>
      </c>
      <c r="AB746" s="4">
        <f>IFERROR((((AB634+AB659+AB684+AB709+AB734)/'Impact Model_Simple'!AA819)/$D$79)*$L588,0)</f>
        <v>0</v>
      </c>
      <c r="AC746" s="4">
        <f>IFERROR((((AC634+AC659+AC684+AC709+AC734)/'Impact Model_Simple'!AB819)/$D$79)*$L588,0)</f>
        <v>0</v>
      </c>
      <c r="AD746" s="4">
        <f>IFERROR((((AD634+AD659+AD684+AD709+AD734)/'Impact Model_Simple'!AC819)/$D$79)*$L588,0)</f>
        <v>0</v>
      </c>
      <c r="AE746" s="4">
        <f>IFERROR((((AE634+AE659+AE684+AE709+AE734)/'Impact Model_Simple'!AD819)/$D$79)*$L588,0)</f>
        <v>0</v>
      </c>
      <c r="AF746" s="4">
        <f>IFERROR((((AF634+AF659+AF684+AF709+AF734)/'Impact Model_Simple'!AE819)/$D$79)*$L588,0)</f>
        <v>0</v>
      </c>
      <c r="AG746" s="4">
        <f>IFERROR((((AG634+AG659+AG684+AG709+AG734)/'Impact Model_Simple'!AF819)/$D$79)*$L588,0)</f>
        <v>0</v>
      </c>
      <c r="AH746" s="4">
        <f>IFERROR((((AH634+AH659+AH684+AH709+AH734)/'Impact Model_Simple'!AG819)/$D$79)*$L588,0)</f>
        <v>0</v>
      </c>
      <c r="AI746" s="4">
        <f>IFERROR((((AI634+AI659+AI684+AI709+AI734)/'Impact Model_Simple'!AH819)/$D$79)*$L588,0)</f>
        <v>0</v>
      </c>
      <c r="AJ746" s="4">
        <f>IFERROR((((AJ634+AJ659+AJ684+AJ709+AJ734)/'Impact Model_Simple'!AI819)/$D$79)*$L588,0)</f>
        <v>0</v>
      </c>
      <c r="AK746" s="4">
        <f>IFERROR((((AK634+AK659+AK684+AK709+AK734)/'Impact Model_Simple'!AJ819)/$D$79)*$L588,0)</f>
        <v>0</v>
      </c>
      <c r="AL746" s="4">
        <f>IFERROR((((AL634+AL659+AL684+AL709+AL734)/'Impact Model_Simple'!AK819)/$D$79)*$L588,0)</f>
        <v>0</v>
      </c>
      <c r="AM746" s="4">
        <f>IFERROR((((AM634+AM659+AM684+AM709+AM734)/'Impact Model_Simple'!AL819)/$D$79)*$L588,0)</f>
        <v>0</v>
      </c>
      <c r="AN746" s="4">
        <f>IFERROR((((AN634+AN659+AN684+AN709+AN734)/'Impact Model_Simple'!AM819)/$D$79)*$L588,0)</f>
        <v>0</v>
      </c>
      <c r="AO746" s="4">
        <f>IFERROR((((AO634+AO659+AO684+AO709+AO734)/'Impact Model_Simple'!AN819)/$D$79)*$L588,0)</f>
        <v>0</v>
      </c>
      <c r="AP746" s="4">
        <f>IFERROR((((AP634+AP659+AP684+AP709+AP734)/'Impact Model_Simple'!AO819)/$D$79)*$L588,0)</f>
        <v>0</v>
      </c>
    </row>
    <row r="747" spans="1:42" hidden="1" outlineLevel="2">
      <c r="A747" s="1">
        <v>5</v>
      </c>
      <c r="B747" s="1" t="s">
        <v>15</v>
      </c>
      <c r="C747" s="4">
        <f>SUM(D747:AP747)</f>
        <v>0</v>
      </c>
      <c r="D747" s="4">
        <f>IFERROR((((D635+D660+D685+D710+D735)/'Impact Model_Simple'!C820)/$D$79)*$L589,0)</f>
        <v>0</v>
      </c>
      <c r="E747" s="4">
        <f>IFERROR((((E635+E660+E685+E710+E735)/'Impact Model_Simple'!D820)/$D$79)*$L589,0)</f>
        <v>0</v>
      </c>
      <c r="F747" s="4">
        <f>IFERROR((((F635+F660+F685+F710+F735)/'Impact Model_Simple'!E820)/$D$79)*$L589,0)</f>
        <v>0</v>
      </c>
      <c r="G747" s="4">
        <f>IFERROR((((G635+G660+G685+G710+G735)/'Impact Model_Simple'!F820)/$D$79)*$L589,0)</f>
        <v>0</v>
      </c>
      <c r="H747" s="4">
        <f>IFERROR((((H635+H660+H685+H710+H735)/'Impact Model_Simple'!G820)/$D$79)*$L589,0)</f>
        <v>0</v>
      </c>
      <c r="I747" s="4">
        <f>IFERROR((((I635+I660+I685+I710+I735)/'Impact Model_Simple'!H820)/$D$79)*$L589,0)</f>
        <v>0</v>
      </c>
      <c r="J747" s="4">
        <f>IFERROR((((J635+J660+J685+J710+J735)/'Impact Model_Simple'!I820)/$D$79)*$L589,0)</f>
        <v>0</v>
      </c>
      <c r="K747" s="4">
        <f>IFERROR((((K635+K660+K685+K710+K735)/'Impact Model_Simple'!J820)/$D$79)*$L589,0)</f>
        <v>0</v>
      </c>
      <c r="L747" s="4">
        <f>IFERROR((((L635+L660+L685+L710+L735)/'Impact Model_Simple'!K820)/$D$79)*$L589,0)</f>
        <v>0</v>
      </c>
      <c r="M747" s="4">
        <f>IFERROR((((M635+M660+M685+M710+M735)/'Impact Model_Simple'!L820)/$D$79)*$L589,0)</f>
        <v>0</v>
      </c>
      <c r="N747" s="4">
        <f>IFERROR((((N635+N660+N685+N710+N735)/'Impact Model_Simple'!M820)/$D$79)*$L589,0)</f>
        <v>0</v>
      </c>
      <c r="O747" s="4">
        <f>IFERROR((((O635+O660+O685+O710+O735)/'Impact Model_Simple'!N820)/$D$79)*$L589,0)</f>
        <v>0</v>
      </c>
      <c r="P747" s="4">
        <f>IFERROR((((P635+P660+P685+P710+P735)/'Impact Model_Simple'!O820)/$D$79)*$L589,0)</f>
        <v>0</v>
      </c>
      <c r="Q747" s="4">
        <f>IFERROR((((Q635+Q660+Q685+Q710+Q735)/'Impact Model_Simple'!P820)/$D$79)*$L589,0)</f>
        <v>0</v>
      </c>
      <c r="R747" s="4">
        <f>IFERROR((((R635+R660+R685+R710+R735)/'Impact Model_Simple'!Q820)/$D$79)*$L589,0)</f>
        <v>0</v>
      </c>
      <c r="S747" s="4">
        <f>IFERROR((((S635+S660+S685+S710+S735)/'Impact Model_Simple'!R820)/$D$79)*$L589,0)</f>
        <v>0</v>
      </c>
      <c r="T747" s="4">
        <f>IFERROR((((T635+T660+T685+T710+T735)/'Impact Model_Simple'!S820)/$D$79)*$L589,0)</f>
        <v>0</v>
      </c>
      <c r="U747" s="4">
        <f>IFERROR((((U635+U660+U685+U710+U735)/'Impact Model_Simple'!T820)/$D$79)*$L589,0)</f>
        <v>0</v>
      </c>
      <c r="V747" s="4">
        <f>IFERROR((((V635+V660+V685+V710+V735)/'Impact Model_Simple'!U820)/$D$79)*$L589,0)</f>
        <v>0</v>
      </c>
      <c r="W747" s="4">
        <f>IFERROR((((W635+W660+W685+W710+W735)/'Impact Model_Simple'!V820)/$D$79)*$L589,0)</f>
        <v>0</v>
      </c>
      <c r="X747" s="4">
        <f>IFERROR((((X635+X660+X685+X710+X735)/'Impact Model_Simple'!W820)/$D$79)*$L589,0)</f>
        <v>0</v>
      </c>
      <c r="Y747" s="4">
        <f>IFERROR((((Y635+Y660+Y685+Y710+Y735)/'Impact Model_Simple'!X820)/$D$79)*$L589,0)</f>
        <v>0</v>
      </c>
      <c r="Z747" s="4">
        <f>IFERROR((((Z635+Z660+Z685+Z710+Z735)/'Impact Model_Simple'!Y820)/$D$79)*$L589,0)</f>
        <v>0</v>
      </c>
      <c r="AA747" s="4">
        <f>IFERROR((((AA635+AA660+AA685+AA710+AA735)/'Impact Model_Simple'!Z820)/$D$79)*$L589,0)</f>
        <v>0</v>
      </c>
      <c r="AB747" s="4">
        <f>IFERROR((((AB635+AB660+AB685+AB710+AB735)/'Impact Model_Simple'!AA820)/$D$79)*$L589,0)</f>
        <v>0</v>
      </c>
      <c r="AC747" s="4">
        <f>IFERROR((((AC635+AC660+AC685+AC710+AC735)/'Impact Model_Simple'!AB820)/$D$79)*$L589,0)</f>
        <v>0</v>
      </c>
      <c r="AD747" s="4">
        <f>IFERROR((((AD635+AD660+AD685+AD710+AD735)/'Impact Model_Simple'!AC820)/$D$79)*$L589,0)</f>
        <v>0</v>
      </c>
      <c r="AE747" s="4">
        <f>IFERROR((((AE635+AE660+AE685+AE710+AE735)/'Impact Model_Simple'!AD820)/$D$79)*$L589,0)</f>
        <v>0</v>
      </c>
      <c r="AF747" s="4">
        <f>IFERROR((((AF635+AF660+AF685+AF710+AF735)/'Impact Model_Simple'!AE820)/$D$79)*$L589,0)</f>
        <v>0</v>
      </c>
      <c r="AG747" s="4">
        <f>IFERROR((((AG635+AG660+AG685+AG710+AG735)/'Impact Model_Simple'!AF820)/$D$79)*$L589,0)</f>
        <v>0</v>
      </c>
      <c r="AH747" s="4">
        <f>IFERROR((((AH635+AH660+AH685+AH710+AH735)/'Impact Model_Simple'!AG820)/$D$79)*$L589,0)</f>
        <v>0</v>
      </c>
      <c r="AI747" s="4">
        <f>IFERROR((((AI635+AI660+AI685+AI710+AI735)/'Impact Model_Simple'!AH820)/$D$79)*$L589,0)</f>
        <v>0</v>
      </c>
      <c r="AJ747" s="4">
        <f>IFERROR((((AJ635+AJ660+AJ685+AJ710+AJ735)/'Impact Model_Simple'!AI820)/$D$79)*$L589,0)</f>
        <v>0</v>
      </c>
      <c r="AK747" s="4">
        <f>IFERROR((((AK635+AK660+AK685+AK710+AK735)/'Impact Model_Simple'!AJ820)/$D$79)*$L589,0)</f>
        <v>0</v>
      </c>
      <c r="AL747" s="4">
        <f>IFERROR((((AL635+AL660+AL685+AL710+AL735)/'Impact Model_Simple'!AK820)/$D$79)*$L589,0)</f>
        <v>0</v>
      </c>
      <c r="AM747" s="4">
        <f>IFERROR((((AM635+AM660+AM685+AM710+AM735)/'Impact Model_Simple'!AL820)/$D$79)*$L589,0)</f>
        <v>0</v>
      </c>
      <c r="AN747" s="4">
        <f>IFERROR((((AN635+AN660+AN685+AN710+AN735)/'Impact Model_Simple'!AM820)/$D$79)*$L589,0)</f>
        <v>0</v>
      </c>
      <c r="AO747" s="4">
        <f>IFERROR((((AO635+AO660+AO685+AO710+AO735)/'Impact Model_Simple'!AN820)/$D$79)*$L589,0)</f>
        <v>0</v>
      </c>
      <c r="AP747" s="4">
        <f>IFERROR((((AP635+AP660+AP685+AP710+AP735)/'Impact Model_Simple'!AO820)/$D$79)*$L589,0)</f>
        <v>0</v>
      </c>
    </row>
    <row r="748" spans="1:42" hidden="1" outlineLevel="1" collapsed="1">
      <c r="C748" s="4"/>
      <c r="D748" s="4"/>
      <c r="E748" s="4"/>
      <c r="F748" s="4"/>
      <c r="G748" s="4"/>
      <c r="H748" s="4"/>
      <c r="I748" s="4"/>
      <c r="J748" s="4"/>
      <c r="K748" s="4"/>
      <c r="L748" s="4"/>
      <c r="M748" s="4"/>
      <c r="N748" s="4"/>
      <c r="O748" s="4"/>
      <c r="P748" s="4"/>
      <c r="Q748" s="4"/>
      <c r="R748" s="4"/>
      <c r="S748" s="4"/>
      <c r="T748" s="4"/>
      <c r="U748" s="4"/>
      <c r="V748" s="4"/>
      <c r="W748" s="4"/>
      <c r="X748" s="4"/>
      <c r="Y748" s="4"/>
      <c r="Z748" s="4"/>
      <c r="AA748" s="4"/>
      <c r="AB748" s="4"/>
      <c r="AC748" s="4"/>
      <c r="AD748" s="4"/>
      <c r="AE748" s="4"/>
      <c r="AF748" s="4"/>
      <c r="AG748" s="4"/>
      <c r="AH748" s="4"/>
      <c r="AI748" s="4"/>
      <c r="AJ748" s="4"/>
      <c r="AK748" s="4"/>
      <c r="AL748" s="4"/>
      <c r="AM748" s="4"/>
      <c r="AN748" s="4"/>
      <c r="AO748" s="4"/>
      <c r="AP748" s="4"/>
    </row>
    <row r="749" spans="1:42" hidden="1" outlineLevel="1">
      <c r="A749" s="18" t="s">
        <v>19</v>
      </c>
      <c r="B749" s="18"/>
      <c r="C749" s="17"/>
      <c r="D749" s="17"/>
      <c r="E749" s="17"/>
      <c r="F749" s="17"/>
      <c r="G749" s="17"/>
      <c r="H749" s="17"/>
      <c r="I749" s="17"/>
      <c r="J749" s="17"/>
      <c r="K749" s="17"/>
      <c r="L749" s="17"/>
      <c r="M749" s="17"/>
      <c r="N749" s="17"/>
      <c r="O749" s="17"/>
      <c r="P749" s="17"/>
      <c r="Q749" s="17"/>
      <c r="R749" s="17"/>
      <c r="S749" s="17"/>
      <c r="T749" s="17"/>
      <c r="U749" s="17"/>
      <c r="V749" s="17"/>
      <c r="W749" s="17"/>
      <c r="X749" s="17"/>
      <c r="Y749" s="17"/>
      <c r="Z749" s="17"/>
      <c r="AA749" s="17"/>
      <c r="AB749" s="17"/>
      <c r="AC749" s="17"/>
      <c r="AD749" s="17"/>
      <c r="AE749" s="17"/>
      <c r="AF749" s="17"/>
      <c r="AG749" s="17"/>
      <c r="AH749" s="17"/>
      <c r="AI749" s="17"/>
      <c r="AJ749" s="17"/>
      <c r="AK749" s="17"/>
      <c r="AL749" s="17"/>
      <c r="AM749" s="17"/>
      <c r="AN749" s="17"/>
      <c r="AO749" s="17"/>
      <c r="AP749" s="17"/>
    </row>
    <row r="750" spans="1:42" hidden="1" outlineLevel="1">
      <c r="A750" s="18" t="s">
        <v>12</v>
      </c>
      <c r="B750" s="18" t="s">
        <v>45</v>
      </c>
      <c r="C750" s="18" t="s">
        <v>60</v>
      </c>
      <c r="D750" s="17"/>
      <c r="E750" s="17"/>
      <c r="F750" s="17"/>
      <c r="G750" s="17"/>
      <c r="H750" s="17"/>
      <c r="I750" s="17"/>
      <c r="J750" s="17"/>
      <c r="K750" s="17"/>
      <c r="L750" s="17"/>
      <c r="M750" s="17"/>
      <c r="N750" s="17"/>
      <c r="O750" s="17"/>
      <c r="P750" s="17"/>
      <c r="Q750" s="17"/>
      <c r="R750" s="17"/>
      <c r="S750" s="17"/>
      <c r="T750" s="17"/>
      <c r="U750" s="17"/>
      <c r="V750" s="17"/>
      <c r="W750" s="17"/>
      <c r="X750" s="17"/>
      <c r="Y750" s="17"/>
      <c r="Z750" s="17"/>
      <c r="AA750" s="17"/>
      <c r="AB750" s="17"/>
      <c r="AC750" s="17"/>
      <c r="AD750" s="17"/>
      <c r="AE750" s="17"/>
      <c r="AF750" s="17"/>
      <c r="AG750" s="17"/>
      <c r="AH750" s="17"/>
      <c r="AI750" s="17"/>
      <c r="AJ750" s="17"/>
      <c r="AK750" s="17"/>
      <c r="AL750" s="17"/>
      <c r="AM750" s="17"/>
      <c r="AN750" s="17"/>
      <c r="AO750" s="17"/>
      <c r="AP750" s="17"/>
    </row>
    <row r="751" spans="1:42" hidden="1" outlineLevel="2">
      <c r="A751" s="11"/>
      <c r="B751" s="12"/>
      <c r="C751" s="11"/>
      <c r="D751" s="26">
        <f>D$84+D604</f>
        <v>2022</v>
      </c>
      <c r="E751" s="26">
        <f>D751+1</f>
        <v>2023</v>
      </c>
      <c r="F751" s="26">
        <f t="shared" ref="F751" si="1444">E751+1</f>
        <v>2024</v>
      </c>
      <c r="G751" s="26">
        <f t="shared" ref="G751" si="1445">F751+1</f>
        <v>2025</v>
      </c>
      <c r="H751" s="26">
        <f t="shared" ref="H751" si="1446">G751+1</f>
        <v>2026</v>
      </c>
      <c r="I751" s="26">
        <f t="shared" ref="I751" si="1447">H751+1</f>
        <v>2027</v>
      </c>
      <c r="J751" s="26">
        <f>I751+1</f>
        <v>2028</v>
      </c>
      <c r="K751" s="26">
        <f>J751+1</f>
        <v>2029</v>
      </c>
      <c r="L751" s="26">
        <f t="shared" ref="L751" si="1448">K751+1</f>
        <v>2030</v>
      </c>
      <c r="M751" s="26">
        <f t="shared" ref="M751" si="1449">L751+1</f>
        <v>2031</v>
      </c>
      <c r="N751" s="26">
        <f t="shared" ref="N751" si="1450">M751+1</f>
        <v>2032</v>
      </c>
      <c r="O751" s="26">
        <f t="shared" ref="O751" si="1451">N751+1</f>
        <v>2033</v>
      </c>
      <c r="P751" s="26">
        <f t="shared" ref="P751" si="1452">O751+1</f>
        <v>2034</v>
      </c>
      <c r="Q751" s="26">
        <f t="shared" ref="Q751" si="1453">P751+1</f>
        <v>2035</v>
      </c>
      <c r="R751" s="26">
        <f t="shared" ref="R751" si="1454">Q751+1</f>
        <v>2036</v>
      </c>
      <c r="S751" s="26">
        <f t="shared" ref="S751" si="1455">R751+1</f>
        <v>2037</v>
      </c>
      <c r="T751" s="26">
        <f t="shared" ref="T751" si="1456">S751+1</f>
        <v>2038</v>
      </c>
      <c r="U751" s="26">
        <f t="shared" ref="U751" si="1457">T751+1</f>
        <v>2039</v>
      </c>
      <c r="V751" s="26">
        <f t="shared" ref="V751" si="1458">U751+1</f>
        <v>2040</v>
      </c>
      <c r="W751" s="26">
        <f t="shared" ref="W751" si="1459">V751+1</f>
        <v>2041</v>
      </c>
      <c r="X751" s="26">
        <f t="shared" ref="X751" si="1460">W751+1</f>
        <v>2042</v>
      </c>
      <c r="Y751" s="26">
        <f t="shared" ref="Y751" si="1461">X751+1</f>
        <v>2043</v>
      </c>
      <c r="Z751" s="26">
        <f t="shared" ref="Z751" si="1462">Y751+1</f>
        <v>2044</v>
      </c>
      <c r="AA751" s="26">
        <f t="shared" ref="AA751" si="1463">Z751+1</f>
        <v>2045</v>
      </c>
      <c r="AB751" s="26">
        <f t="shared" ref="AB751" si="1464">AA751+1</f>
        <v>2046</v>
      </c>
      <c r="AC751" s="26">
        <f t="shared" ref="AC751" si="1465">AB751+1</f>
        <v>2047</v>
      </c>
      <c r="AD751" s="26">
        <f t="shared" ref="AD751" si="1466">AC751+1</f>
        <v>2048</v>
      </c>
      <c r="AE751" s="26">
        <f t="shared" ref="AE751" si="1467">AD751+1</f>
        <v>2049</v>
      </c>
      <c r="AF751" s="26">
        <f t="shared" ref="AF751" si="1468">AE751+1</f>
        <v>2050</v>
      </c>
      <c r="AG751" s="26">
        <f t="shared" ref="AG751" si="1469">AF751+1</f>
        <v>2051</v>
      </c>
      <c r="AH751" s="26">
        <f t="shared" ref="AH751" si="1470">AG751+1</f>
        <v>2052</v>
      </c>
      <c r="AI751" s="26">
        <f t="shared" ref="AI751" si="1471">AH751+1</f>
        <v>2053</v>
      </c>
      <c r="AJ751" s="26">
        <f t="shared" ref="AJ751" si="1472">AI751+1</f>
        <v>2054</v>
      </c>
      <c r="AK751" s="26">
        <f t="shared" ref="AK751" si="1473">AJ751+1</f>
        <v>2055</v>
      </c>
      <c r="AL751" s="26">
        <f t="shared" ref="AL751" si="1474">AK751+1</f>
        <v>2056</v>
      </c>
      <c r="AM751" s="26">
        <f t="shared" ref="AM751" si="1475">AL751+1</f>
        <v>2057</v>
      </c>
      <c r="AN751" s="26">
        <f t="shared" ref="AN751" si="1476">AM751+1</f>
        <v>2058</v>
      </c>
      <c r="AO751" s="26">
        <f t="shared" ref="AO751" si="1477">AN751+1</f>
        <v>2059</v>
      </c>
      <c r="AP751" s="26">
        <f t="shared" ref="AP751" si="1478">AO751+1</f>
        <v>2060</v>
      </c>
    </row>
    <row r="752" spans="1:42" hidden="1" outlineLevel="2">
      <c r="A752" s="1">
        <v>1</v>
      </c>
      <c r="B752" s="1" t="s">
        <v>20</v>
      </c>
      <c r="C752" s="4"/>
      <c r="D752" s="4">
        <f>SUM($D743:D743)</f>
        <v>0</v>
      </c>
      <c r="E752" s="4">
        <f>SUM($D743:E743)</f>
        <v>611.27683505305879</v>
      </c>
      <c r="F752" s="4">
        <f>SUM($D743:F743)</f>
        <v>611.27683505305879</v>
      </c>
      <c r="G752" s="4">
        <f>SUM($D743:G743)</f>
        <v>611.27683505305879</v>
      </c>
      <c r="H752" s="4">
        <f>SUM($D743:H743)</f>
        <v>611.27683505305879</v>
      </c>
      <c r="I752" s="4">
        <f>SUM($D743:I743)</f>
        <v>611.27683505305879</v>
      </c>
      <c r="J752" s="4">
        <f>SUM($D743:J743)</f>
        <v>924.46230954400062</v>
      </c>
      <c r="K752" s="4">
        <f>SUM($D743:K743)</f>
        <v>924.46230954400062</v>
      </c>
      <c r="L752" s="4">
        <f>SUM($D743:L743)</f>
        <v>924.46230954400062</v>
      </c>
      <c r="M752" s="4">
        <f>SUM($D743:M743)</f>
        <v>924.46230954400062</v>
      </c>
      <c r="N752" s="4">
        <f>SUM($D743:N743)</f>
        <v>924.46230954400062</v>
      </c>
      <c r="O752" s="4">
        <f>SUM($D743:O743)</f>
        <v>1057.8004326062419</v>
      </c>
      <c r="P752" s="4">
        <f>SUM($D743:P743)</f>
        <v>1057.8004326062419</v>
      </c>
      <c r="Q752" s="4">
        <f>SUM($D743:Q743)</f>
        <v>1057.8004326062419</v>
      </c>
      <c r="R752" s="4">
        <f>SUM($D743:R743)</f>
        <v>1119.2011919679512</v>
      </c>
      <c r="S752" s="4">
        <f>SUM($D743:S743)</f>
        <v>1119.2011919679512</v>
      </c>
      <c r="T752" s="4">
        <f>SUM($D743:T743)</f>
        <v>1119.2011919679512</v>
      </c>
      <c r="U752" s="4">
        <f>SUM($D743:U743)</f>
        <v>1119.2011919679512</v>
      </c>
      <c r="V752" s="4">
        <f>SUM($D743:V743)</f>
        <v>1119.2011919679512</v>
      </c>
      <c r="W752" s="4">
        <f>SUM($D743:W743)</f>
        <v>1119.2011919679512</v>
      </c>
      <c r="X752" s="4">
        <f>SUM($D743:X743)</f>
        <v>1119.2011919679512</v>
      </c>
      <c r="Y752" s="4">
        <f>SUM($D743:Y743)</f>
        <v>1119.2011919679512</v>
      </c>
      <c r="Z752" s="4">
        <f>SUM($D743:Z743)</f>
        <v>1119.2011919679512</v>
      </c>
      <c r="AA752" s="4">
        <f>SUM($D743:AA743)</f>
        <v>1119.2011919679512</v>
      </c>
      <c r="AB752" s="4">
        <f>SUM($D743:AB743)</f>
        <v>1119.2011919679512</v>
      </c>
      <c r="AC752" s="4">
        <f>SUM($D743:AC743)</f>
        <v>1119.2011919679512</v>
      </c>
      <c r="AD752" s="4">
        <f>SUM($D743:AD743)</f>
        <v>1119.2011919679512</v>
      </c>
      <c r="AE752" s="4">
        <f>SUM($D743:AE743)</f>
        <v>1119.2011919679512</v>
      </c>
      <c r="AF752" s="4">
        <f>SUM($D743:AF743)</f>
        <v>1119.2011919679512</v>
      </c>
      <c r="AG752" s="4">
        <f>SUM($D743:AG743)</f>
        <v>1119.2011919679512</v>
      </c>
      <c r="AH752" s="4">
        <f>SUM($D743:AH743)</f>
        <v>1119.2011919679512</v>
      </c>
      <c r="AI752" s="4">
        <f>SUM($D743:AI743)</f>
        <v>1119.2011919679512</v>
      </c>
      <c r="AJ752" s="4">
        <f>SUM($D743:AJ743)</f>
        <v>1119.2011919679512</v>
      </c>
      <c r="AK752" s="4">
        <f>SUM($D743:AK743)</f>
        <v>1119.2011919679512</v>
      </c>
      <c r="AL752" s="4">
        <f>SUM($D743:AL743)</f>
        <v>1119.2011919679512</v>
      </c>
      <c r="AM752" s="4">
        <f>SUM($D743:AM743)</f>
        <v>1119.2011919679512</v>
      </c>
      <c r="AN752" s="4">
        <f>SUM($D743:AN743)</f>
        <v>1119.2011919679512</v>
      </c>
      <c r="AO752" s="4">
        <f>SUM($D743:AO743)</f>
        <v>1119.2011919679512</v>
      </c>
      <c r="AP752" s="4">
        <f>SUM($D743:AP743)</f>
        <v>1119.2011919679512</v>
      </c>
    </row>
    <row r="753" spans="1:42" hidden="1" outlineLevel="2">
      <c r="A753" s="1">
        <v>2</v>
      </c>
      <c r="B753" s="1" t="s">
        <v>21</v>
      </c>
      <c r="C753" s="4"/>
      <c r="D753" s="4">
        <f>SUM($D744:D744)</f>
        <v>0</v>
      </c>
      <c r="E753" s="4">
        <f>SUM($D744:E744)</f>
        <v>1341.5669911008813</v>
      </c>
      <c r="F753" s="4">
        <f>SUM($D744:F744)</f>
        <v>1341.5669911008813</v>
      </c>
      <c r="G753" s="4">
        <f>SUM($D744:G744)</f>
        <v>1341.5669911008813</v>
      </c>
      <c r="H753" s="4">
        <f>SUM($D744:H744)</f>
        <v>1341.5669911008813</v>
      </c>
      <c r="I753" s="4">
        <f>SUM($D744:I744)</f>
        <v>1341.5669911008813</v>
      </c>
      <c r="J753" s="4">
        <f>SUM($D744:J744)</f>
        <v>1341.5669911008813</v>
      </c>
      <c r="K753" s="4">
        <f>SUM($D744:K744)</f>
        <v>1341.5669911008813</v>
      </c>
      <c r="L753" s="4">
        <f>SUM($D744:L744)</f>
        <v>1341.5669911008813</v>
      </c>
      <c r="M753" s="4">
        <f>SUM($D744:M744)</f>
        <v>1341.5669911008813</v>
      </c>
      <c r="N753" s="4">
        <f>SUM($D744:N744)</f>
        <v>1341.5669911008813</v>
      </c>
      <c r="O753" s="4">
        <f>SUM($D744:O744)</f>
        <v>1341.5669911008813</v>
      </c>
      <c r="P753" s="4">
        <f>SUM($D744:P744)</f>
        <v>1341.5669911008813</v>
      </c>
      <c r="Q753" s="4">
        <f>SUM($D744:Q744)</f>
        <v>1341.5669911008813</v>
      </c>
      <c r="R753" s="4">
        <f>SUM($D744:R744)</f>
        <v>1341.5669911008813</v>
      </c>
      <c r="S753" s="4">
        <f>SUM($D744:S744)</f>
        <v>1341.5669911008813</v>
      </c>
      <c r="T753" s="4">
        <f>SUM($D744:T744)</f>
        <v>1341.5669911008813</v>
      </c>
      <c r="U753" s="4">
        <f>SUM($D744:U744)</f>
        <v>1341.5669911008813</v>
      </c>
      <c r="V753" s="4">
        <f>SUM($D744:V744)</f>
        <v>1341.5669911008813</v>
      </c>
      <c r="W753" s="4">
        <f>SUM($D744:W744)</f>
        <v>1341.5669911008813</v>
      </c>
      <c r="X753" s="4">
        <f>SUM($D744:X744)</f>
        <v>1341.5669911008813</v>
      </c>
      <c r="Y753" s="4">
        <f>SUM($D744:Y744)</f>
        <v>1341.5669911008813</v>
      </c>
      <c r="Z753" s="4">
        <f>SUM($D744:Z744)</f>
        <v>1341.5669911008813</v>
      </c>
      <c r="AA753" s="4">
        <f>SUM($D744:AA744)</f>
        <v>1341.5669911008813</v>
      </c>
      <c r="AB753" s="4">
        <f>SUM($D744:AB744)</f>
        <v>1341.5669911008813</v>
      </c>
      <c r="AC753" s="4">
        <f>SUM($D744:AC744)</f>
        <v>1341.5669911008813</v>
      </c>
      <c r="AD753" s="4">
        <f>SUM($D744:AD744)</f>
        <v>1341.5669911008813</v>
      </c>
      <c r="AE753" s="4">
        <f>SUM($D744:AE744)</f>
        <v>1341.5669911008813</v>
      </c>
      <c r="AF753" s="4">
        <f>SUM($D744:AF744)</f>
        <v>1341.5669911008813</v>
      </c>
      <c r="AG753" s="4">
        <f>SUM($D744:AG744)</f>
        <v>1341.5669911008813</v>
      </c>
      <c r="AH753" s="4">
        <f>SUM($D744:AH744)</f>
        <v>1341.5669911008813</v>
      </c>
      <c r="AI753" s="4">
        <f>SUM($D744:AI744)</f>
        <v>1341.5669911008813</v>
      </c>
      <c r="AJ753" s="4">
        <f>SUM($D744:AJ744)</f>
        <v>1341.5669911008813</v>
      </c>
      <c r="AK753" s="4">
        <f>SUM($D744:AK744)</f>
        <v>1341.5669911008813</v>
      </c>
      <c r="AL753" s="4">
        <f>SUM($D744:AL744)</f>
        <v>1341.5669911008813</v>
      </c>
      <c r="AM753" s="4">
        <f>SUM($D744:AM744)</f>
        <v>1341.5669911008813</v>
      </c>
      <c r="AN753" s="4">
        <f>SUM($D744:AN744)</f>
        <v>1341.5669911008813</v>
      </c>
      <c r="AO753" s="4">
        <f>SUM($D744:AO744)</f>
        <v>1341.5669911008813</v>
      </c>
      <c r="AP753" s="4">
        <f>SUM($D744:AP744)</f>
        <v>1341.5669911008813</v>
      </c>
    </row>
    <row r="754" spans="1:42" hidden="1" outlineLevel="2">
      <c r="A754" s="1">
        <v>3</v>
      </c>
      <c r="B754" s="1" t="s">
        <v>22</v>
      </c>
      <c r="C754" s="4"/>
      <c r="D754" s="4">
        <f>SUM($D745:D745)</f>
        <v>0</v>
      </c>
      <c r="E754" s="4">
        <f>SUM($D745:E745)</f>
        <v>670.78349555044065</v>
      </c>
      <c r="F754" s="4">
        <f>SUM($D745:F745)</f>
        <v>670.78349555044065</v>
      </c>
      <c r="G754" s="4">
        <f>SUM($D745:G745)</f>
        <v>670.78349555044065</v>
      </c>
      <c r="H754" s="4">
        <f>SUM($D745:H745)</f>
        <v>670.78349555044065</v>
      </c>
      <c r="I754" s="4">
        <f>SUM($D745:I745)</f>
        <v>670.78349555044065</v>
      </c>
      <c r="J754" s="4">
        <f>SUM($D745:J745)</f>
        <v>670.78349555044065</v>
      </c>
      <c r="K754" s="4">
        <f>SUM($D745:K745)</f>
        <v>670.78349555044065</v>
      </c>
      <c r="L754" s="4">
        <f>SUM($D745:L745)</f>
        <v>670.78349555044065</v>
      </c>
      <c r="M754" s="4">
        <f>SUM($D745:M745)</f>
        <v>670.78349555044065</v>
      </c>
      <c r="N754" s="4">
        <f>SUM($D745:N745)</f>
        <v>670.78349555044065</v>
      </c>
      <c r="O754" s="4">
        <f>SUM($D745:O745)</f>
        <v>670.78349555044065</v>
      </c>
      <c r="P754" s="4">
        <f>SUM($D745:P745)</f>
        <v>670.78349555044065</v>
      </c>
      <c r="Q754" s="4">
        <f>SUM($D745:Q745)</f>
        <v>670.78349555044065</v>
      </c>
      <c r="R754" s="4">
        <f>SUM($D745:R745)</f>
        <v>670.78349555044065</v>
      </c>
      <c r="S754" s="4">
        <f>SUM($D745:S745)</f>
        <v>670.78349555044065</v>
      </c>
      <c r="T754" s="4">
        <f>SUM($D745:T745)</f>
        <v>670.78349555044065</v>
      </c>
      <c r="U754" s="4">
        <f>SUM($D745:U745)</f>
        <v>670.78349555044065</v>
      </c>
      <c r="V754" s="4">
        <f>SUM($D745:V745)</f>
        <v>670.78349555044065</v>
      </c>
      <c r="W754" s="4">
        <f>SUM($D745:W745)</f>
        <v>670.78349555044065</v>
      </c>
      <c r="X754" s="4">
        <f>SUM($D745:X745)</f>
        <v>670.78349555044065</v>
      </c>
      <c r="Y754" s="4">
        <f>SUM($D745:Y745)</f>
        <v>670.78349555044065</v>
      </c>
      <c r="Z754" s="4">
        <f>SUM($D745:Z745)</f>
        <v>670.78349555044065</v>
      </c>
      <c r="AA754" s="4">
        <f>SUM($D745:AA745)</f>
        <v>670.78349555044065</v>
      </c>
      <c r="AB754" s="4">
        <f>SUM($D745:AB745)</f>
        <v>670.78349555044065</v>
      </c>
      <c r="AC754" s="4">
        <f>SUM($D745:AC745)</f>
        <v>670.78349555044065</v>
      </c>
      <c r="AD754" s="4">
        <f>SUM($D745:AD745)</f>
        <v>670.78349555044065</v>
      </c>
      <c r="AE754" s="4">
        <f>SUM($D745:AE745)</f>
        <v>670.78349555044065</v>
      </c>
      <c r="AF754" s="4">
        <f>SUM($D745:AF745)</f>
        <v>670.78349555044065</v>
      </c>
      <c r="AG754" s="4">
        <f>SUM($D745:AG745)</f>
        <v>670.78349555044065</v>
      </c>
      <c r="AH754" s="4">
        <f>SUM($D745:AH745)</f>
        <v>670.78349555044065</v>
      </c>
      <c r="AI754" s="4">
        <f>SUM($D745:AI745)</f>
        <v>670.78349555044065</v>
      </c>
      <c r="AJ754" s="4">
        <f>SUM($D745:AJ745)</f>
        <v>670.78349555044065</v>
      </c>
      <c r="AK754" s="4">
        <f>SUM($D745:AK745)</f>
        <v>670.78349555044065</v>
      </c>
      <c r="AL754" s="4">
        <f>SUM($D745:AL745)</f>
        <v>670.78349555044065</v>
      </c>
      <c r="AM754" s="4">
        <f>SUM($D745:AM745)</f>
        <v>670.78349555044065</v>
      </c>
      <c r="AN754" s="4">
        <f>SUM($D745:AN745)</f>
        <v>670.78349555044065</v>
      </c>
      <c r="AO754" s="4">
        <f>SUM($D745:AO745)</f>
        <v>670.78349555044065</v>
      </c>
      <c r="AP754" s="4">
        <f>SUM($D745:AP745)</f>
        <v>670.78349555044065</v>
      </c>
    </row>
    <row r="755" spans="1:42" hidden="1" outlineLevel="2">
      <c r="A755" s="1">
        <v>4</v>
      </c>
      <c r="B755" s="1" t="s">
        <v>15</v>
      </c>
      <c r="C755" s="4"/>
      <c r="D755" s="4">
        <f>SUM($D746:D746)</f>
        <v>0</v>
      </c>
      <c r="E755" s="4">
        <f>SUM($D746:E746)</f>
        <v>0</v>
      </c>
      <c r="F755" s="4">
        <f>SUM($D746:F746)</f>
        <v>0</v>
      </c>
      <c r="G755" s="4">
        <f>SUM($D746:G746)</f>
        <v>0</v>
      </c>
      <c r="H755" s="4">
        <f>SUM($D746:H746)</f>
        <v>0</v>
      </c>
      <c r="I755" s="4">
        <f>SUM($D746:I746)</f>
        <v>0</v>
      </c>
      <c r="J755" s="4">
        <f>SUM($D746:J746)</f>
        <v>0</v>
      </c>
      <c r="K755" s="4">
        <f>SUM($D746:K746)</f>
        <v>0</v>
      </c>
      <c r="L755" s="4">
        <f>SUM($D746:L746)</f>
        <v>0</v>
      </c>
      <c r="M755" s="4">
        <f>SUM($D746:M746)</f>
        <v>0</v>
      </c>
      <c r="N755" s="4">
        <f>SUM($D746:N746)</f>
        <v>0</v>
      </c>
      <c r="O755" s="4">
        <f>SUM($D746:O746)</f>
        <v>0</v>
      </c>
      <c r="P755" s="4">
        <f>SUM($D746:P746)</f>
        <v>0</v>
      </c>
      <c r="Q755" s="4">
        <f>SUM($D746:Q746)</f>
        <v>0</v>
      </c>
      <c r="R755" s="4">
        <f>SUM($D746:R746)</f>
        <v>0</v>
      </c>
      <c r="S755" s="4">
        <f>SUM($D746:S746)</f>
        <v>0</v>
      </c>
      <c r="T755" s="4">
        <f>SUM($D746:T746)</f>
        <v>0</v>
      </c>
      <c r="U755" s="4">
        <f>SUM($D746:U746)</f>
        <v>0</v>
      </c>
      <c r="V755" s="4">
        <f>SUM($D746:V746)</f>
        <v>0</v>
      </c>
      <c r="W755" s="4">
        <f>SUM($D746:W746)</f>
        <v>0</v>
      </c>
      <c r="X755" s="4">
        <f>SUM($D746:X746)</f>
        <v>0</v>
      </c>
      <c r="Y755" s="4">
        <f>SUM($D746:Y746)</f>
        <v>0</v>
      </c>
      <c r="Z755" s="4">
        <f>SUM($D746:Z746)</f>
        <v>0</v>
      </c>
      <c r="AA755" s="4">
        <f>SUM($D746:AA746)</f>
        <v>0</v>
      </c>
      <c r="AB755" s="4">
        <f>SUM($D746:AB746)</f>
        <v>0</v>
      </c>
      <c r="AC755" s="4">
        <f>SUM($D746:AC746)</f>
        <v>0</v>
      </c>
      <c r="AD755" s="4">
        <f>SUM($D746:AD746)</f>
        <v>0</v>
      </c>
      <c r="AE755" s="4">
        <f>SUM($D746:AE746)</f>
        <v>0</v>
      </c>
      <c r="AF755" s="4">
        <f>SUM($D746:AF746)</f>
        <v>0</v>
      </c>
      <c r="AG755" s="4">
        <f>SUM($D746:AG746)</f>
        <v>0</v>
      </c>
      <c r="AH755" s="4">
        <f>SUM($D746:AH746)</f>
        <v>0</v>
      </c>
      <c r="AI755" s="4">
        <f>SUM($D746:AI746)</f>
        <v>0</v>
      </c>
      <c r="AJ755" s="4">
        <f>SUM($D746:AJ746)</f>
        <v>0</v>
      </c>
      <c r="AK755" s="4">
        <f>SUM($D746:AK746)</f>
        <v>0</v>
      </c>
      <c r="AL755" s="4">
        <f>SUM($D746:AL746)</f>
        <v>0</v>
      </c>
      <c r="AM755" s="4">
        <f>SUM($D746:AM746)</f>
        <v>0</v>
      </c>
      <c r="AN755" s="4">
        <f>SUM($D746:AN746)</f>
        <v>0</v>
      </c>
      <c r="AO755" s="4">
        <f>SUM($D746:AO746)</f>
        <v>0</v>
      </c>
      <c r="AP755" s="4">
        <f>SUM($D746:AP746)</f>
        <v>0</v>
      </c>
    </row>
    <row r="756" spans="1:42" hidden="1" outlineLevel="2">
      <c r="A756" s="1">
        <v>5</v>
      </c>
      <c r="B756" s="1" t="s">
        <v>15</v>
      </c>
      <c r="C756" s="4"/>
      <c r="D756" s="4">
        <f>SUM($D747:D747)</f>
        <v>0</v>
      </c>
      <c r="E756" s="4">
        <f>SUM($D747:E747)</f>
        <v>0</v>
      </c>
      <c r="F756" s="4">
        <f>SUM($D747:F747)</f>
        <v>0</v>
      </c>
      <c r="G756" s="4">
        <f>SUM($D747:G747)</f>
        <v>0</v>
      </c>
      <c r="H756" s="4">
        <f>SUM($D747:H747)</f>
        <v>0</v>
      </c>
      <c r="I756" s="4">
        <f>SUM($D747:I747)</f>
        <v>0</v>
      </c>
      <c r="J756" s="4">
        <f>SUM($D747:J747)</f>
        <v>0</v>
      </c>
      <c r="K756" s="4">
        <f>SUM($D747:K747)</f>
        <v>0</v>
      </c>
      <c r="L756" s="4">
        <f>SUM($D747:L747)</f>
        <v>0</v>
      </c>
      <c r="M756" s="4">
        <f>SUM($D747:M747)</f>
        <v>0</v>
      </c>
      <c r="N756" s="4">
        <f>SUM($D747:N747)</f>
        <v>0</v>
      </c>
      <c r="O756" s="4">
        <f>SUM($D747:O747)</f>
        <v>0</v>
      </c>
      <c r="P756" s="4">
        <f>SUM($D747:P747)</f>
        <v>0</v>
      </c>
      <c r="Q756" s="4">
        <f>SUM($D747:Q747)</f>
        <v>0</v>
      </c>
      <c r="R756" s="4">
        <f>SUM($D747:R747)</f>
        <v>0</v>
      </c>
      <c r="S756" s="4">
        <f>SUM($D747:S747)</f>
        <v>0</v>
      </c>
      <c r="T756" s="4">
        <f>SUM($D747:T747)</f>
        <v>0</v>
      </c>
      <c r="U756" s="4">
        <f>SUM($D747:U747)</f>
        <v>0</v>
      </c>
      <c r="V756" s="4">
        <f>SUM($D747:V747)</f>
        <v>0</v>
      </c>
      <c r="W756" s="4">
        <f>SUM($D747:W747)</f>
        <v>0</v>
      </c>
      <c r="X756" s="4">
        <f>SUM($D747:X747)</f>
        <v>0</v>
      </c>
      <c r="Y756" s="4">
        <f>SUM($D747:Y747)</f>
        <v>0</v>
      </c>
      <c r="Z756" s="4">
        <f>SUM($D747:Z747)</f>
        <v>0</v>
      </c>
      <c r="AA756" s="4">
        <f>SUM($D747:AA747)</f>
        <v>0</v>
      </c>
      <c r="AB756" s="4">
        <f>SUM($D747:AB747)</f>
        <v>0</v>
      </c>
      <c r="AC756" s="4">
        <f>SUM($D747:AC747)</f>
        <v>0</v>
      </c>
      <c r="AD756" s="4">
        <f>SUM($D747:AD747)</f>
        <v>0</v>
      </c>
      <c r="AE756" s="4">
        <f>SUM($D747:AE747)</f>
        <v>0</v>
      </c>
      <c r="AF756" s="4">
        <f>SUM($D747:AF747)</f>
        <v>0</v>
      </c>
      <c r="AG756" s="4">
        <f>SUM($D747:AG747)</f>
        <v>0</v>
      </c>
      <c r="AH756" s="4">
        <f>SUM($D747:AH747)</f>
        <v>0</v>
      </c>
      <c r="AI756" s="4">
        <f>SUM($D747:AI747)</f>
        <v>0</v>
      </c>
      <c r="AJ756" s="4">
        <f>SUM($D747:AJ747)</f>
        <v>0</v>
      </c>
      <c r="AK756" s="4">
        <f>SUM($D747:AK747)</f>
        <v>0</v>
      </c>
      <c r="AL756" s="4">
        <f>SUM($D747:AL747)</f>
        <v>0</v>
      </c>
      <c r="AM756" s="4">
        <f>SUM($D747:AM747)</f>
        <v>0</v>
      </c>
      <c r="AN756" s="4">
        <f>SUM($D747:AN747)</f>
        <v>0</v>
      </c>
      <c r="AO756" s="4">
        <f>SUM($D747:AO747)</f>
        <v>0</v>
      </c>
      <c r="AP756" s="4">
        <f>SUM($D747:AP747)</f>
        <v>0</v>
      </c>
    </row>
    <row r="757" spans="1:42" hidden="1" outlineLevel="1" collapsed="1">
      <c r="C757" s="4"/>
      <c r="D757" s="4"/>
      <c r="E757" s="4"/>
      <c r="F757" s="4"/>
      <c r="G757" s="4"/>
      <c r="H757" s="4"/>
      <c r="I757" s="4"/>
      <c r="J757" s="4"/>
      <c r="K757" s="4"/>
      <c r="L757" s="4"/>
      <c r="M757" s="4"/>
      <c r="N757" s="4"/>
      <c r="O757" s="4"/>
      <c r="P757" s="4"/>
      <c r="Q757" s="4"/>
      <c r="R757" s="4"/>
      <c r="S757" s="4"/>
      <c r="T757" s="4"/>
      <c r="U757" s="4"/>
      <c r="V757" s="4"/>
      <c r="W757" s="4"/>
      <c r="X757" s="4"/>
      <c r="Y757" s="4"/>
      <c r="Z757" s="4"/>
      <c r="AA757" s="4"/>
      <c r="AB757" s="4"/>
      <c r="AC757" s="4"/>
      <c r="AD757" s="4"/>
      <c r="AE757" s="4"/>
      <c r="AF757" s="4"/>
      <c r="AG757" s="4"/>
      <c r="AH757" s="4"/>
      <c r="AI757" s="4"/>
      <c r="AJ757" s="4"/>
      <c r="AK757" s="4"/>
      <c r="AL757" s="4"/>
      <c r="AM757" s="4"/>
      <c r="AN757" s="4"/>
      <c r="AO757" s="4"/>
      <c r="AP757" s="4"/>
    </row>
    <row r="758" spans="1:42" hidden="1" outlineLevel="1">
      <c r="A758" s="18" t="s">
        <v>19</v>
      </c>
      <c r="B758" s="18"/>
      <c r="C758" s="17"/>
      <c r="D758" s="17"/>
      <c r="E758" s="17"/>
      <c r="F758" s="17"/>
      <c r="G758" s="17"/>
      <c r="H758" s="17"/>
      <c r="I758" s="17"/>
      <c r="J758" s="17"/>
      <c r="K758" s="17"/>
      <c r="L758" s="17"/>
      <c r="M758" s="17"/>
      <c r="N758" s="17"/>
      <c r="O758" s="17"/>
      <c r="P758" s="17"/>
      <c r="Q758" s="17"/>
      <c r="R758" s="17"/>
      <c r="S758" s="17"/>
      <c r="T758" s="17"/>
      <c r="U758" s="17"/>
      <c r="V758" s="17"/>
      <c r="W758" s="17"/>
      <c r="X758" s="17"/>
      <c r="Y758" s="17"/>
      <c r="Z758" s="17"/>
      <c r="AA758" s="17"/>
      <c r="AB758" s="17"/>
      <c r="AC758" s="17"/>
      <c r="AD758" s="17"/>
      <c r="AE758" s="17"/>
      <c r="AF758" s="17"/>
      <c r="AG758" s="17"/>
      <c r="AH758" s="17"/>
      <c r="AI758" s="17"/>
      <c r="AJ758" s="17"/>
      <c r="AK758" s="17"/>
      <c r="AL758" s="17"/>
      <c r="AM758" s="17"/>
      <c r="AN758" s="17"/>
      <c r="AO758" s="17"/>
      <c r="AP758" s="17"/>
    </row>
    <row r="759" spans="1:42" hidden="1" outlineLevel="1">
      <c r="A759" s="18" t="s">
        <v>12</v>
      </c>
      <c r="B759" s="18" t="s">
        <v>45</v>
      </c>
      <c r="C759" s="18" t="s">
        <v>58</v>
      </c>
      <c r="D759" s="17"/>
      <c r="E759" s="17"/>
      <c r="F759" s="17"/>
      <c r="G759" s="17"/>
      <c r="H759" s="17"/>
      <c r="I759" s="17"/>
      <c r="J759" s="17"/>
      <c r="K759" s="17"/>
      <c r="L759" s="17"/>
      <c r="M759" s="17"/>
      <c r="N759" s="17"/>
      <c r="O759" s="17"/>
      <c r="P759" s="17"/>
      <c r="Q759" s="17"/>
      <c r="R759" s="17"/>
      <c r="S759" s="17"/>
      <c r="T759" s="17"/>
      <c r="U759" s="17"/>
      <c r="V759" s="17"/>
      <c r="W759" s="17"/>
      <c r="X759" s="17"/>
      <c r="Y759" s="17"/>
      <c r="Z759" s="17"/>
      <c r="AA759" s="17"/>
      <c r="AB759" s="17"/>
      <c r="AC759" s="17"/>
      <c r="AD759" s="17"/>
      <c r="AE759" s="17"/>
      <c r="AF759" s="17"/>
      <c r="AG759" s="17"/>
      <c r="AH759" s="17"/>
      <c r="AI759" s="17"/>
      <c r="AJ759" s="17"/>
      <c r="AK759" s="17"/>
      <c r="AL759" s="17"/>
      <c r="AM759" s="17"/>
      <c r="AN759" s="17"/>
      <c r="AO759" s="17"/>
      <c r="AP759" s="17"/>
    </row>
    <row r="760" spans="1:42" hidden="1" outlineLevel="2">
      <c r="A760" s="11"/>
      <c r="B760" s="12"/>
      <c r="C760" s="11"/>
      <c r="D760" s="26">
        <f>D$84+D604</f>
        <v>2022</v>
      </c>
      <c r="E760" s="26">
        <f>D760+1</f>
        <v>2023</v>
      </c>
      <c r="F760" s="26">
        <f t="shared" ref="F760" si="1479">E760+1</f>
        <v>2024</v>
      </c>
      <c r="G760" s="26">
        <f t="shared" ref="G760" si="1480">F760+1</f>
        <v>2025</v>
      </c>
      <c r="H760" s="26">
        <f t="shared" ref="H760" si="1481">G760+1</f>
        <v>2026</v>
      </c>
      <c r="I760" s="26">
        <f t="shared" ref="I760" si="1482">H760+1</f>
        <v>2027</v>
      </c>
      <c r="J760" s="26">
        <f>I760+1</f>
        <v>2028</v>
      </c>
      <c r="K760" s="26">
        <f>J760+1</f>
        <v>2029</v>
      </c>
      <c r="L760" s="26">
        <f t="shared" ref="L760" si="1483">K760+1</f>
        <v>2030</v>
      </c>
      <c r="M760" s="26">
        <f t="shared" ref="M760" si="1484">L760+1</f>
        <v>2031</v>
      </c>
      <c r="N760" s="26">
        <f t="shared" ref="N760" si="1485">M760+1</f>
        <v>2032</v>
      </c>
      <c r="O760" s="26">
        <f t="shared" ref="O760" si="1486">N760+1</f>
        <v>2033</v>
      </c>
      <c r="P760" s="26">
        <f t="shared" ref="P760" si="1487">O760+1</f>
        <v>2034</v>
      </c>
      <c r="Q760" s="26">
        <f t="shared" ref="Q760" si="1488">P760+1</f>
        <v>2035</v>
      </c>
      <c r="R760" s="26">
        <f t="shared" ref="R760" si="1489">Q760+1</f>
        <v>2036</v>
      </c>
      <c r="S760" s="26">
        <f t="shared" ref="S760" si="1490">R760+1</f>
        <v>2037</v>
      </c>
      <c r="T760" s="26">
        <f t="shared" ref="T760" si="1491">S760+1</f>
        <v>2038</v>
      </c>
      <c r="U760" s="26">
        <f t="shared" ref="U760" si="1492">T760+1</f>
        <v>2039</v>
      </c>
      <c r="V760" s="26">
        <f t="shared" ref="V760" si="1493">U760+1</f>
        <v>2040</v>
      </c>
      <c r="W760" s="26">
        <f t="shared" ref="W760" si="1494">V760+1</f>
        <v>2041</v>
      </c>
      <c r="X760" s="26">
        <f t="shared" ref="X760" si="1495">W760+1</f>
        <v>2042</v>
      </c>
      <c r="Y760" s="26">
        <f t="shared" ref="Y760" si="1496">X760+1</f>
        <v>2043</v>
      </c>
      <c r="Z760" s="26">
        <f t="shared" ref="Z760" si="1497">Y760+1</f>
        <v>2044</v>
      </c>
      <c r="AA760" s="26">
        <f t="shared" ref="AA760" si="1498">Z760+1</f>
        <v>2045</v>
      </c>
      <c r="AB760" s="26">
        <f t="shared" ref="AB760" si="1499">AA760+1</f>
        <v>2046</v>
      </c>
      <c r="AC760" s="26">
        <f t="shared" ref="AC760" si="1500">AB760+1</f>
        <v>2047</v>
      </c>
      <c r="AD760" s="26">
        <f t="shared" ref="AD760" si="1501">AC760+1</f>
        <v>2048</v>
      </c>
      <c r="AE760" s="26">
        <f t="shared" ref="AE760" si="1502">AD760+1</f>
        <v>2049</v>
      </c>
      <c r="AF760" s="26">
        <f t="shared" ref="AF760" si="1503">AE760+1</f>
        <v>2050</v>
      </c>
      <c r="AG760" s="26">
        <f t="shared" ref="AG760" si="1504">AF760+1</f>
        <v>2051</v>
      </c>
      <c r="AH760" s="26">
        <f t="shared" ref="AH760" si="1505">AG760+1</f>
        <v>2052</v>
      </c>
      <c r="AI760" s="26">
        <f t="shared" ref="AI760" si="1506">AH760+1</f>
        <v>2053</v>
      </c>
      <c r="AJ760" s="26">
        <f t="shared" ref="AJ760" si="1507">AI760+1</f>
        <v>2054</v>
      </c>
      <c r="AK760" s="26">
        <f t="shared" ref="AK760" si="1508">AJ760+1</f>
        <v>2055</v>
      </c>
      <c r="AL760" s="26">
        <f t="shared" ref="AL760" si="1509">AK760+1</f>
        <v>2056</v>
      </c>
      <c r="AM760" s="26">
        <f t="shared" ref="AM760" si="1510">AL760+1</f>
        <v>2057</v>
      </c>
      <c r="AN760" s="26">
        <f t="shared" ref="AN760" si="1511">AM760+1</f>
        <v>2058</v>
      </c>
      <c r="AO760" s="26">
        <f t="shared" ref="AO760" si="1512">AN760+1</f>
        <v>2059</v>
      </c>
      <c r="AP760" s="26">
        <f t="shared" ref="AP760" si="1513">AO760+1</f>
        <v>2060</v>
      </c>
    </row>
    <row r="761" spans="1:42" hidden="1" outlineLevel="2">
      <c r="A761" s="1">
        <v>1</v>
      </c>
      <c r="B761" s="1" t="s">
        <v>20</v>
      </c>
      <c r="C761" s="4">
        <f>SUM(D761:AP761)</f>
        <v>39504532.897471569</v>
      </c>
      <c r="D761" s="4">
        <f t="shared" ref="D761:AP761" si="1514">D631+D656+D681+D706+D731</f>
        <v>0</v>
      </c>
      <c r="E761" s="4">
        <f t="shared" si="1514"/>
        <v>18000000</v>
      </c>
      <c r="F761" s="4">
        <f t="shared" si="1514"/>
        <v>0</v>
      </c>
      <c r="G761" s="4">
        <f t="shared" si="1514"/>
        <v>0</v>
      </c>
      <c r="H761" s="4">
        <f t="shared" si="1514"/>
        <v>0</v>
      </c>
      <c r="I761" s="4">
        <f t="shared" si="1514"/>
        <v>0</v>
      </c>
      <c r="J761" s="4">
        <f t="shared" si="1514"/>
        <v>11220258.816</v>
      </c>
      <c r="K761" s="4">
        <f t="shared" si="1514"/>
        <v>0</v>
      </c>
      <c r="L761" s="4">
        <f t="shared" si="1514"/>
        <v>0</v>
      </c>
      <c r="M761" s="4">
        <f t="shared" si="1514"/>
        <v>0</v>
      </c>
      <c r="N761" s="4">
        <f t="shared" si="1514"/>
        <v>0</v>
      </c>
      <c r="O761" s="4">
        <f t="shared" si="1514"/>
        <v>6508689.3835860072</v>
      </c>
      <c r="P761" s="4">
        <f t="shared" si="1514"/>
        <v>0</v>
      </c>
      <c r="Q761" s="4">
        <f t="shared" si="1514"/>
        <v>0</v>
      </c>
      <c r="R761" s="4">
        <f t="shared" si="1514"/>
        <v>3775584.6978855636</v>
      </c>
      <c r="S761" s="4">
        <f t="shared" si="1514"/>
        <v>0</v>
      </c>
      <c r="T761" s="4">
        <f t="shared" si="1514"/>
        <v>0</v>
      </c>
      <c r="U761" s="4">
        <f t="shared" si="1514"/>
        <v>0</v>
      </c>
      <c r="V761" s="4">
        <f t="shared" si="1514"/>
        <v>0</v>
      </c>
      <c r="W761" s="4">
        <f t="shared" si="1514"/>
        <v>0</v>
      </c>
      <c r="X761" s="4">
        <f t="shared" si="1514"/>
        <v>0</v>
      </c>
      <c r="Y761" s="4">
        <f t="shared" si="1514"/>
        <v>0</v>
      </c>
      <c r="Z761" s="4">
        <f t="shared" si="1514"/>
        <v>0</v>
      </c>
      <c r="AA761" s="4">
        <f t="shared" si="1514"/>
        <v>0</v>
      </c>
      <c r="AB761" s="4">
        <f t="shared" si="1514"/>
        <v>0</v>
      </c>
      <c r="AC761" s="4">
        <f t="shared" si="1514"/>
        <v>0</v>
      </c>
      <c r="AD761" s="4">
        <f t="shared" si="1514"/>
        <v>0</v>
      </c>
      <c r="AE761" s="4">
        <f t="shared" si="1514"/>
        <v>0</v>
      </c>
      <c r="AF761" s="4">
        <f t="shared" si="1514"/>
        <v>0</v>
      </c>
      <c r="AG761" s="4">
        <f t="shared" si="1514"/>
        <v>0</v>
      </c>
      <c r="AH761" s="4">
        <f t="shared" si="1514"/>
        <v>0</v>
      </c>
      <c r="AI761" s="4">
        <f t="shared" si="1514"/>
        <v>0</v>
      </c>
      <c r="AJ761" s="4">
        <f t="shared" si="1514"/>
        <v>0</v>
      </c>
      <c r="AK761" s="4">
        <f t="shared" si="1514"/>
        <v>0</v>
      </c>
      <c r="AL761" s="4">
        <f t="shared" si="1514"/>
        <v>0</v>
      </c>
      <c r="AM761" s="4">
        <f t="shared" si="1514"/>
        <v>0</v>
      </c>
      <c r="AN761" s="4">
        <f t="shared" si="1514"/>
        <v>0</v>
      </c>
      <c r="AO761" s="4">
        <f t="shared" si="1514"/>
        <v>0</v>
      </c>
      <c r="AP761" s="4">
        <f t="shared" si="1514"/>
        <v>0</v>
      </c>
    </row>
    <row r="762" spans="1:42" hidden="1" outlineLevel="2">
      <c r="A762" s="1">
        <v>2</v>
      </c>
      <c r="B762" s="1" t="s">
        <v>21</v>
      </c>
      <c r="C762" s="4">
        <f>SUM(D762:AP762)</f>
        <v>39504532.897471569</v>
      </c>
      <c r="D762" s="4">
        <f t="shared" ref="D762:AP762" si="1515">D632+D657+D682+D707+D732</f>
        <v>0</v>
      </c>
      <c r="E762" s="4">
        <f t="shared" si="1515"/>
        <v>39504532.897471569</v>
      </c>
      <c r="F762" s="4">
        <f t="shared" si="1515"/>
        <v>0</v>
      </c>
      <c r="G762" s="4">
        <f t="shared" si="1515"/>
        <v>0</v>
      </c>
      <c r="H762" s="4">
        <f t="shared" si="1515"/>
        <v>0</v>
      </c>
      <c r="I762" s="4">
        <f t="shared" si="1515"/>
        <v>0</v>
      </c>
      <c r="J762" s="4">
        <f t="shared" si="1515"/>
        <v>0</v>
      </c>
      <c r="K762" s="4">
        <f t="shared" si="1515"/>
        <v>0</v>
      </c>
      <c r="L762" s="4">
        <f t="shared" si="1515"/>
        <v>0</v>
      </c>
      <c r="M762" s="4">
        <f t="shared" si="1515"/>
        <v>0</v>
      </c>
      <c r="N762" s="4">
        <f t="shared" si="1515"/>
        <v>0</v>
      </c>
      <c r="O762" s="4">
        <f t="shared" si="1515"/>
        <v>0</v>
      </c>
      <c r="P762" s="4">
        <f t="shared" si="1515"/>
        <v>0</v>
      </c>
      <c r="Q762" s="4">
        <f t="shared" si="1515"/>
        <v>0</v>
      </c>
      <c r="R762" s="4">
        <f t="shared" si="1515"/>
        <v>0</v>
      </c>
      <c r="S762" s="4">
        <f t="shared" si="1515"/>
        <v>0</v>
      </c>
      <c r="T762" s="4">
        <f t="shared" si="1515"/>
        <v>0</v>
      </c>
      <c r="U762" s="4">
        <f t="shared" si="1515"/>
        <v>0</v>
      </c>
      <c r="V762" s="4">
        <f t="shared" si="1515"/>
        <v>0</v>
      </c>
      <c r="W762" s="4">
        <f t="shared" si="1515"/>
        <v>0</v>
      </c>
      <c r="X762" s="4">
        <f t="shared" si="1515"/>
        <v>0</v>
      </c>
      <c r="Y762" s="4">
        <f t="shared" si="1515"/>
        <v>0</v>
      </c>
      <c r="Z762" s="4">
        <f t="shared" si="1515"/>
        <v>0</v>
      </c>
      <c r="AA762" s="4">
        <f t="shared" si="1515"/>
        <v>0</v>
      </c>
      <c r="AB762" s="4">
        <f t="shared" si="1515"/>
        <v>0</v>
      </c>
      <c r="AC762" s="4">
        <f t="shared" si="1515"/>
        <v>0</v>
      </c>
      <c r="AD762" s="4">
        <f t="shared" si="1515"/>
        <v>0</v>
      </c>
      <c r="AE762" s="4">
        <f t="shared" si="1515"/>
        <v>0</v>
      </c>
      <c r="AF762" s="4">
        <f t="shared" si="1515"/>
        <v>0</v>
      </c>
      <c r="AG762" s="4">
        <f t="shared" si="1515"/>
        <v>0</v>
      </c>
      <c r="AH762" s="4">
        <f t="shared" si="1515"/>
        <v>0</v>
      </c>
      <c r="AI762" s="4">
        <f t="shared" si="1515"/>
        <v>0</v>
      </c>
      <c r="AJ762" s="4">
        <f t="shared" si="1515"/>
        <v>0</v>
      </c>
      <c r="AK762" s="4">
        <f t="shared" si="1515"/>
        <v>0</v>
      </c>
      <c r="AL762" s="4">
        <f t="shared" si="1515"/>
        <v>0</v>
      </c>
      <c r="AM762" s="4">
        <f t="shared" si="1515"/>
        <v>0</v>
      </c>
      <c r="AN762" s="4">
        <f t="shared" si="1515"/>
        <v>0</v>
      </c>
      <c r="AO762" s="4">
        <f t="shared" si="1515"/>
        <v>0</v>
      </c>
      <c r="AP762" s="4">
        <f t="shared" si="1515"/>
        <v>0</v>
      </c>
    </row>
    <row r="763" spans="1:42" hidden="1" outlineLevel="2">
      <c r="A763" s="1">
        <v>3</v>
      </c>
      <c r="B763" s="1" t="s">
        <v>22</v>
      </c>
      <c r="C763" s="4">
        <f>SUM(D763:AP763)</f>
        <v>19752266.448735785</v>
      </c>
      <c r="D763" s="4">
        <f t="shared" ref="D763:AP763" si="1516">D633+D658+D683+D708+D733</f>
        <v>0</v>
      </c>
      <c r="E763" s="4">
        <f t="shared" si="1516"/>
        <v>19752266.448735785</v>
      </c>
      <c r="F763" s="4">
        <f t="shared" si="1516"/>
        <v>0</v>
      </c>
      <c r="G763" s="4">
        <f t="shared" si="1516"/>
        <v>0</v>
      </c>
      <c r="H763" s="4">
        <f t="shared" si="1516"/>
        <v>0</v>
      </c>
      <c r="I763" s="4">
        <f t="shared" si="1516"/>
        <v>0</v>
      </c>
      <c r="J763" s="4">
        <f t="shared" si="1516"/>
        <v>0</v>
      </c>
      <c r="K763" s="4">
        <f t="shared" si="1516"/>
        <v>0</v>
      </c>
      <c r="L763" s="4">
        <f t="shared" si="1516"/>
        <v>0</v>
      </c>
      <c r="M763" s="4">
        <f t="shared" si="1516"/>
        <v>0</v>
      </c>
      <c r="N763" s="4">
        <f t="shared" si="1516"/>
        <v>0</v>
      </c>
      <c r="O763" s="4">
        <f t="shared" si="1516"/>
        <v>0</v>
      </c>
      <c r="P763" s="4">
        <f t="shared" si="1516"/>
        <v>0</v>
      </c>
      <c r="Q763" s="4">
        <f t="shared" si="1516"/>
        <v>0</v>
      </c>
      <c r="R763" s="4">
        <f t="shared" si="1516"/>
        <v>0</v>
      </c>
      <c r="S763" s="4">
        <f t="shared" si="1516"/>
        <v>0</v>
      </c>
      <c r="T763" s="4">
        <f t="shared" si="1516"/>
        <v>0</v>
      </c>
      <c r="U763" s="4">
        <f t="shared" si="1516"/>
        <v>0</v>
      </c>
      <c r="V763" s="4">
        <f t="shared" si="1516"/>
        <v>0</v>
      </c>
      <c r="W763" s="4">
        <f t="shared" si="1516"/>
        <v>0</v>
      </c>
      <c r="X763" s="4">
        <f t="shared" si="1516"/>
        <v>0</v>
      </c>
      <c r="Y763" s="4">
        <f t="shared" si="1516"/>
        <v>0</v>
      </c>
      <c r="Z763" s="4">
        <f t="shared" si="1516"/>
        <v>0</v>
      </c>
      <c r="AA763" s="4">
        <f t="shared" si="1516"/>
        <v>0</v>
      </c>
      <c r="AB763" s="4">
        <f t="shared" si="1516"/>
        <v>0</v>
      </c>
      <c r="AC763" s="4">
        <f t="shared" si="1516"/>
        <v>0</v>
      </c>
      <c r="AD763" s="4">
        <f t="shared" si="1516"/>
        <v>0</v>
      </c>
      <c r="AE763" s="4">
        <f t="shared" si="1516"/>
        <v>0</v>
      </c>
      <c r="AF763" s="4">
        <f t="shared" si="1516"/>
        <v>0</v>
      </c>
      <c r="AG763" s="4">
        <f t="shared" si="1516"/>
        <v>0</v>
      </c>
      <c r="AH763" s="4">
        <f t="shared" si="1516"/>
        <v>0</v>
      </c>
      <c r="AI763" s="4">
        <f t="shared" si="1516"/>
        <v>0</v>
      </c>
      <c r="AJ763" s="4">
        <f t="shared" si="1516"/>
        <v>0</v>
      </c>
      <c r="AK763" s="4">
        <f t="shared" si="1516"/>
        <v>0</v>
      </c>
      <c r="AL763" s="4">
        <f t="shared" si="1516"/>
        <v>0</v>
      </c>
      <c r="AM763" s="4">
        <f t="shared" si="1516"/>
        <v>0</v>
      </c>
      <c r="AN763" s="4">
        <f t="shared" si="1516"/>
        <v>0</v>
      </c>
      <c r="AO763" s="4">
        <f t="shared" si="1516"/>
        <v>0</v>
      </c>
      <c r="AP763" s="4">
        <f t="shared" si="1516"/>
        <v>0</v>
      </c>
    </row>
    <row r="764" spans="1:42" hidden="1" outlineLevel="2">
      <c r="A764" s="1">
        <v>4</v>
      </c>
      <c r="B764" s="1" t="s">
        <v>15</v>
      </c>
      <c r="C764" s="4">
        <f>SUM(D764:AP764)</f>
        <v>0</v>
      </c>
      <c r="D764" s="4">
        <f t="shared" ref="D764:AP764" si="1517">D634+D659+D684+D709+D734</f>
        <v>0</v>
      </c>
      <c r="E764" s="4">
        <f t="shared" si="1517"/>
        <v>0</v>
      </c>
      <c r="F764" s="4">
        <f t="shared" si="1517"/>
        <v>0</v>
      </c>
      <c r="G764" s="4">
        <f t="shared" si="1517"/>
        <v>0</v>
      </c>
      <c r="H764" s="4">
        <f t="shared" si="1517"/>
        <v>0</v>
      </c>
      <c r="I764" s="4">
        <f t="shared" si="1517"/>
        <v>0</v>
      </c>
      <c r="J764" s="4">
        <f t="shared" si="1517"/>
        <v>0</v>
      </c>
      <c r="K764" s="4">
        <f t="shared" si="1517"/>
        <v>0</v>
      </c>
      <c r="L764" s="4">
        <f t="shared" si="1517"/>
        <v>0</v>
      </c>
      <c r="M764" s="4">
        <f t="shared" si="1517"/>
        <v>0</v>
      </c>
      <c r="N764" s="4">
        <f t="shared" si="1517"/>
        <v>0</v>
      </c>
      <c r="O764" s="4">
        <f t="shared" si="1517"/>
        <v>0</v>
      </c>
      <c r="P764" s="4">
        <f t="shared" si="1517"/>
        <v>0</v>
      </c>
      <c r="Q764" s="4">
        <f t="shared" si="1517"/>
        <v>0</v>
      </c>
      <c r="R764" s="4">
        <f t="shared" si="1517"/>
        <v>0</v>
      </c>
      <c r="S764" s="4">
        <f t="shared" si="1517"/>
        <v>0</v>
      </c>
      <c r="T764" s="4">
        <f t="shared" si="1517"/>
        <v>0</v>
      </c>
      <c r="U764" s="4">
        <f t="shared" si="1517"/>
        <v>0</v>
      </c>
      <c r="V764" s="4">
        <f t="shared" si="1517"/>
        <v>0</v>
      </c>
      <c r="W764" s="4">
        <f t="shared" si="1517"/>
        <v>0</v>
      </c>
      <c r="X764" s="4">
        <f t="shared" si="1517"/>
        <v>0</v>
      </c>
      <c r="Y764" s="4">
        <f t="shared" si="1517"/>
        <v>0</v>
      </c>
      <c r="Z764" s="4">
        <f t="shared" si="1517"/>
        <v>0</v>
      </c>
      <c r="AA764" s="4">
        <f t="shared" si="1517"/>
        <v>0</v>
      </c>
      <c r="AB764" s="4">
        <f t="shared" si="1517"/>
        <v>0</v>
      </c>
      <c r="AC764" s="4">
        <f t="shared" si="1517"/>
        <v>0</v>
      </c>
      <c r="AD764" s="4">
        <f t="shared" si="1517"/>
        <v>0</v>
      </c>
      <c r="AE764" s="4">
        <f t="shared" si="1517"/>
        <v>0</v>
      </c>
      <c r="AF764" s="4">
        <f t="shared" si="1517"/>
        <v>0</v>
      </c>
      <c r="AG764" s="4">
        <f t="shared" si="1517"/>
        <v>0</v>
      </c>
      <c r="AH764" s="4">
        <f t="shared" si="1517"/>
        <v>0</v>
      </c>
      <c r="AI764" s="4">
        <f t="shared" si="1517"/>
        <v>0</v>
      </c>
      <c r="AJ764" s="4">
        <f t="shared" si="1517"/>
        <v>0</v>
      </c>
      <c r="AK764" s="4">
        <f t="shared" si="1517"/>
        <v>0</v>
      </c>
      <c r="AL764" s="4">
        <f t="shared" si="1517"/>
        <v>0</v>
      </c>
      <c r="AM764" s="4">
        <f t="shared" si="1517"/>
        <v>0</v>
      </c>
      <c r="AN764" s="4">
        <f t="shared" si="1517"/>
        <v>0</v>
      </c>
      <c r="AO764" s="4">
        <f t="shared" si="1517"/>
        <v>0</v>
      </c>
      <c r="AP764" s="4">
        <f t="shared" si="1517"/>
        <v>0</v>
      </c>
    </row>
    <row r="765" spans="1:42" hidden="1" outlineLevel="2">
      <c r="A765" s="1">
        <v>5</v>
      </c>
      <c r="B765" s="1" t="s">
        <v>15</v>
      </c>
      <c r="C765" s="4">
        <f>SUM(D765:AP765)</f>
        <v>0</v>
      </c>
      <c r="D765" s="4">
        <f t="shared" ref="D765:AP765" si="1518">D635+D660+D685+D710+D735</f>
        <v>0</v>
      </c>
      <c r="E765" s="4">
        <f t="shared" si="1518"/>
        <v>0</v>
      </c>
      <c r="F765" s="4">
        <f t="shared" si="1518"/>
        <v>0</v>
      </c>
      <c r="G765" s="4">
        <f t="shared" si="1518"/>
        <v>0</v>
      </c>
      <c r="H765" s="4">
        <f t="shared" si="1518"/>
        <v>0</v>
      </c>
      <c r="I765" s="4">
        <f t="shared" si="1518"/>
        <v>0</v>
      </c>
      <c r="J765" s="4">
        <f t="shared" si="1518"/>
        <v>0</v>
      </c>
      <c r="K765" s="4">
        <f t="shared" si="1518"/>
        <v>0</v>
      </c>
      <c r="L765" s="4">
        <f t="shared" si="1518"/>
        <v>0</v>
      </c>
      <c r="M765" s="4">
        <f t="shared" si="1518"/>
        <v>0</v>
      </c>
      <c r="N765" s="4">
        <f t="shared" si="1518"/>
        <v>0</v>
      </c>
      <c r="O765" s="4">
        <f t="shared" si="1518"/>
        <v>0</v>
      </c>
      <c r="P765" s="4">
        <f t="shared" si="1518"/>
        <v>0</v>
      </c>
      <c r="Q765" s="4">
        <f t="shared" si="1518"/>
        <v>0</v>
      </c>
      <c r="R765" s="4">
        <f t="shared" si="1518"/>
        <v>0</v>
      </c>
      <c r="S765" s="4">
        <f t="shared" si="1518"/>
        <v>0</v>
      </c>
      <c r="T765" s="4">
        <f t="shared" si="1518"/>
        <v>0</v>
      </c>
      <c r="U765" s="4">
        <f t="shared" si="1518"/>
        <v>0</v>
      </c>
      <c r="V765" s="4">
        <f t="shared" si="1518"/>
        <v>0</v>
      </c>
      <c r="W765" s="4">
        <f t="shared" si="1518"/>
        <v>0</v>
      </c>
      <c r="X765" s="4">
        <f t="shared" si="1518"/>
        <v>0</v>
      </c>
      <c r="Y765" s="4">
        <f t="shared" si="1518"/>
        <v>0</v>
      </c>
      <c r="Z765" s="4">
        <f t="shared" si="1518"/>
        <v>0</v>
      </c>
      <c r="AA765" s="4">
        <f t="shared" si="1518"/>
        <v>0</v>
      </c>
      <c r="AB765" s="4">
        <f t="shared" si="1518"/>
        <v>0</v>
      </c>
      <c r="AC765" s="4">
        <f t="shared" si="1518"/>
        <v>0</v>
      </c>
      <c r="AD765" s="4">
        <f t="shared" si="1518"/>
        <v>0</v>
      </c>
      <c r="AE765" s="4">
        <f t="shared" si="1518"/>
        <v>0</v>
      </c>
      <c r="AF765" s="4">
        <f t="shared" si="1518"/>
        <v>0</v>
      </c>
      <c r="AG765" s="4">
        <f t="shared" si="1518"/>
        <v>0</v>
      </c>
      <c r="AH765" s="4">
        <f t="shared" si="1518"/>
        <v>0</v>
      </c>
      <c r="AI765" s="4">
        <f t="shared" si="1518"/>
        <v>0</v>
      </c>
      <c r="AJ765" s="4">
        <f t="shared" si="1518"/>
        <v>0</v>
      </c>
      <c r="AK765" s="4">
        <f t="shared" si="1518"/>
        <v>0</v>
      </c>
      <c r="AL765" s="4">
        <f t="shared" si="1518"/>
        <v>0</v>
      </c>
      <c r="AM765" s="4">
        <f t="shared" si="1518"/>
        <v>0</v>
      </c>
      <c r="AN765" s="4">
        <f t="shared" si="1518"/>
        <v>0</v>
      </c>
      <c r="AO765" s="4">
        <f t="shared" si="1518"/>
        <v>0</v>
      </c>
      <c r="AP765" s="4">
        <f t="shared" si="1518"/>
        <v>0</v>
      </c>
    </row>
    <row r="766" spans="1:42" ht="15.5" hidden="1" outlineLevel="2" thickBot="1">
      <c r="A766" s="6" t="s">
        <v>0</v>
      </c>
      <c r="B766" s="6"/>
      <c r="C766" s="7">
        <f>SUM(C761:C765)</f>
        <v>98761332.243678927</v>
      </c>
      <c r="D766" s="7">
        <f t="shared" ref="D766:AP766" si="1519">SUM(D761:D765)</f>
        <v>0</v>
      </c>
      <c r="E766" s="7">
        <f t="shared" si="1519"/>
        <v>77256799.34620735</v>
      </c>
      <c r="F766" s="7">
        <f t="shared" si="1519"/>
        <v>0</v>
      </c>
      <c r="G766" s="7">
        <f t="shared" si="1519"/>
        <v>0</v>
      </c>
      <c r="H766" s="7">
        <f t="shared" si="1519"/>
        <v>0</v>
      </c>
      <c r="I766" s="7">
        <f t="shared" si="1519"/>
        <v>0</v>
      </c>
      <c r="J766" s="7">
        <f t="shared" si="1519"/>
        <v>11220258.816</v>
      </c>
      <c r="K766" s="7">
        <f t="shared" si="1519"/>
        <v>0</v>
      </c>
      <c r="L766" s="7">
        <f t="shared" si="1519"/>
        <v>0</v>
      </c>
      <c r="M766" s="7">
        <f t="shared" si="1519"/>
        <v>0</v>
      </c>
      <c r="N766" s="7">
        <f t="shared" si="1519"/>
        <v>0</v>
      </c>
      <c r="O766" s="7">
        <f t="shared" si="1519"/>
        <v>6508689.3835860072</v>
      </c>
      <c r="P766" s="7">
        <f t="shared" si="1519"/>
        <v>0</v>
      </c>
      <c r="Q766" s="7">
        <f t="shared" si="1519"/>
        <v>0</v>
      </c>
      <c r="R766" s="7">
        <f t="shared" si="1519"/>
        <v>3775584.6978855636</v>
      </c>
      <c r="S766" s="7">
        <f t="shared" si="1519"/>
        <v>0</v>
      </c>
      <c r="T766" s="7">
        <f t="shared" si="1519"/>
        <v>0</v>
      </c>
      <c r="U766" s="7">
        <f t="shared" si="1519"/>
        <v>0</v>
      </c>
      <c r="V766" s="7">
        <f t="shared" si="1519"/>
        <v>0</v>
      </c>
      <c r="W766" s="7">
        <f t="shared" si="1519"/>
        <v>0</v>
      </c>
      <c r="X766" s="7">
        <f t="shared" si="1519"/>
        <v>0</v>
      </c>
      <c r="Y766" s="7">
        <f t="shared" si="1519"/>
        <v>0</v>
      </c>
      <c r="Z766" s="7">
        <f t="shared" si="1519"/>
        <v>0</v>
      </c>
      <c r="AA766" s="7">
        <f t="shared" si="1519"/>
        <v>0</v>
      </c>
      <c r="AB766" s="7">
        <f t="shared" si="1519"/>
        <v>0</v>
      </c>
      <c r="AC766" s="7">
        <f t="shared" si="1519"/>
        <v>0</v>
      </c>
      <c r="AD766" s="7">
        <f t="shared" si="1519"/>
        <v>0</v>
      </c>
      <c r="AE766" s="7">
        <f t="shared" si="1519"/>
        <v>0</v>
      </c>
      <c r="AF766" s="7">
        <f t="shared" si="1519"/>
        <v>0</v>
      </c>
      <c r="AG766" s="7">
        <f t="shared" si="1519"/>
        <v>0</v>
      </c>
      <c r="AH766" s="7">
        <f t="shared" si="1519"/>
        <v>0</v>
      </c>
      <c r="AI766" s="7">
        <f t="shared" si="1519"/>
        <v>0</v>
      </c>
      <c r="AJ766" s="7">
        <f t="shared" si="1519"/>
        <v>0</v>
      </c>
      <c r="AK766" s="7">
        <f t="shared" si="1519"/>
        <v>0</v>
      </c>
      <c r="AL766" s="7">
        <f t="shared" si="1519"/>
        <v>0</v>
      </c>
      <c r="AM766" s="7">
        <f t="shared" si="1519"/>
        <v>0</v>
      </c>
      <c r="AN766" s="7">
        <f t="shared" si="1519"/>
        <v>0</v>
      </c>
      <c r="AO766" s="7">
        <f t="shared" si="1519"/>
        <v>0</v>
      </c>
      <c r="AP766" s="7">
        <f t="shared" si="1519"/>
        <v>0</v>
      </c>
    </row>
    <row r="767" spans="1:42" hidden="1" outlineLevel="1" collapsed="1"/>
    <row r="768" spans="1:42" hidden="1" outlineLevel="1">
      <c r="A768" s="18" t="s">
        <v>19</v>
      </c>
      <c r="B768" s="18"/>
      <c r="C768" s="17"/>
      <c r="D768" s="17"/>
      <c r="E768" s="17"/>
      <c r="F768" s="17"/>
      <c r="G768" s="17"/>
      <c r="H768" s="17"/>
      <c r="I768" s="17"/>
      <c r="J768" s="17"/>
      <c r="K768" s="17"/>
      <c r="L768" s="17"/>
      <c r="M768" s="17"/>
      <c r="N768" s="17"/>
      <c r="O768" s="17"/>
      <c r="P768" s="17"/>
      <c r="Q768" s="17"/>
      <c r="R768" s="17"/>
      <c r="S768" s="17"/>
      <c r="T768" s="17"/>
      <c r="U768" s="17"/>
      <c r="V768" s="17"/>
      <c r="W768" s="17"/>
      <c r="X768" s="17"/>
      <c r="Y768" s="17"/>
      <c r="Z768" s="17"/>
      <c r="AA768" s="17"/>
      <c r="AB768" s="17"/>
      <c r="AC768" s="17"/>
      <c r="AD768" s="17"/>
      <c r="AE768" s="17"/>
      <c r="AF768" s="17"/>
      <c r="AG768" s="17"/>
      <c r="AH768" s="17"/>
      <c r="AI768" s="17"/>
      <c r="AJ768" s="17"/>
      <c r="AK768" s="17"/>
      <c r="AL768" s="17"/>
      <c r="AM768" s="17"/>
      <c r="AN768" s="17"/>
      <c r="AO768" s="17"/>
      <c r="AP768" s="17"/>
    </row>
    <row r="769" spans="1:42" hidden="1" outlineLevel="1">
      <c r="A769" s="18" t="s">
        <v>12</v>
      </c>
      <c r="B769" s="18" t="s">
        <v>45</v>
      </c>
      <c r="C769" s="18" t="s">
        <v>61</v>
      </c>
      <c r="D769" s="17"/>
      <c r="E769" s="17"/>
      <c r="F769" s="17"/>
      <c r="G769" s="17"/>
      <c r="H769" s="17"/>
      <c r="I769" s="17"/>
      <c r="J769" s="17"/>
      <c r="K769" s="17"/>
      <c r="L769" s="17"/>
      <c r="M769" s="17"/>
      <c r="N769" s="17"/>
      <c r="O769" s="17"/>
      <c r="P769" s="17"/>
      <c r="Q769" s="17"/>
      <c r="R769" s="17"/>
      <c r="S769" s="17"/>
      <c r="T769" s="17"/>
      <c r="U769" s="17"/>
      <c r="V769" s="17"/>
      <c r="W769" s="17"/>
      <c r="X769" s="17"/>
      <c r="Y769" s="17"/>
      <c r="Z769" s="17"/>
      <c r="AA769" s="17"/>
      <c r="AB769" s="17"/>
      <c r="AC769" s="17"/>
      <c r="AD769" s="17"/>
      <c r="AE769" s="17"/>
      <c r="AF769" s="17"/>
      <c r="AG769" s="17"/>
      <c r="AH769" s="17"/>
      <c r="AI769" s="17"/>
      <c r="AJ769" s="17"/>
      <c r="AK769" s="17"/>
      <c r="AL769" s="17"/>
      <c r="AM769" s="17"/>
      <c r="AN769" s="17"/>
      <c r="AO769" s="17"/>
      <c r="AP769" s="17"/>
    </row>
    <row r="770" spans="1:42" hidden="1" outlineLevel="2">
      <c r="A770" s="11"/>
      <c r="B770" s="12"/>
      <c r="C770" s="11"/>
      <c r="D770" s="26">
        <f>D$84+D614</f>
        <v>2022</v>
      </c>
      <c r="E770" s="26">
        <f>D770+1</f>
        <v>2023</v>
      </c>
      <c r="F770" s="26">
        <f t="shared" ref="F770" si="1520">E770+1</f>
        <v>2024</v>
      </c>
      <c r="G770" s="26">
        <f t="shared" ref="G770" si="1521">F770+1</f>
        <v>2025</v>
      </c>
      <c r="H770" s="26">
        <f t="shared" ref="H770" si="1522">G770+1</f>
        <v>2026</v>
      </c>
      <c r="I770" s="26">
        <f t="shared" ref="I770" si="1523">H770+1</f>
        <v>2027</v>
      </c>
      <c r="J770" s="26">
        <f>I770+1</f>
        <v>2028</v>
      </c>
      <c r="K770" s="26">
        <f>J770+1</f>
        <v>2029</v>
      </c>
      <c r="L770" s="26">
        <f t="shared" ref="L770" si="1524">K770+1</f>
        <v>2030</v>
      </c>
      <c r="M770" s="26">
        <f t="shared" ref="M770" si="1525">L770+1</f>
        <v>2031</v>
      </c>
      <c r="N770" s="26">
        <f t="shared" ref="N770" si="1526">M770+1</f>
        <v>2032</v>
      </c>
      <c r="O770" s="26">
        <f t="shared" ref="O770" si="1527">N770+1</f>
        <v>2033</v>
      </c>
      <c r="P770" s="26">
        <f t="shared" ref="P770" si="1528">O770+1</f>
        <v>2034</v>
      </c>
      <c r="Q770" s="26">
        <f t="shared" ref="Q770" si="1529">P770+1</f>
        <v>2035</v>
      </c>
      <c r="R770" s="26">
        <f t="shared" ref="R770" si="1530">Q770+1</f>
        <v>2036</v>
      </c>
      <c r="S770" s="26">
        <f t="shared" ref="S770" si="1531">R770+1</f>
        <v>2037</v>
      </c>
      <c r="T770" s="26">
        <f t="shared" ref="T770" si="1532">S770+1</f>
        <v>2038</v>
      </c>
      <c r="U770" s="26">
        <f t="shared" ref="U770" si="1533">T770+1</f>
        <v>2039</v>
      </c>
      <c r="V770" s="26">
        <f t="shared" ref="V770" si="1534">U770+1</f>
        <v>2040</v>
      </c>
      <c r="W770" s="26">
        <f t="shared" ref="W770" si="1535">V770+1</f>
        <v>2041</v>
      </c>
      <c r="X770" s="26">
        <f t="shared" ref="X770" si="1536">W770+1</f>
        <v>2042</v>
      </c>
      <c r="Y770" s="26">
        <f t="shared" ref="Y770" si="1537">X770+1</f>
        <v>2043</v>
      </c>
      <c r="Z770" s="26">
        <f t="shared" ref="Z770" si="1538">Y770+1</f>
        <v>2044</v>
      </c>
      <c r="AA770" s="26">
        <f t="shared" ref="AA770" si="1539">Z770+1</f>
        <v>2045</v>
      </c>
      <c r="AB770" s="26">
        <f t="shared" ref="AB770" si="1540">AA770+1</f>
        <v>2046</v>
      </c>
      <c r="AC770" s="26">
        <f t="shared" ref="AC770" si="1541">AB770+1</f>
        <v>2047</v>
      </c>
      <c r="AD770" s="26">
        <f t="shared" ref="AD770" si="1542">AC770+1</f>
        <v>2048</v>
      </c>
      <c r="AE770" s="26">
        <f t="shared" ref="AE770" si="1543">AD770+1</f>
        <v>2049</v>
      </c>
      <c r="AF770" s="26">
        <f t="shared" ref="AF770" si="1544">AE770+1</f>
        <v>2050</v>
      </c>
      <c r="AG770" s="26">
        <f t="shared" ref="AG770" si="1545">AF770+1</f>
        <v>2051</v>
      </c>
      <c r="AH770" s="26">
        <f t="shared" ref="AH770" si="1546">AG770+1</f>
        <v>2052</v>
      </c>
      <c r="AI770" s="26">
        <f t="shared" ref="AI770" si="1547">AH770+1</f>
        <v>2053</v>
      </c>
      <c r="AJ770" s="26">
        <f t="shared" ref="AJ770" si="1548">AI770+1</f>
        <v>2054</v>
      </c>
      <c r="AK770" s="26">
        <f t="shared" ref="AK770" si="1549">AJ770+1</f>
        <v>2055</v>
      </c>
      <c r="AL770" s="26">
        <f t="shared" ref="AL770" si="1550">AK770+1</f>
        <v>2056</v>
      </c>
      <c r="AM770" s="26">
        <f t="shared" ref="AM770" si="1551">AL770+1</f>
        <v>2057</v>
      </c>
      <c r="AN770" s="26">
        <f t="shared" ref="AN770" si="1552">AM770+1</f>
        <v>2058</v>
      </c>
      <c r="AO770" s="26">
        <f t="shared" ref="AO770" si="1553">AN770+1</f>
        <v>2059</v>
      </c>
      <c r="AP770" s="26">
        <f t="shared" ref="AP770" si="1554">AO770+1</f>
        <v>2060</v>
      </c>
    </row>
    <row r="771" spans="1:42" hidden="1" outlineLevel="2">
      <c r="A771" s="1">
        <v>1</v>
      </c>
      <c r="B771" s="1" t="s">
        <v>20</v>
      </c>
      <c r="C771" s="4">
        <f>SUM(D771:AP771)</f>
        <v>1468800</v>
      </c>
      <c r="D771" s="4">
        <f t="shared" ref="D771:AP771" si="1555">IF(D639=MAX($D639:$AP639),MAX($D639:$AP639)-IFERROR(SMALL($D639:$AP639,COUNTIF($D639:$AP639,0)+1),0),0)+IF(D664=MAX($D664:$AP664),MAX($D664:$AP664)-IFERROR(SMALL($D664:$AP664,COUNTIF($D664:$AP664,0)+1),0),0)+IF(D689=MAX($D689:$AP689),MAX($D689:$AP689)-IFERROR(SMALL($D689:$AP689,COUNTIF($D689:$AP689,0)+1),0),0)+IF(D714=MAX($D714:$AP714),MAX($D714:$AP714)-IFERROR(SMALL($D714:$AP714,COUNTIF($D714:$AP714,0)+1),0),0)</f>
        <v>0</v>
      </c>
      <c r="E771" s="4">
        <f t="shared" si="1555"/>
        <v>0</v>
      </c>
      <c r="F771" s="4">
        <f t="shared" si="1555"/>
        <v>0</v>
      </c>
      <c r="G771" s="4">
        <f t="shared" si="1555"/>
        <v>1468800</v>
      </c>
      <c r="H771" s="4">
        <f t="shared" si="1555"/>
        <v>0</v>
      </c>
      <c r="I771" s="4">
        <f t="shared" si="1555"/>
        <v>0</v>
      </c>
      <c r="J771" s="4">
        <f t="shared" si="1555"/>
        <v>0</v>
      </c>
      <c r="K771" s="4">
        <f t="shared" si="1555"/>
        <v>0</v>
      </c>
      <c r="L771" s="4">
        <f t="shared" si="1555"/>
        <v>0</v>
      </c>
      <c r="M771" s="4">
        <f t="shared" si="1555"/>
        <v>0</v>
      </c>
      <c r="N771" s="4">
        <f t="shared" si="1555"/>
        <v>0</v>
      </c>
      <c r="O771" s="4">
        <f t="shared" si="1555"/>
        <v>0</v>
      </c>
      <c r="P771" s="4">
        <f t="shared" si="1555"/>
        <v>0</v>
      </c>
      <c r="Q771" s="4">
        <f t="shared" si="1555"/>
        <v>0</v>
      </c>
      <c r="R771" s="4">
        <f t="shared" si="1555"/>
        <v>0</v>
      </c>
      <c r="S771" s="4">
        <f t="shared" si="1555"/>
        <v>0</v>
      </c>
      <c r="T771" s="4">
        <f t="shared" si="1555"/>
        <v>0</v>
      </c>
      <c r="U771" s="4">
        <f t="shared" si="1555"/>
        <v>0</v>
      </c>
      <c r="V771" s="4">
        <f t="shared" si="1555"/>
        <v>0</v>
      </c>
      <c r="W771" s="4">
        <f t="shared" si="1555"/>
        <v>0</v>
      </c>
      <c r="X771" s="4">
        <f t="shared" si="1555"/>
        <v>0</v>
      </c>
      <c r="Y771" s="4">
        <f t="shared" si="1555"/>
        <v>0</v>
      </c>
      <c r="Z771" s="4">
        <f t="shared" si="1555"/>
        <v>0</v>
      </c>
      <c r="AA771" s="4">
        <f t="shared" si="1555"/>
        <v>0</v>
      </c>
      <c r="AB771" s="4">
        <f t="shared" si="1555"/>
        <v>0</v>
      </c>
      <c r="AC771" s="4">
        <f t="shared" si="1555"/>
        <v>0</v>
      </c>
      <c r="AD771" s="4">
        <f t="shared" si="1555"/>
        <v>0</v>
      </c>
      <c r="AE771" s="4">
        <f t="shared" si="1555"/>
        <v>0</v>
      </c>
      <c r="AF771" s="4">
        <f t="shared" si="1555"/>
        <v>0</v>
      </c>
      <c r="AG771" s="4">
        <f t="shared" si="1555"/>
        <v>0</v>
      </c>
      <c r="AH771" s="4">
        <f t="shared" si="1555"/>
        <v>0</v>
      </c>
      <c r="AI771" s="4">
        <f t="shared" si="1555"/>
        <v>0</v>
      </c>
      <c r="AJ771" s="4">
        <f t="shared" si="1555"/>
        <v>0</v>
      </c>
      <c r="AK771" s="4">
        <f t="shared" si="1555"/>
        <v>0</v>
      </c>
      <c r="AL771" s="4">
        <f t="shared" si="1555"/>
        <v>0</v>
      </c>
      <c r="AM771" s="4">
        <f t="shared" si="1555"/>
        <v>0</v>
      </c>
      <c r="AN771" s="4">
        <f t="shared" si="1555"/>
        <v>0</v>
      </c>
      <c r="AO771" s="4">
        <f t="shared" si="1555"/>
        <v>0</v>
      </c>
      <c r="AP771" s="4">
        <f t="shared" si="1555"/>
        <v>0</v>
      </c>
    </row>
    <row r="772" spans="1:42" hidden="1" outlineLevel="2">
      <c r="A772" s="1">
        <v>2</v>
      </c>
      <c r="B772" s="1" t="s">
        <v>21</v>
      </c>
      <c r="C772" s="4">
        <f>SUM(D772:AP772)</f>
        <v>3223569.8844336825</v>
      </c>
      <c r="D772" s="4">
        <f t="shared" ref="D772:AP772" si="1556">IF(D640=MAX($D640:$AP640),MAX($D640:$AP640)-IFERROR(SMALL($D640:$AP640,COUNTIF($D640:$AP640,0)+1),0),0)+IF(D665=MAX($D665:$AP665),MAX($D665:$AP665)-IFERROR(SMALL($D665:$AP665,COUNTIF($D665:$AP665,0)+1),0),0)+IF(D690=MAX($D690:$AP690),MAX($D690:$AP690)-IFERROR(SMALL($D690:$AP690,COUNTIF($D690:$AP690,0)+1),0),0)+IF(D715=MAX($D715:$AP715),MAX($D715:$AP715)-IFERROR(SMALL($D715:$AP715,COUNTIF($D715:$AP715,0)+1),0),0)</f>
        <v>0</v>
      </c>
      <c r="E772" s="4">
        <f t="shared" si="1556"/>
        <v>0</v>
      </c>
      <c r="F772" s="4">
        <f t="shared" si="1556"/>
        <v>0</v>
      </c>
      <c r="G772" s="4">
        <f t="shared" si="1556"/>
        <v>3223569.8844336825</v>
      </c>
      <c r="H772" s="4">
        <f t="shared" si="1556"/>
        <v>0</v>
      </c>
      <c r="I772" s="4">
        <f t="shared" si="1556"/>
        <v>0</v>
      </c>
      <c r="J772" s="4">
        <f t="shared" si="1556"/>
        <v>0</v>
      </c>
      <c r="K772" s="4">
        <f t="shared" si="1556"/>
        <v>0</v>
      </c>
      <c r="L772" s="4">
        <f t="shared" si="1556"/>
        <v>0</v>
      </c>
      <c r="M772" s="4">
        <f t="shared" si="1556"/>
        <v>0</v>
      </c>
      <c r="N772" s="4">
        <f t="shared" si="1556"/>
        <v>0</v>
      </c>
      <c r="O772" s="4">
        <f t="shared" si="1556"/>
        <v>0</v>
      </c>
      <c r="P772" s="4">
        <f t="shared" si="1556"/>
        <v>0</v>
      </c>
      <c r="Q772" s="4">
        <f t="shared" si="1556"/>
        <v>0</v>
      </c>
      <c r="R772" s="4">
        <f t="shared" si="1556"/>
        <v>0</v>
      </c>
      <c r="S772" s="4">
        <f t="shared" si="1556"/>
        <v>0</v>
      </c>
      <c r="T772" s="4">
        <f t="shared" si="1556"/>
        <v>0</v>
      </c>
      <c r="U772" s="4">
        <f t="shared" si="1556"/>
        <v>0</v>
      </c>
      <c r="V772" s="4">
        <f t="shared" si="1556"/>
        <v>0</v>
      </c>
      <c r="W772" s="4">
        <f t="shared" si="1556"/>
        <v>0</v>
      </c>
      <c r="X772" s="4">
        <f t="shared" si="1556"/>
        <v>0</v>
      </c>
      <c r="Y772" s="4">
        <f t="shared" si="1556"/>
        <v>0</v>
      </c>
      <c r="Z772" s="4">
        <f t="shared" si="1556"/>
        <v>0</v>
      </c>
      <c r="AA772" s="4">
        <f t="shared" si="1556"/>
        <v>0</v>
      </c>
      <c r="AB772" s="4">
        <f t="shared" si="1556"/>
        <v>0</v>
      </c>
      <c r="AC772" s="4">
        <f t="shared" si="1556"/>
        <v>0</v>
      </c>
      <c r="AD772" s="4">
        <f t="shared" si="1556"/>
        <v>0</v>
      </c>
      <c r="AE772" s="4">
        <f t="shared" si="1556"/>
        <v>0</v>
      </c>
      <c r="AF772" s="4">
        <f t="shared" si="1556"/>
        <v>0</v>
      </c>
      <c r="AG772" s="4">
        <f t="shared" si="1556"/>
        <v>0</v>
      </c>
      <c r="AH772" s="4">
        <f t="shared" si="1556"/>
        <v>0</v>
      </c>
      <c r="AI772" s="4">
        <f t="shared" si="1556"/>
        <v>0</v>
      </c>
      <c r="AJ772" s="4">
        <f t="shared" si="1556"/>
        <v>0</v>
      </c>
      <c r="AK772" s="4">
        <f t="shared" si="1556"/>
        <v>0</v>
      </c>
      <c r="AL772" s="4">
        <f t="shared" si="1556"/>
        <v>0</v>
      </c>
      <c r="AM772" s="4">
        <f t="shared" si="1556"/>
        <v>0</v>
      </c>
      <c r="AN772" s="4">
        <f t="shared" si="1556"/>
        <v>0</v>
      </c>
      <c r="AO772" s="4">
        <f t="shared" si="1556"/>
        <v>0</v>
      </c>
      <c r="AP772" s="4">
        <f t="shared" si="1556"/>
        <v>0</v>
      </c>
    </row>
    <row r="773" spans="1:42" hidden="1" outlineLevel="2">
      <c r="A773" s="1">
        <v>3</v>
      </c>
      <c r="B773" s="1" t="s">
        <v>22</v>
      </c>
      <c r="C773" s="4">
        <f>SUM(D773:AP773)</f>
        <v>3355091.5357185774</v>
      </c>
      <c r="D773" s="4">
        <f t="shared" ref="D773:AP773" si="1557">IF(D641=MAX($D641:$AP641),MAX($D641:$AP641)-IFERROR(SMALL($D641:$AP641,COUNTIF($D641:$AP641,0)+1),0),0)+IF(D666=MAX($D666:$AP666),MAX($D666:$AP666)-IFERROR(SMALL($D666:$AP666,COUNTIF($D666:$AP666,0)+1),0),0)+IF(D691=MAX($D691:$AP691),MAX($D691:$AP691)-IFERROR(SMALL($D691:$AP691,COUNTIF($D691:$AP691,0)+1),0),0)+IF(D716=MAX($D716:$AP716),MAX($D716:$AP716)-IFERROR(SMALL($D716:$AP716,COUNTIF($D716:$AP716,0)+1),0),0)</f>
        <v>0</v>
      </c>
      <c r="E773" s="4">
        <f t="shared" si="1557"/>
        <v>0</v>
      </c>
      <c r="F773" s="4">
        <f t="shared" si="1557"/>
        <v>0</v>
      </c>
      <c r="G773" s="4">
        <f t="shared" si="1557"/>
        <v>0</v>
      </c>
      <c r="H773" s="4">
        <f t="shared" si="1557"/>
        <v>0</v>
      </c>
      <c r="I773" s="4">
        <f t="shared" si="1557"/>
        <v>3355091.5357185774</v>
      </c>
      <c r="J773" s="4">
        <f t="shared" si="1557"/>
        <v>0</v>
      </c>
      <c r="K773" s="4">
        <f t="shared" si="1557"/>
        <v>0</v>
      </c>
      <c r="L773" s="4">
        <f t="shared" si="1557"/>
        <v>0</v>
      </c>
      <c r="M773" s="4">
        <f t="shared" si="1557"/>
        <v>0</v>
      </c>
      <c r="N773" s="4">
        <f t="shared" si="1557"/>
        <v>0</v>
      </c>
      <c r="O773" s="4">
        <f t="shared" si="1557"/>
        <v>0</v>
      </c>
      <c r="P773" s="4">
        <f t="shared" si="1557"/>
        <v>0</v>
      </c>
      <c r="Q773" s="4">
        <f t="shared" si="1557"/>
        <v>0</v>
      </c>
      <c r="R773" s="4">
        <f t="shared" si="1557"/>
        <v>0</v>
      </c>
      <c r="S773" s="4">
        <f t="shared" si="1557"/>
        <v>0</v>
      </c>
      <c r="T773" s="4">
        <f t="shared" si="1557"/>
        <v>0</v>
      </c>
      <c r="U773" s="4">
        <f t="shared" si="1557"/>
        <v>0</v>
      </c>
      <c r="V773" s="4">
        <f t="shared" si="1557"/>
        <v>0</v>
      </c>
      <c r="W773" s="4">
        <f t="shared" si="1557"/>
        <v>0</v>
      </c>
      <c r="X773" s="4">
        <f t="shared" si="1557"/>
        <v>0</v>
      </c>
      <c r="Y773" s="4">
        <f t="shared" si="1557"/>
        <v>0</v>
      </c>
      <c r="Z773" s="4">
        <f t="shared" si="1557"/>
        <v>0</v>
      </c>
      <c r="AA773" s="4">
        <f t="shared" si="1557"/>
        <v>0</v>
      </c>
      <c r="AB773" s="4">
        <f t="shared" si="1557"/>
        <v>0</v>
      </c>
      <c r="AC773" s="4">
        <f t="shared" si="1557"/>
        <v>0</v>
      </c>
      <c r="AD773" s="4">
        <f t="shared" si="1557"/>
        <v>0</v>
      </c>
      <c r="AE773" s="4">
        <f t="shared" si="1557"/>
        <v>0</v>
      </c>
      <c r="AF773" s="4">
        <f t="shared" si="1557"/>
        <v>0</v>
      </c>
      <c r="AG773" s="4">
        <f t="shared" si="1557"/>
        <v>0</v>
      </c>
      <c r="AH773" s="4">
        <f t="shared" si="1557"/>
        <v>0</v>
      </c>
      <c r="AI773" s="4">
        <f t="shared" si="1557"/>
        <v>0</v>
      </c>
      <c r="AJ773" s="4">
        <f t="shared" si="1557"/>
        <v>0</v>
      </c>
      <c r="AK773" s="4">
        <f t="shared" si="1557"/>
        <v>0</v>
      </c>
      <c r="AL773" s="4">
        <f t="shared" si="1557"/>
        <v>0</v>
      </c>
      <c r="AM773" s="4">
        <f t="shared" si="1557"/>
        <v>0</v>
      </c>
      <c r="AN773" s="4">
        <f t="shared" si="1557"/>
        <v>0</v>
      </c>
      <c r="AO773" s="4">
        <f t="shared" si="1557"/>
        <v>0</v>
      </c>
      <c r="AP773" s="4">
        <f t="shared" si="1557"/>
        <v>0</v>
      </c>
    </row>
    <row r="774" spans="1:42" hidden="1" outlineLevel="2">
      <c r="A774" s="1">
        <v>4</v>
      </c>
      <c r="B774" s="1" t="s">
        <v>15</v>
      </c>
      <c r="C774" s="4">
        <f>SUM(D774:AP774)</f>
        <v>0</v>
      </c>
      <c r="D774" s="4">
        <f t="shared" ref="D774:AP774" si="1558">IF(D642=MAX($D642:$AP642),MAX($D642:$AP642)-IFERROR(SMALL($D642:$AP642,COUNTIF($D642:$AP642,0)+1),0),0)+IF(D667=MAX($D667:$AP667),MAX($D667:$AP667)-IFERROR(SMALL($D667:$AP667,COUNTIF($D667:$AP667,0)+1),0),0)+IF(D692=MAX($D692:$AP692),MAX($D692:$AP692)-IFERROR(SMALL($D692:$AP692,COUNTIF($D692:$AP692,0)+1),0),0)+IF(D717=MAX($D717:$AP717),MAX($D717:$AP717)-IFERROR(SMALL($D717:$AP717,COUNTIF($D717:$AP717,0)+1),0),0)</f>
        <v>0</v>
      </c>
      <c r="E774" s="4">
        <f t="shared" si="1558"/>
        <v>0</v>
      </c>
      <c r="F774" s="4">
        <f t="shared" si="1558"/>
        <v>0</v>
      </c>
      <c r="G774" s="4">
        <f t="shared" si="1558"/>
        <v>0</v>
      </c>
      <c r="H774" s="4">
        <f t="shared" si="1558"/>
        <v>0</v>
      </c>
      <c r="I774" s="4">
        <f t="shared" si="1558"/>
        <v>0</v>
      </c>
      <c r="J774" s="4">
        <f t="shared" si="1558"/>
        <v>0</v>
      </c>
      <c r="K774" s="4">
        <f t="shared" si="1558"/>
        <v>0</v>
      </c>
      <c r="L774" s="4">
        <f t="shared" si="1558"/>
        <v>0</v>
      </c>
      <c r="M774" s="4">
        <f t="shared" si="1558"/>
        <v>0</v>
      </c>
      <c r="N774" s="4">
        <f t="shared" si="1558"/>
        <v>0</v>
      </c>
      <c r="O774" s="4">
        <f t="shared" si="1558"/>
        <v>0</v>
      </c>
      <c r="P774" s="4">
        <f t="shared" si="1558"/>
        <v>0</v>
      </c>
      <c r="Q774" s="4">
        <f t="shared" si="1558"/>
        <v>0</v>
      </c>
      <c r="R774" s="4">
        <f t="shared" si="1558"/>
        <v>0</v>
      </c>
      <c r="S774" s="4">
        <f t="shared" si="1558"/>
        <v>0</v>
      </c>
      <c r="T774" s="4">
        <f t="shared" si="1558"/>
        <v>0</v>
      </c>
      <c r="U774" s="4">
        <f t="shared" si="1558"/>
        <v>0</v>
      </c>
      <c r="V774" s="4">
        <f t="shared" si="1558"/>
        <v>0</v>
      </c>
      <c r="W774" s="4">
        <f t="shared" si="1558"/>
        <v>0</v>
      </c>
      <c r="X774" s="4">
        <f t="shared" si="1558"/>
        <v>0</v>
      </c>
      <c r="Y774" s="4">
        <f t="shared" si="1558"/>
        <v>0</v>
      </c>
      <c r="Z774" s="4">
        <f t="shared" si="1558"/>
        <v>0</v>
      </c>
      <c r="AA774" s="4">
        <f t="shared" si="1558"/>
        <v>0</v>
      </c>
      <c r="AB774" s="4">
        <f t="shared" si="1558"/>
        <v>0</v>
      </c>
      <c r="AC774" s="4">
        <f t="shared" si="1558"/>
        <v>0</v>
      </c>
      <c r="AD774" s="4">
        <f t="shared" si="1558"/>
        <v>0</v>
      </c>
      <c r="AE774" s="4">
        <f t="shared" si="1558"/>
        <v>0</v>
      </c>
      <c r="AF774" s="4">
        <f t="shared" si="1558"/>
        <v>0</v>
      </c>
      <c r="AG774" s="4">
        <f t="shared" si="1558"/>
        <v>0</v>
      </c>
      <c r="AH774" s="4">
        <f t="shared" si="1558"/>
        <v>0</v>
      </c>
      <c r="AI774" s="4">
        <f t="shared" si="1558"/>
        <v>0</v>
      </c>
      <c r="AJ774" s="4">
        <f t="shared" si="1558"/>
        <v>0</v>
      </c>
      <c r="AK774" s="4">
        <f t="shared" si="1558"/>
        <v>0</v>
      </c>
      <c r="AL774" s="4">
        <f t="shared" si="1558"/>
        <v>0</v>
      </c>
      <c r="AM774" s="4">
        <f t="shared" si="1558"/>
        <v>0</v>
      </c>
      <c r="AN774" s="4">
        <f t="shared" si="1558"/>
        <v>0</v>
      </c>
      <c r="AO774" s="4">
        <f t="shared" si="1558"/>
        <v>0</v>
      </c>
      <c r="AP774" s="4">
        <f t="shared" si="1558"/>
        <v>0</v>
      </c>
    </row>
    <row r="775" spans="1:42" hidden="1" outlineLevel="2">
      <c r="A775" s="1">
        <v>5</v>
      </c>
      <c r="B775" s="1" t="s">
        <v>15</v>
      </c>
      <c r="C775" s="4">
        <f>SUM(D775:AP775)</f>
        <v>0</v>
      </c>
      <c r="D775" s="4">
        <f t="shared" ref="D775:AP775" si="1559">IF(D643=MAX($D643:$AP643),MAX($D643:$AP643)-IFERROR(SMALL($D643:$AP643,COUNTIF($D643:$AP643,0)+1),0),0)+IF(D668=MAX($D668:$AP668),MAX($D668:$AP668)-IFERROR(SMALL($D668:$AP668,COUNTIF($D668:$AP668,0)+1),0),0)+IF(D693=MAX($D693:$AP693),MAX($D693:$AP693)-IFERROR(SMALL($D693:$AP693,COUNTIF($D693:$AP693,0)+1),0),0)+IF(D718=MAX($D718:$AP718),MAX($D718:$AP718)-IFERROR(SMALL($D718:$AP718,COUNTIF($D718:$AP718,0)+1),0),0)</f>
        <v>0</v>
      </c>
      <c r="E775" s="4">
        <f t="shared" si="1559"/>
        <v>0</v>
      </c>
      <c r="F775" s="4">
        <f t="shared" si="1559"/>
        <v>0</v>
      </c>
      <c r="G775" s="4">
        <f t="shared" si="1559"/>
        <v>0</v>
      </c>
      <c r="H775" s="4">
        <f t="shared" si="1559"/>
        <v>0</v>
      </c>
      <c r="I775" s="4">
        <f t="shared" si="1559"/>
        <v>0</v>
      </c>
      <c r="J775" s="4">
        <f t="shared" si="1559"/>
        <v>0</v>
      </c>
      <c r="K775" s="4">
        <f t="shared" si="1559"/>
        <v>0</v>
      </c>
      <c r="L775" s="4">
        <f t="shared" si="1559"/>
        <v>0</v>
      </c>
      <c r="M775" s="4">
        <f t="shared" si="1559"/>
        <v>0</v>
      </c>
      <c r="N775" s="4">
        <f t="shared" si="1559"/>
        <v>0</v>
      </c>
      <c r="O775" s="4">
        <f t="shared" si="1559"/>
        <v>0</v>
      </c>
      <c r="P775" s="4">
        <f t="shared" si="1559"/>
        <v>0</v>
      </c>
      <c r="Q775" s="4">
        <f t="shared" si="1559"/>
        <v>0</v>
      </c>
      <c r="R775" s="4">
        <f t="shared" si="1559"/>
        <v>0</v>
      </c>
      <c r="S775" s="4">
        <f t="shared" si="1559"/>
        <v>0</v>
      </c>
      <c r="T775" s="4">
        <f t="shared" si="1559"/>
        <v>0</v>
      </c>
      <c r="U775" s="4">
        <f t="shared" si="1559"/>
        <v>0</v>
      </c>
      <c r="V775" s="4">
        <f t="shared" si="1559"/>
        <v>0</v>
      </c>
      <c r="W775" s="4">
        <f t="shared" si="1559"/>
        <v>0</v>
      </c>
      <c r="X775" s="4">
        <f t="shared" si="1559"/>
        <v>0</v>
      </c>
      <c r="Y775" s="4">
        <f t="shared" si="1559"/>
        <v>0</v>
      </c>
      <c r="Z775" s="4">
        <f t="shared" si="1559"/>
        <v>0</v>
      </c>
      <c r="AA775" s="4">
        <f t="shared" si="1559"/>
        <v>0</v>
      </c>
      <c r="AB775" s="4">
        <f t="shared" si="1559"/>
        <v>0</v>
      </c>
      <c r="AC775" s="4">
        <f t="shared" si="1559"/>
        <v>0</v>
      </c>
      <c r="AD775" s="4">
        <f t="shared" si="1559"/>
        <v>0</v>
      </c>
      <c r="AE775" s="4">
        <f t="shared" si="1559"/>
        <v>0</v>
      </c>
      <c r="AF775" s="4">
        <f t="shared" si="1559"/>
        <v>0</v>
      </c>
      <c r="AG775" s="4">
        <f t="shared" si="1559"/>
        <v>0</v>
      </c>
      <c r="AH775" s="4">
        <f t="shared" si="1559"/>
        <v>0</v>
      </c>
      <c r="AI775" s="4">
        <f t="shared" si="1559"/>
        <v>0</v>
      </c>
      <c r="AJ775" s="4">
        <f t="shared" si="1559"/>
        <v>0</v>
      </c>
      <c r="AK775" s="4">
        <f t="shared" si="1559"/>
        <v>0</v>
      </c>
      <c r="AL775" s="4">
        <f t="shared" si="1559"/>
        <v>0</v>
      </c>
      <c r="AM775" s="4">
        <f t="shared" si="1559"/>
        <v>0</v>
      </c>
      <c r="AN775" s="4">
        <f t="shared" si="1559"/>
        <v>0</v>
      </c>
      <c r="AO775" s="4">
        <f t="shared" si="1559"/>
        <v>0</v>
      </c>
      <c r="AP775" s="4">
        <f t="shared" si="1559"/>
        <v>0</v>
      </c>
    </row>
    <row r="776" spans="1:42" ht="15.5" hidden="1" outlineLevel="2" thickBot="1">
      <c r="A776" s="6" t="s">
        <v>0</v>
      </c>
      <c r="B776" s="6"/>
      <c r="C776" s="7">
        <f>SUM(C771:C775)</f>
        <v>8047461.42015226</v>
      </c>
      <c r="D776" s="7">
        <f t="shared" ref="D776:AP776" si="1560">SUM(D771:D775)</f>
        <v>0</v>
      </c>
      <c r="E776" s="7">
        <f t="shared" si="1560"/>
        <v>0</v>
      </c>
      <c r="F776" s="7">
        <f t="shared" si="1560"/>
        <v>0</v>
      </c>
      <c r="G776" s="7">
        <f t="shared" si="1560"/>
        <v>4692369.884433683</v>
      </c>
      <c r="H776" s="7">
        <f t="shared" si="1560"/>
        <v>0</v>
      </c>
      <c r="I776" s="7">
        <f t="shared" si="1560"/>
        <v>3355091.5357185774</v>
      </c>
      <c r="J776" s="7">
        <f t="shared" si="1560"/>
        <v>0</v>
      </c>
      <c r="K776" s="7">
        <f t="shared" si="1560"/>
        <v>0</v>
      </c>
      <c r="L776" s="7">
        <f t="shared" si="1560"/>
        <v>0</v>
      </c>
      <c r="M776" s="7">
        <f t="shared" si="1560"/>
        <v>0</v>
      </c>
      <c r="N776" s="7">
        <f t="shared" si="1560"/>
        <v>0</v>
      </c>
      <c r="O776" s="7">
        <f t="shared" si="1560"/>
        <v>0</v>
      </c>
      <c r="P776" s="7">
        <f t="shared" si="1560"/>
        <v>0</v>
      </c>
      <c r="Q776" s="7">
        <f t="shared" si="1560"/>
        <v>0</v>
      </c>
      <c r="R776" s="7">
        <f t="shared" si="1560"/>
        <v>0</v>
      </c>
      <c r="S776" s="7">
        <f t="shared" si="1560"/>
        <v>0</v>
      </c>
      <c r="T776" s="7">
        <f t="shared" si="1560"/>
        <v>0</v>
      </c>
      <c r="U776" s="7">
        <f t="shared" si="1560"/>
        <v>0</v>
      </c>
      <c r="V776" s="7">
        <f t="shared" si="1560"/>
        <v>0</v>
      </c>
      <c r="W776" s="7">
        <f t="shared" si="1560"/>
        <v>0</v>
      </c>
      <c r="X776" s="7">
        <f t="shared" si="1560"/>
        <v>0</v>
      </c>
      <c r="Y776" s="7">
        <f t="shared" si="1560"/>
        <v>0</v>
      </c>
      <c r="Z776" s="7">
        <f t="shared" si="1560"/>
        <v>0</v>
      </c>
      <c r="AA776" s="7">
        <f t="shared" si="1560"/>
        <v>0</v>
      </c>
      <c r="AB776" s="7">
        <f t="shared" si="1560"/>
        <v>0</v>
      </c>
      <c r="AC776" s="7">
        <f t="shared" si="1560"/>
        <v>0</v>
      </c>
      <c r="AD776" s="7">
        <f t="shared" si="1560"/>
        <v>0</v>
      </c>
      <c r="AE776" s="7">
        <f t="shared" si="1560"/>
        <v>0</v>
      </c>
      <c r="AF776" s="7">
        <f t="shared" si="1560"/>
        <v>0</v>
      </c>
      <c r="AG776" s="7">
        <f t="shared" si="1560"/>
        <v>0</v>
      </c>
      <c r="AH776" s="7">
        <f t="shared" si="1560"/>
        <v>0</v>
      </c>
      <c r="AI776" s="7">
        <f t="shared" si="1560"/>
        <v>0</v>
      </c>
      <c r="AJ776" s="7">
        <f t="shared" si="1560"/>
        <v>0</v>
      </c>
      <c r="AK776" s="7">
        <f t="shared" si="1560"/>
        <v>0</v>
      </c>
      <c r="AL776" s="7">
        <f t="shared" si="1560"/>
        <v>0</v>
      </c>
      <c r="AM776" s="7">
        <f t="shared" si="1560"/>
        <v>0</v>
      </c>
      <c r="AN776" s="7">
        <f t="shared" si="1560"/>
        <v>0</v>
      </c>
      <c r="AO776" s="7">
        <f t="shared" si="1560"/>
        <v>0</v>
      </c>
      <c r="AP776" s="7">
        <f t="shared" si="1560"/>
        <v>0</v>
      </c>
    </row>
    <row r="777" spans="1:42" hidden="1" outlineLevel="1" collapsed="1"/>
    <row r="778" spans="1:42" hidden="1" outlineLevel="1">
      <c r="A778" s="18" t="s">
        <v>19</v>
      </c>
      <c r="B778" s="18"/>
      <c r="C778" s="17"/>
      <c r="D778" s="17"/>
      <c r="E778" s="17"/>
      <c r="F778" s="17"/>
      <c r="G778" s="17"/>
      <c r="H778" s="17"/>
      <c r="I778" s="17"/>
      <c r="J778" s="17"/>
      <c r="K778" s="17"/>
      <c r="L778" s="17"/>
      <c r="M778" s="17"/>
      <c r="N778" s="17"/>
      <c r="O778" s="17"/>
      <c r="P778" s="17"/>
      <c r="Q778" s="17"/>
      <c r="R778" s="17"/>
      <c r="S778" s="17"/>
      <c r="T778" s="17"/>
      <c r="U778" s="17"/>
      <c r="V778" s="17"/>
      <c r="W778" s="17"/>
      <c r="X778" s="17"/>
      <c r="Y778" s="17"/>
      <c r="Z778" s="17"/>
      <c r="AA778" s="17"/>
      <c r="AB778" s="17"/>
      <c r="AC778" s="17"/>
      <c r="AD778" s="17"/>
      <c r="AE778" s="17"/>
      <c r="AF778" s="17"/>
      <c r="AG778" s="17"/>
      <c r="AH778" s="17"/>
      <c r="AI778" s="17"/>
      <c r="AJ778" s="17"/>
      <c r="AK778" s="17"/>
      <c r="AL778" s="17"/>
      <c r="AM778" s="17"/>
      <c r="AN778" s="17"/>
      <c r="AO778" s="17"/>
      <c r="AP778" s="17"/>
    </row>
    <row r="779" spans="1:42" hidden="1" outlineLevel="1">
      <c r="A779" s="18" t="s">
        <v>12</v>
      </c>
      <c r="B779" s="18" t="s">
        <v>45</v>
      </c>
      <c r="C779" s="18" t="s">
        <v>63</v>
      </c>
      <c r="D779" s="17"/>
      <c r="E779" s="17"/>
      <c r="F779" s="17"/>
      <c r="G779" s="17"/>
      <c r="H779" s="17"/>
      <c r="I779" s="17"/>
      <c r="J779" s="17"/>
      <c r="K779" s="17"/>
      <c r="L779" s="17"/>
      <c r="M779" s="17"/>
      <c r="N779" s="17"/>
      <c r="O779" s="17"/>
      <c r="P779" s="17"/>
      <c r="Q779" s="17"/>
      <c r="R779" s="17"/>
      <c r="S779" s="17"/>
      <c r="T779" s="17"/>
      <c r="U779" s="17"/>
      <c r="V779" s="17"/>
      <c r="W779" s="17"/>
      <c r="X779" s="17"/>
      <c r="Y779" s="17"/>
      <c r="Z779" s="17"/>
      <c r="AA779" s="17"/>
      <c r="AB779" s="17"/>
      <c r="AC779" s="17"/>
      <c r="AD779" s="17"/>
      <c r="AE779" s="17"/>
      <c r="AF779" s="17"/>
      <c r="AG779" s="17"/>
      <c r="AH779" s="17"/>
      <c r="AI779" s="17"/>
      <c r="AJ779" s="17"/>
      <c r="AK779" s="17"/>
      <c r="AL779" s="17"/>
      <c r="AM779" s="17"/>
      <c r="AN779" s="17"/>
      <c r="AO779" s="17"/>
      <c r="AP779" s="17"/>
    </row>
    <row r="780" spans="1:42" hidden="1" outlineLevel="2">
      <c r="A780" s="11"/>
      <c r="B780" s="12"/>
      <c r="C780" s="11"/>
      <c r="D780" s="26">
        <f>D$84+D629</f>
        <v>2022</v>
      </c>
      <c r="E780" s="26">
        <f>D780+1</f>
        <v>2023</v>
      </c>
      <c r="F780" s="26">
        <f t="shared" ref="F780" si="1561">E780+1</f>
        <v>2024</v>
      </c>
      <c r="G780" s="26">
        <f t="shared" ref="G780" si="1562">F780+1</f>
        <v>2025</v>
      </c>
      <c r="H780" s="26">
        <f t="shared" ref="H780" si="1563">G780+1</f>
        <v>2026</v>
      </c>
      <c r="I780" s="26">
        <f t="shared" ref="I780" si="1564">H780+1</f>
        <v>2027</v>
      </c>
      <c r="J780" s="26">
        <f>I780+1</f>
        <v>2028</v>
      </c>
      <c r="K780" s="26">
        <f>J780+1</f>
        <v>2029</v>
      </c>
      <c r="L780" s="26">
        <f t="shared" ref="L780" si="1565">K780+1</f>
        <v>2030</v>
      </c>
      <c r="M780" s="26">
        <f t="shared" ref="M780" si="1566">L780+1</f>
        <v>2031</v>
      </c>
      <c r="N780" s="26">
        <f t="shared" ref="N780" si="1567">M780+1</f>
        <v>2032</v>
      </c>
      <c r="O780" s="26">
        <f t="shared" ref="O780" si="1568">N780+1</f>
        <v>2033</v>
      </c>
      <c r="P780" s="26">
        <f t="shared" ref="P780" si="1569">O780+1</f>
        <v>2034</v>
      </c>
      <c r="Q780" s="26">
        <f t="shared" ref="Q780" si="1570">P780+1</f>
        <v>2035</v>
      </c>
      <c r="R780" s="26">
        <f t="shared" ref="R780" si="1571">Q780+1</f>
        <v>2036</v>
      </c>
      <c r="S780" s="26">
        <f t="shared" ref="S780" si="1572">R780+1</f>
        <v>2037</v>
      </c>
      <c r="T780" s="26">
        <f t="shared" ref="T780" si="1573">S780+1</f>
        <v>2038</v>
      </c>
      <c r="U780" s="26">
        <f t="shared" ref="U780" si="1574">T780+1</f>
        <v>2039</v>
      </c>
      <c r="V780" s="26">
        <f t="shared" ref="V780" si="1575">U780+1</f>
        <v>2040</v>
      </c>
      <c r="W780" s="26">
        <f t="shared" ref="W780" si="1576">V780+1</f>
        <v>2041</v>
      </c>
      <c r="X780" s="26">
        <f t="shared" ref="X780" si="1577">W780+1</f>
        <v>2042</v>
      </c>
      <c r="Y780" s="26">
        <f t="shared" ref="Y780" si="1578">X780+1</f>
        <v>2043</v>
      </c>
      <c r="Z780" s="26">
        <f t="shared" ref="Z780" si="1579">Y780+1</f>
        <v>2044</v>
      </c>
      <c r="AA780" s="26">
        <f t="shared" ref="AA780" si="1580">Z780+1</f>
        <v>2045</v>
      </c>
      <c r="AB780" s="26">
        <f t="shared" ref="AB780" si="1581">AA780+1</f>
        <v>2046</v>
      </c>
      <c r="AC780" s="26">
        <f t="shared" ref="AC780" si="1582">AB780+1</f>
        <v>2047</v>
      </c>
      <c r="AD780" s="26">
        <f t="shared" ref="AD780" si="1583">AC780+1</f>
        <v>2048</v>
      </c>
      <c r="AE780" s="26">
        <f t="shared" ref="AE780" si="1584">AD780+1</f>
        <v>2049</v>
      </c>
      <c r="AF780" s="26">
        <f t="shared" ref="AF780" si="1585">AE780+1</f>
        <v>2050</v>
      </c>
      <c r="AG780" s="26">
        <f t="shared" ref="AG780" si="1586">AF780+1</f>
        <v>2051</v>
      </c>
      <c r="AH780" s="26">
        <f t="shared" ref="AH780" si="1587">AG780+1</f>
        <v>2052</v>
      </c>
      <c r="AI780" s="26">
        <f t="shared" ref="AI780" si="1588">AH780+1</f>
        <v>2053</v>
      </c>
      <c r="AJ780" s="26">
        <f t="shared" ref="AJ780" si="1589">AI780+1</f>
        <v>2054</v>
      </c>
      <c r="AK780" s="26">
        <f t="shared" ref="AK780" si="1590">AJ780+1</f>
        <v>2055</v>
      </c>
      <c r="AL780" s="26">
        <f t="shared" ref="AL780" si="1591">AK780+1</f>
        <v>2056</v>
      </c>
      <c r="AM780" s="26">
        <f t="shared" ref="AM780" si="1592">AL780+1</f>
        <v>2057</v>
      </c>
      <c r="AN780" s="26">
        <f t="shared" ref="AN780" si="1593">AM780+1</f>
        <v>2058</v>
      </c>
      <c r="AO780" s="26">
        <f t="shared" ref="AO780" si="1594">AN780+1</f>
        <v>2059</v>
      </c>
      <c r="AP780" s="26">
        <f t="shared" ref="AP780" si="1595">AO780+1</f>
        <v>2060</v>
      </c>
    </row>
    <row r="781" spans="1:42" hidden="1" outlineLevel="2">
      <c r="A781" s="1">
        <v>1</v>
      </c>
      <c r="B781" s="1" t="s">
        <v>20</v>
      </c>
      <c r="C781" s="4"/>
      <c r="D781" s="4">
        <f>SUM($D771:D771)</f>
        <v>0</v>
      </c>
      <c r="E781" s="4">
        <f>SUM($D771:E771)</f>
        <v>0</v>
      </c>
      <c r="F781" s="4">
        <f>SUM($D771:F771)</f>
        <v>0</v>
      </c>
      <c r="G781" s="4">
        <f>SUM($D771:G771)</f>
        <v>1468800</v>
      </c>
      <c r="H781" s="4">
        <f>SUM($D771:H771)</f>
        <v>1468800</v>
      </c>
      <c r="I781" s="4">
        <f>SUM($D771:I771)</f>
        <v>1468800</v>
      </c>
      <c r="J781" s="4">
        <f>SUM($D771:J771)</f>
        <v>1468800</v>
      </c>
      <c r="K781" s="4">
        <f>SUM($D771:K771)</f>
        <v>1468800</v>
      </c>
      <c r="L781" s="4">
        <f>SUM($D771:L771)</f>
        <v>1468800</v>
      </c>
      <c r="M781" s="4">
        <f>SUM($D771:M771)</f>
        <v>1468800</v>
      </c>
      <c r="N781" s="4">
        <f>SUM($D771:N771)</f>
        <v>1468800</v>
      </c>
      <c r="O781" s="4">
        <f>SUM($D771:O771)</f>
        <v>1468800</v>
      </c>
      <c r="P781" s="4">
        <f>SUM($D771:P771)</f>
        <v>1468800</v>
      </c>
      <c r="Q781" s="4">
        <f>SUM($D771:Q771)</f>
        <v>1468800</v>
      </c>
      <c r="R781" s="4">
        <f>SUM($D771:R771)</f>
        <v>1468800</v>
      </c>
      <c r="S781" s="4">
        <f>SUM($D771:S771)</f>
        <v>1468800</v>
      </c>
      <c r="T781" s="4">
        <f>SUM($D771:T771)</f>
        <v>1468800</v>
      </c>
      <c r="U781" s="4">
        <f>SUM($D771:U771)</f>
        <v>1468800</v>
      </c>
      <c r="V781" s="4">
        <f>SUM($D771:V771)</f>
        <v>1468800</v>
      </c>
      <c r="W781" s="4">
        <f>SUM($D771:W771)</f>
        <v>1468800</v>
      </c>
      <c r="X781" s="4">
        <f>SUM($D771:X771)</f>
        <v>1468800</v>
      </c>
      <c r="Y781" s="4">
        <f>SUM($D771:Y771)</f>
        <v>1468800</v>
      </c>
      <c r="Z781" s="4">
        <f>SUM($D771:Z771)</f>
        <v>1468800</v>
      </c>
      <c r="AA781" s="4">
        <f>SUM($D771:AA771)</f>
        <v>1468800</v>
      </c>
      <c r="AB781" s="4">
        <f>SUM($D771:AB771)</f>
        <v>1468800</v>
      </c>
      <c r="AC781" s="4">
        <f>SUM($D771:AC771)</f>
        <v>1468800</v>
      </c>
      <c r="AD781" s="4">
        <f>SUM($D771:AD771)</f>
        <v>1468800</v>
      </c>
      <c r="AE781" s="4">
        <f>SUM($D771:AE771)</f>
        <v>1468800</v>
      </c>
      <c r="AF781" s="4">
        <f>SUM($D771:AF771)</f>
        <v>1468800</v>
      </c>
      <c r="AG781" s="4">
        <f>SUM($D771:AG771)</f>
        <v>1468800</v>
      </c>
      <c r="AH781" s="4">
        <f>SUM($D771:AH771)</f>
        <v>1468800</v>
      </c>
      <c r="AI781" s="4">
        <f>SUM($D771:AI771)</f>
        <v>1468800</v>
      </c>
      <c r="AJ781" s="4">
        <f>SUM($D771:AJ771)</f>
        <v>1468800</v>
      </c>
      <c r="AK781" s="4">
        <f>SUM($D771:AK771)</f>
        <v>1468800</v>
      </c>
      <c r="AL781" s="4">
        <f>SUM($D771:AL771)</f>
        <v>1468800</v>
      </c>
      <c r="AM781" s="4">
        <f>SUM($D771:AM771)</f>
        <v>1468800</v>
      </c>
      <c r="AN781" s="4">
        <f>SUM($D771:AN771)</f>
        <v>1468800</v>
      </c>
      <c r="AO781" s="4">
        <f>SUM($D771:AO771)</f>
        <v>1468800</v>
      </c>
      <c r="AP781" s="4">
        <f>SUM($D771:AP771)</f>
        <v>1468800</v>
      </c>
    </row>
    <row r="782" spans="1:42" hidden="1" outlineLevel="2">
      <c r="A782" s="1">
        <v>2</v>
      </c>
      <c r="B782" s="1" t="s">
        <v>21</v>
      </c>
      <c r="C782" s="4"/>
      <c r="D782" s="4">
        <f>SUM($D772:D772)</f>
        <v>0</v>
      </c>
      <c r="E782" s="4">
        <f>SUM($D772:E772)</f>
        <v>0</v>
      </c>
      <c r="F782" s="4">
        <f>SUM($D772:F772)</f>
        <v>0</v>
      </c>
      <c r="G782" s="4">
        <f>SUM($D772:G772)</f>
        <v>3223569.8844336825</v>
      </c>
      <c r="H782" s="4">
        <f>SUM($D772:H772)</f>
        <v>3223569.8844336825</v>
      </c>
      <c r="I782" s="4">
        <f>SUM($D772:I772)</f>
        <v>3223569.8844336825</v>
      </c>
      <c r="J782" s="4">
        <f>SUM($D772:J772)</f>
        <v>3223569.8844336825</v>
      </c>
      <c r="K782" s="4">
        <f>SUM($D772:K772)</f>
        <v>3223569.8844336825</v>
      </c>
      <c r="L782" s="4">
        <f>SUM($D772:L772)</f>
        <v>3223569.8844336825</v>
      </c>
      <c r="M782" s="4">
        <f>SUM($D772:M772)</f>
        <v>3223569.8844336825</v>
      </c>
      <c r="N782" s="4">
        <f>SUM($D772:N772)</f>
        <v>3223569.8844336825</v>
      </c>
      <c r="O782" s="4">
        <f>SUM($D772:O772)</f>
        <v>3223569.8844336825</v>
      </c>
      <c r="P782" s="4">
        <f>SUM($D772:P772)</f>
        <v>3223569.8844336825</v>
      </c>
      <c r="Q782" s="4">
        <f>SUM($D772:Q772)</f>
        <v>3223569.8844336825</v>
      </c>
      <c r="R782" s="4">
        <f>SUM($D772:R772)</f>
        <v>3223569.8844336825</v>
      </c>
      <c r="S782" s="4">
        <f>SUM($D772:S772)</f>
        <v>3223569.8844336825</v>
      </c>
      <c r="T782" s="4">
        <f>SUM($D772:T772)</f>
        <v>3223569.8844336825</v>
      </c>
      <c r="U782" s="4">
        <f>SUM($D772:U772)</f>
        <v>3223569.8844336825</v>
      </c>
      <c r="V782" s="4">
        <f>SUM($D772:V772)</f>
        <v>3223569.8844336825</v>
      </c>
      <c r="W782" s="4">
        <f>SUM($D772:W772)</f>
        <v>3223569.8844336825</v>
      </c>
      <c r="X782" s="4">
        <f>SUM($D772:X772)</f>
        <v>3223569.8844336825</v>
      </c>
      <c r="Y782" s="4">
        <f>SUM($D772:Y772)</f>
        <v>3223569.8844336825</v>
      </c>
      <c r="Z782" s="4">
        <f>SUM($D772:Z772)</f>
        <v>3223569.8844336825</v>
      </c>
      <c r="AA782" s="4">
        <f>SUM($D772:AA772)</f>
        <v>3223569.8844336825</v>
      </c>
      <c r="AB782" s="4">
        <f>SUM($D772:AB772)</f>
        <v>3223569.8844336825</v>
      </c>
      <c r="AC782" s="4">
        <f>SUM($D772:AC772)</f>
        <v>3223569.8844336825</v>
      </c>
      <c r="AD782" s="4">
        <f>SUM($D772:AD772)</f>
        <v>3223569.8844336825</v>
      </c>
      <c r="AE782" s="4">
        <f>SUM($D772:AE772)</f>
        <v>3223569.8844336825</v>
      </c>
      <c r="AF782" s="4">
        <f>SUM($D772:AF772)</f>
        <v>3223569.8844336825</v>
      </c>
      <c r="AG782" s="4">
        <f>SUM($D772:AG772)</f>
        <v>3223569.8844336825</v>
      </c>
      <c r="AH782" s="4">
        <f>SUM($D772:AH772)</f>
        <v>3223569.8844336825</v>
      </c>
      <c r="AI782" s="4">
        <f>SUM($D772:AI772)</f>
        <v>3223569.8844336825</v>
      </c>
      <c r="AJ782" s="4">
        <f>SUM($D772:AJ772)</f>
        <v>3223569.8844336825</v>
      </c>
      <c r="AK782" s="4">
        <f>SUM($D772:AK772)</f>
        <v>3223569.8844336825</v>
      </c>
      <c r="AL782" s="4">
        <f>SUM($D772:AL772)</f>
        <v>3223569.8844336825</v>
      </c>
      <c r="AM782" s="4">
        <f>SUM($D772:AM772)</f>
        <v>3223569.8844336825</v>
      </c>
      <c r="AN782" s="4">
        <f>SUM($D772:AN772)</f>
        <v>3223569.8844336825</v>
      </c>
      <c r="AO782" s="4">
        <f>SUM($D772:AO772)</f>
        <v>3223569.8844336825</v>
      </c>
      <c r="AP782" s="4">
        <f>SUM($D772:AP772)</f>
        <v>3223569.8844336825</v>
      </c>
    </row>
    <row r="783" spans="1:42" hidden="1" outlineLevel="2">
      <c r="A783" s="1">
        <v>3</v>
      </c>
      <c r="B783" s="1" t="s">
        <v>22</v>
      </c>
      <c r="C783" s="4"/>
      <c r="D783" s="4">
        <f>SUM($D773:D773)</f>
        <v>0</v>
      </c>
      <c r="E783" s="4">
        <f>SUM($D773:E773)</f>
        <v>0</v>
      </c>
      <c r="F783" s="4">
        <f>SUM($D773:F773)</f>
        <v>0</v>
      </c>
      <c r="G783" s="4">
        <f>SUM($D773:G773)</f>
        <v>0</v>
      </c>
      <c r="H783" s="4">
        <f>SUM($D773:H773)</f>
        <v>0</v>
      </c>
      <c r="I783" s="4">
        <f>SUM($D773:I773)</f>
        <v>3355091.5357185774</v>
      </c>
      <c r="J783" s="4">
        <f>SUM($D773:J773)</f>
        <v>3355091.5357185774</v>
      </c>
      <c r="K783" s="4">
        <f>SUM($D773:K773)</f>
        <v>3355091.5357185774</v>
      </c>
      <c r="L783" s="4">
        <f>SUM($D773:L773)</f>
        <v>3355091.5357185774</v>
      </c>
      <c r="M783" s="4">
        <f>SUM($D773:M773)</f>
        <v>3355091.5357185774</v>
      </c>
      <c r="N783" s="4">
        <f>SUM($D773:N773)</f>
        <v>3355091.5357185774</v>
      </c>
      <c r="O783" s="4">
        <f>SUM($D773:O773)</f>
        <v>3355091.5357185774</v>
      </c>
      <c r="P783" s="4">
        <f>SUM($D773:P773)</f>
        <v>3355091.5357185774</v>
      </c>
      <c r="Q783" s="4">
        <f>SUM($D773:Q773)</f>
        <v>3355091.5357185774</v>
      </c>
      <c r="R783" s="4">
        <f>SUM($D773:R773)</f>
        <v>3355091.5357185774</v>
      </c>
      <c r="S783" s="4">
        <f>SUM($D773:S773)</f>
        <v>3355091.5357185774</v>
      </c>
      <c r="T783" s="4">
        <f>SUM($D773:T773)</f>
        <v>3355091.5357185774</v>
      </c>
      <c r="U783" s="4">
        <f>SUM($D773:U773)</f>
        <v>3355091.5357185774</v>
      </c>
      <c r="V783" s="4">
        <f>SUM($D773:V773)</f>
        <v>3355091.5357185774</v>
      </c>
      <c r="W783" s="4">
        <f>SUM($D773:W773)</f>
        <v>3355091.5357185774</v>
      </c>
      <c r="X783" s="4">
        <f>SUM($D773:X773)</f>
        <v>3355091.5357185774</v>
      </c>
      <c r="Y783" s="4">
        <f>SUM($D773:Y773)</f>
        <v>3355091.5357185774</v>
      </c>
      <c r="Z783" s="4">
        <f>SUM($D773:Z773)</f>
        <v>3355091.5357185774</v>
      </c>
      <c r="AA783" s="4">
        <f>SUM($D773:AA773)</f>
        <v>3355091.5357185774</v>
      </c>
      <c r="AB783" s="4">
        <f>SUM($D773:AB773)</f>
        <v>3355091.5357185774</v>
      </c>
      <c r="AC783" s="4">
        <f>SUM($D773:AC773)</f>
        <v>3355091.5357185774</v>
      </c>
      <c r="AD783" s="4">
        <f>SUM($D773:AD773)</f>
        <v>3355091.5357185774</v>
      </c>
      <c r="AE783" s="4">
        <f>SUM($D773:AE773)</f>
        <v>3355091.5357185774</v>
      </c>
      <c r="AF783" s="4">
        <f>SUM($D773:AF773)</f>
        <v>3355091.5357185774</v>
      </c>
      <c r="AG783" s="4">
        <f>SUM($D773:AG773)</f>
        <v>3355091.5357185774</v>
      </c>
      <c r="AH783" s="4">
        <f>SUM($D773:AH773)</f>
        <v>3355091.5357185774</v>
      </c>
      <c r="AI783" s="4">
        <f>SUM($D773:AI773)</f>
        <v>3355091.5357185774</v>
      </c>
      <c r="AJ783" s="4">
        <f>SUM($D773:AJ773)</f>
        <v>3355091.5357185774</v>
      </c>
      <c r="AK783" s="4">
        <f>SUM($D773:AK773)</f>
        <v>3355091.5357185774</v>
      </c>
      <c r="AL783" s="4">
        <f>SUM($D773:AL773)</f>
        <v>3355091.5357185774</v>
      </c>
      <c r="AM783" s="4">
        <f>SUM($D773:AM773)</f>
        <v>3355091.5357185774</v>
      </c>
      <c r="AN783" s="4">
        <f>SUM($D773:AN773)</f>
        <v>3355091.5357185774</v>
      </c>
      <c r="AO783" s="4">
        <f>SUM($D773:AO773)</f>
        <v>3355091.5357185774</v>
      </c>
      <c r="AP783" s="4">
        <f>SUM($D773:AP773)</f>
        <v>3355091.5357185774</v>
      </c>
    </row>
    <row r="784" spans="1:42" hidden="1" outlineLevel="2">
      <c r="A784" s="1">
        <v>4</v>
      </c>
      <c r="B784" s="1" t="s">
        <v>15</v>
      </c>
      <c r="C784" s="4"/>
      <c r="D784" s="4">
        <f>SUM($D774:D774)</f>
        <v>0</v>
      </c>
      <c r="E784" s="4">
        <f>SUM($D774:E774)</f>
        <v>0</v>
      </c>
      <c r="F784" s="4">
        <f>SUM($D774:F774)</f>
        <v>0</v>
      </c>
      <c r="G784" s="4">
        <f>SUM($D774:G774)</f>
        <v>0</v>
      </c>
      <c r="H784" s="4">
        <f>SUM($D774:H774)</f>
        <v>0</v>
      </c>
      <c r="I784" s="4">
        <f>SUM($D774:I774)</f>
        <v>0</v>
      </c>
      <c r="J784" s="4">
        <f>SUM($D774:J774)</f>
        <v>0</v>
      </c>
      <c r="K784" s="4">
        <f>SUM($D774:K774)</f>
        <v>0</v>
      </c>
      <c r="L784" s="4">
        <f>SUM($D774:L774)</f>
        <v>0</v>
      </c>
      <c r="M784" s="4">
        <f>SUM($D774:M774)</f>
        <v>0</v>
      </c>
      <c r="N784" s="4">
        <f>SUM($D774:N774)</f>
        <v>0</v>
      </c>
      <c r="O784" s="4">
        <f>SUM($D774:O774)</f>
        <v>0</v>
      </c>
      <c r="P784" s="4">
        <f>SUM($D774:P774)</f>
        <v>0</v>
      </c>
      <c r="Q784" s="4">
        <f>SUM($D774:Q774)</f>
        <v>0</v>
      </c>
      <c r="R784" s="4">
        <f>SUM($D774:R774)</f>
        <v>0</v>
      </c>
      <c r="S784" s="4">
        <f>SUM($D774:S774)</f>
        <v>0</v>
      </c>
      <c r="T784" s="4">
        <f>SUM($D774:T774)</f>
        <v>0</v>
      </c>
      <c r="U784" s="4">
        <f>SUM($D774:U774)</f>
        <v>0</v>
      </c>
      <c r="V784" s="4">
        <f>SUM($D774:V774)</f>
        <v>0</v>
      </c>
      <c r="W784" s="4">
        <f>SUM($D774:W774)</f>
        <v>0</v>
      </c>
      <c r="X784" s="4">
        <f>SUM($D774:X774)</f>
        <v>0</v>
      </c>
      <c r="Y784" s="4">
        <f>SUM($D774:Y774)</f>
        <v>0</v>
      </c>
      <c r="Z784" s="4">
        <f>SUM($D774:Z774)</f>
        <v>0</v>
      </c>
      <c r="AA784" s="4">
        <f>SUM($D774:AA774)</f>
        <v>0</v>
      </c>
      <c r="AB784" s="4">
        <f>SUM($D774:AB774)</f>
        <v>0</v>
      </c>
      <c r="AC784" s="4">
        <f>SUM($D774:AC774)</f>
        <v>0</v>
      </c>
      <c r="AD784" s="4">
        <f>SUM($D774:AD774)</f>
        <v>0</v>
      </c>
      <c r="AE784" s="4">
        <f>SUM($D774:AE774)</f>
        <v>0</v>
      </c>
      <c r="AF784" s="4">
        <f>SUM($D774:AF774)</f>
        <v>0</v>
      </c>
      <c r="AG784" s="4">
        <f>SUM($D774:AG774)</f>
        <v>0</v>
      </c>
      <c r="AH784" s="4">
        <f>SUM($D774:AH774)</f>
        <v>0</v>
      </c>
      <c r="AI784" s="4">
        <f>SUM($D774:AI774)</f>
        <v>0</v>
      </c>
      <c r="AJ784" s="4">
        <f>SUM($D774:AJ774)</f>
        <v>0</v>
      </c>
      <c r="AK784" s="4">
        <f>SUM($D774:AK774)</f>
        <v>0</v>
      </c>
      <c r="AL784" s="4">
        <f>SUM($D774:AL774)</f>
        <v>0</v>
      </c>
      <c r="AM784" s="4">
        <f>SUM($D774:AM774)</f>
        <v>0</v>
      </c>
      <c r="AN784" s="4">
        <f>SUM($D774:AN774)</f>
        <v>0</v>
      </c>
      <c r="AO784" s="4">
        <f>SUM($D774:AO774)</f>
        <v>0</v>
      </c>
      <c r="AP784" s="4">
        <f>SUM($D774:AP774)</f>
        <v>0</v>
      </c>
    </row>
    <row r="785" spans="1:42" hidden="1" outlineLevel="2">
      <c r="A785" s="1">
        <v>5</v>
      </c>
      <c r="B785" s="1" t="s">
        <v>15</v>
      </c>
      <c r="C785" s="4"/>
      <c r="D785" s="4">
        <f>SUM($D775:D775)</f>
        <v>0</v>
      </c>
      <c r="E785" s="4">
        <f>SUM($D775:E775)</f>
        <v>0</v>
      </c>
      <c r="F785" s="4">
        <f>SUM($D775:F775)</f>
        <v>0</v>
      </c>
      <c r="G785" s="4">
        <f>SUM($D775:G775)</f>
        <v>0</v>
      </c>
      <c r="H785" s="4">
        <f>SUM($D775:H775)</f>
        <v>0</v>
      </c>
      <c r="I785" s="4">
        <f>SUM($D775:I775)</f>
        <v>0</v>
      </c>
      <c r="J785" s="4">
        <f>SUM($D775:J775)</f>
        <v>0</v>
      </c>
      <c r="K785" s="4">
        <f>SUM($D775:K775)</f>
        <v>0</v>
      </c>
      <c r="L785" s="4">
        <f>SUM($D775:L775)</f>
        <v>0</v>
      </c>
      <c r="M785" s="4">
        <f>SUM($D775:M775)</f>
        <v>0</v>
      </c>
      <c r="N785" s="4">
        <f>SUM($D775:N775)</f>
        <v>0</v>
      </c>
      <c r="O785" s="4">
        <f>SUM($D775:O775)</f>
        <v>0</v>
      </c>
      <c r="P785" s="4">
        <f>SUM($D775:P775)</f>
        <v>0</v>
      </c>
      <c r="Q785" s="4">
        <f>SUM($D775:Q775)</f>
        <v>0</v>
      </c>
      <c r="R785" s="4">
        <f>SUM($D775:R775)</f>
        <v>0</v>
      </c>
      <c r="S785" s="4">
        <f>SUM($D775:S775)</f>
        <v>0</v>
      </c>
      <c r="T785" s="4">
        <f>SUM($D775:T775)</f>
        <v>0</v>
      </c>
      <c r="U785" s="4">
        <f>SUM($D775:U775)</f>
        <v>0</v>
      </c>
      <c r="V785" s="4">
        <f>SUM($D775:V775)</f>
        <v>0</v>
      </c>
      <c r="W785" s="4">
        <f>SUM($D775:W775)</f>
        <v>0</v>
      </c>
      <c r="X785" s="4">
        <f>SUM($D775:X775)</f>
        <v>0</v>
      </c>
      <c r="Y785" s="4">
        <f>SUM($D775:Y775)</f>
        <v>0</v>
      </c>
      <c r="Z785" s="4">
        <f>SUM($D775:Z775)</f>
        <v>0</v>
      </c>
      <c r="AA785" s="4">
        <f>SUM($D775:AA775)</f>
        <v>0</v>
      </c>
      <c r="AB785" s="4">
        <f>SUM($D775:AB775)</f>
        <v>0</v>
      </c>
      <c r="AC785" s="4">
        <f>SUM($D775:AC775)</f>
        <v>0</v>
      </c>
      <c r="AD785" s="4">
        <f>SUM($D775:AD775)</f>
        <v>0</v>
      </c>
      <c r="AE785" s="4">
        <f>SUM($D775:AE775)</f>
        <v>0</v>
      </c>
      <c r="AF785" s="4">
        <f>SUM($D775:AF775)</f>
        <v>0</v>
      </c>
      <c r="AG785" s="4">
        <f>SUM($D775:AG775)</f>
        <v>0</v>
      </c>
      <c r="AH785" s="4">
        <f>SUM($D775:AH775)</f>
        <v>0</v>
      </c>
      <c r="AI785" s="4">
        <f>SUM($D775:AI775)</f>
        <v>0</v>
      </c>
      <c r="AJ785" s="4">
        <f>SUM($D775:AJ775)</f>
        <v>0</v>
      </c>
      <c r="AK785" s="4">
        <f>SUM($D775:AK775)</f>
        <v>0</v>
      </c>
      <c r="AL785" s="4">
        <f>SUM($D775:AL775)</f>
        <v>0</v>
      </c>
      <c r="AM785" s="4">
        <f>SUM($D775:AM775)</f>
        <v>0</v>
      </c>
      <c r="AN785" s="4">
        <f>SUM($D775:AN775)</f>
        <v>0</v>
      </c>
      <c r="AO785" s="4">
        <f>SUM($D775:AO775)</f>
        <v>0</v>
      </c>
      <c r="AP785" s="4">
        <f>SUM($D775:AP775)</f>
        <v>0</v>
      </c>
    </row>
    <row r="786" spans="1:42" ht="15.5" hidden="1" outlineLevel="2" thickBot="1">
      <c r="A786" s="6" t="s">
        <v>0</v>
      </c>
      <c r="B786" s="6"/>
      <c r="C786" s="7"/>
      <c r="D786" s="7">
        <f t="shared" ref="D786:AP786" si="1596">SUM(D781:D785)</f>
        <v>0</v>
      </c>
      <c r="E786" s="7">
        <f t="shared" si="1596"/>
        <v>0</v>
      </c>
      <c r="F786" s="7">
        <f t="shared" si="1596"/>
        <v>0</v>
      </c>
      <c r="G786" s="7">
        <f t="shared" si="1596"/>
        <v>4692369.884433683</v>
      </c>
      <c r="H786" s="7">
        <f t="shared" si="1596"/>
        <v>4692369.884433683</v>
      </c>
      <c r="I786" s="7">
        <f t="shared" si="1596"/>
        <v>8047461.42015226</v>
      </c>
      <c r="J786" s="7">
        <f t="shared" si="1596"/>
        <v>8047461.42015226</v>
      </c>
      <c r="K786" s="7">
        <f t="shared" si="1596"/>
        <v>8047461.42015226</v>
      </c>
      <c r="L786" s="7">
        <f t="shared" si="1596"/>
        <v>8047461.42015226</v>
      </c>
      <c r="M786" s="7">
        <f t="shared" si="1596"/>
        <v>8047461.42015226</v>
      </c>
      <c r="N786" s="7">
        <f t="shared" si="1596"/>
        <v>8047461.42015226</v>
      </c>
      <c r="O786" s="7">
        <f t="shared" si="1596"/>
        <v>8047461.42015226</v>
      </c>
      <c r="P786" s="7">
        <f t="shared" si="1596"/>
        <v>8047461.42015226</v>
      </c>
      <c r="Q786" s="7">
        <f t="shared" si="1596"/>
        <v>8047461.42015226</v>
      </c>
      <c r="R786" s="7">
        <f t="shared" si="1596"/>
        <v>8047461.42015226</v>
      </c>
      <c r="S786" s="7">
        <f t="shared" si="1596"/>
        <v>8047461.42015226</v>
      </c>
      <c r="T786" s="7">
        <f t="shared" si="1596"/>
        <v>8047461.42015226</v>
      </c>
      <c r="U786" s="7">
        <f t="shared" si="1596"/>
        <v>8047461.42015226</v>
      </c>
      <c r="V786" s="7">
        <f t="shared" si="1596"/>
        <v>8047461.42015226</v>
      </c>
      <c r="W786" s="7">
        <f t="shared" si="1596"/>
        <v>8047461.42015226</v>
      </c>
      <c r="X786" s="7">
        <f t="shared" si="1596"/>
        <v>8047461.42015226</v>
      </c>
      <c r="Y786" s="7">
        <f t="shared" si="1596"/>
        <v>8047461.42015226</v>
      </c>
      <c r="Z786" s="7">
        <f t="shared" si="1596"/>
        <v>8047461.42015226</v>
      </c>
      <c r="AA786" s="7">
        <f t="shared" si="1596"/>
        <v>8047461.42015226</v>
      </c>
      <c r="AB786" s="7">
        <f t="shared" si="1596"/>
        <v>8047461.42015226</v>
      </c>
      <c r="AC786" s="7">
        <f t="shared" si="1596"/>
        <v>8047461.42015226</v>
      </c>
      <c r="AD786" s="7">
        <f t="shared" si="1596"/>
        <v>8047461.42015226</v>
      </c>
      <c r="AE786" s="7">
        <f t="shared" si="1596"/>
        <v>8047461.42015226</v>
      </c>
      <c r="AF786" s="7">
        <f t="shared" si="1596"/>
        <v>8047461.42015226</v>
      </c>
      <c r="AG786" s="7">
        <f t="shared" si="1596"/>
        <v>8047461.42015226</v>
      </c>
      <c r="AH786" s="7">
        <f t="shared" si="1596"/>
        <v>8047461.42015226</v>
      </c>
      <c r="AI786" s="7">
        <f t="shared" si="1596"/>
        <v>8047461.42015226</v>
      </c>
      <c r="AJ786" s="7">
        <f t="shared" si="1596"/>
        <v>8047461.42015226</v>
      </c>
      <c r="AK786" s="7">
        <f t="shared" si="1596"/>
        <v>8047461.42015226</v>
      </c>
      <c r="AL786" s="7">
        <f t="shared" si="1596"/>
        <v>8047461.42015226</v>
      </c>
      <c r="AM786" s="7">
        <f t="shared" si="1596"/>
        <v>8047461.42015226</v>
      </c>
      <c r="AN786" s="7">
        <f t="shared" si="1596"/>
        <v>8047461.42015226</v>
      </c>
      <c r="AO786" s="7">
        <f t="shared" si="1596"/>
        <v>8047461.42015226</v>
      </c>
      <c r="AP786" s="7">
        <f t="shared" si="1596"/>
        <v>8047461.42015226</v>
      </c>
    </row>
    <row r="787" spans="1:42" hidden="1" outlineLevel="1" collapsed="1"/>
    <row r="788" spans="1:42" hidden="1" outlineLevel="1">
      <c r="A788" s="18" t="s">
        <v>19</v>
      </c>
      <c r="B788" s="18"/>
      <c r="C788" s="17"/>
      <c r="D788" s="17"/>
      <c r="E788" s="17"/>
      <c r="F788" s="17"/>
      <c r="G788" s="17"/>
      <c r="H788" s="17"/>
      <c r="I788" s="17"/>
      <c r="J788" s="17"/>
      <c r="K788" s="17"/>
      <c r="L788" s="17"/>
      <c r="M788" s="17"/>
      <c r="N788" s="17"/>
      <c r="O788" s="17"/>
      <c r="P788" s="17"/>
      <c r="Q788" s="17"/>
      <c r="R788" s="17"/>
      <c r="S788" s="17"/>
      <c r="T788" s="17"/>
      <c r="U788" s="17"/>
      <c r="V788" s="17"/>
      <c r="W788" s="17"/>
      <c r="X788" s="17"/>
      <c r="Y788" s="17"/>
      <c r="Z788" s="17"/>
      <c r="AA788" s="17"/>
      <c r="AB788" s="17"/>
      <c r="AC788" s="17"/>
      <c r="AD788" s="17"/>
      <c r="AE788" s="17"/>
      <c r="AF788" s="17"/>
      <c r="AG788" s="17"/>
      <c r="AH788" s="17"/>
      <c r="AI788" s="17"/>
      <c r="AJ788" s="17"/>
      <c r="AK788" s="17"/>
      <c r="AL788" s="17"/>
      <c r="AM788" s="17"/>
      <c r="AN788" s="17"/>
      <c r="AO788" s="17"/>
      <c r="AP788" s="17"/>
    </row>
    <row r="789" spans="1:42" hidden="1" outlineLevel="1">
      <c r="A789" s="18" t="s">
        <v>12</v>
      </c>
      <c r="B789" s="18" t="s">
        <v>45</v>
      </c>
      <c r="C789" s="18" t="s">
        <v>64</v>
      </c>
      <c r="D789" s="17"/>
      <c r="E789" s="17"/>
      <c r="F789" s="17"/>
      <c r="G789" s="17"/>
      <c r="H789" s="17"/>
      <c r="I789" s="17"/>
      <c r="J789" s="17"/>
      <c r="K789" s="17"/>
      <c r="L789" s="17"/>
      <c r="M789" s="17"/>
      <c r="N789" s="17"/>
      <c r="O789" s="17"/>
      <c r="P789" s="17"/>
      <c r="Q789" s="17"/>
      <c r="R789" s="17"/>
      <c r="S789" s="17"/>
      <c r="T789" s="17"/>
      <c r="U789" s="17"/>
      <c r="V789" s="17"/>
      <c r="W789" s="17"/>
      <c r="X789" s="17"/>
      <c r="Y789" s="17"/>
      <c r="Z789" s="17"/>
      <c r="AA789" s="17"/>
      <c r="AB789" s="17"/>
      <c r="AC789" s="17"/>
      <c r="AD789" s="17"/>
      <c r="AE789" s="17"/>
      <c r="AF789" s="17"/>
      <c r="AG789" s="17"/>
      <c r="AH789" s="17"/>
      <c r="AI789" s="17"/>
      <c r="AJ789" s="17"/>
      <c r="AK789" s="17"/>
      <c r="AL789" s="17"/>
      <c r="AM789" s="17"/>
      <c r="AN789" s="17"/>
      <c r="AO789" s="17"/>
      <c r="AP789" s="17"/>
    </row>
    <row r="790" spans="1:42" hidden="1" outlineLevel="2">
      <c r="A790" s="11"/>
      <c r="B790" s="12"/>
      <c r="C790" s="11"/>
      <c r="D790" s="26">
        <f>D$84+D639</f>
        <v>2022</v>
      </c>
      <c r="E790" s="26">
        <f>D790+1</f>
        <v>2023</v>
      </c>
      <c r="F790" s="26">
        <f t="shared" ref="F790" si="1597">E790+1</f>
        <v>2024</v>
      </c>
      <c r="G790" s="26">
        <f t="shared" ref="G790" si="1598">F790+1</f>
        <v>2025</v>
      </c>
      <c r="H790" s="26">
        <f t="shared" ref="H790" si="1599">G790+1</f>
        <v>2026</v>
      </c>
      <c r="I790" s="26">
        <f t="shared" ref="I790" si="1600">H790+1</f>
        <v>2027</v>
      </c>
      <c r="J790" s="26">
        <f>I790+1</f>
        <v>2028</v>
      </c>
      <c r="K790" s="26">
        <f>J790+1</f>
        <v>2029</v>
      </c>
      <c r="L790" s="26">
        <f t="shared" ref="L790" si="1601">K790+1</f>
        <v>2030</v>
      </c>
      <c r="M790" s="26">
        <f t="shared" ref="M790" si="1602">L790+1</f>
        <v>2031</v>
      </c>
      <c r="N790" s="26">
        <f t="shared" ref="N790" si="1603">M790+1</f>
        <v>2032</v>
      </c>
      <c r="O790" s="26">
        <f t="shared" ref="O790" si="1604">N790+1</f>
        <v>2033</v>
      </c>
      <c r="P790" s="26">
        <f t="shared" ref="P790" si="1605">O790+1</f>
        <v>2034</v>
      </c>
      <c r="Q790" s="26">
        <f t="shared" ref="Q790" si="1606">P790+1</f>
        <v>2035</v>
      </c>
      <c r="R790" s="26">
        <f t="shared" ref="R790" si="1607">Q790+1</f>
        <v>2036</v>
      </c>
      <c r="S790" s="26">
        <f t="shared" ref="S790" si="1608">R790+1</f>
        <v>2037</v>
      </c>
      <c r="T790" s="26">
        <f t="shared" ref="T790" si="1609">S790+1</f>
        <v>2038</v>
      </c>
      <c r="U790" s="26">
        <f t="shared" ref="U790" si="1610">T790+1</f>
        <v>2039</v>
      </c>
      <c r="V790" s="26">
        <f t="shared" ref="V790" si="1611">U790+1</f>
        <v>2040</v>
      </c>
      <c r="W790" s="26">
        <f t="shared" ref="W790" si="1612">V790+1</f>
        <v>2041</v>
      </c>
      <c r="X790" s="26">
        <f t="shared" ref="X790" si="1613">W790+1</f>
        <v>2042</v>
      </c>
      <c r="Y790" s="26">
        <f t="shared" ref="Y790" si="1614">X790+1</f>
        <v>2043</v>
      </c>
      <c r="Z790" s="26">
        <f t="shared" ref="Z790" si="1615">Y790+1</f>
        <v>2044</v>
      </c>
      <c r="AA790" s="26">
        <f t="shared" ref="AA790" si="1616">Z790+1</f>
        <v>2045</v>
      </c>
      <c r="AB790" s="26">
        <f t="shared" ref="AB790" si="1617">AA790+1</f>
        <v>2046</v>
      </c>
      <c r="AC790" s="26">
        <f t="shared" ref="AC790" si="1618">AB790+1</f>
        <v>2047</v>
      </c>
      <c r="AD790" s="26">
        <f t="shared" ref="AD790" si="1619">AC790+1</f>
        <v>2048</v>
      </c>
      <c r="AE790" s="26">
        <f t="shared" ref="AE790" si="1620">AD790+1</f>
        <v>2049</v>
      </c>
      <c r="AF790" s="26">
        <f t="shared" ref="AF790" si="1621">AE790+1</f>
        <v>2050</v>
      </c>
      <c r="AG790" s="26">
        <f t="shared" ref="AG790" si="1622">AF790+1</f>
        <v>2051</v>
      </c>
      <c r="AH790" s="26">
        <f t="shared" ref="AH790" si="1623">AG790+1</f>
        <v>2052</v>
      </c>
      <c r="AI790" s="26">
        <f t="shared" ref="AI790" si="1624">AH790+1</f>
        <v>2053</v>
      </c>
      <c r="AJ790" s="26">
        <f t="shared" ref="AJ790" si="1625">AI790+1</f>
        <v>2054</v>
      </c>
      <c r="AK790" s="26">
        <f t="shared" ref="AK790" si="1626">AJ790+1</f>
        <v>2055</v>
      </c>
      <c r="AL790" s="26">
        <f t="shared" ref="AL790" si="1627">AK790+1</f>
        <v>2056</v>
      </c>
      <c r="AM790" s="26">
        <f t="shared" ref="AM790" si="1628">AL790+1</f>
        <v>2057</v>
      </c>
      <c r="AN790" s="26">
        <f t="shared" ref="AN790" si="1629">AM790+1</f>
        <v>2058</v>
      </c>
      <c r="AO790" s="26">
        <f t="shared" ref="AO790" si="1630">AN790+1</f>
        <v>2059</v>
      </c>
      <c r="AP790" s="26">
        <f t="shared" ref="AP790" si="1631">AO790+1</f>
        <v>2060</v>
      </c>
    </row>
    <row r="791" spans="1:42" hidden="1" outlineLevel="2">
      <c r="A791" s="1">
        <v>1</v>
      </c>
      <c r="B791" s="1" t="s">
        <v>20</v>
      </c>
      <c r="C791" s="4">
        <f>SUM(D791:AP791)</f>
        <v>17521920</v>
      </c>
      <c r="D791" s="4">
        <f t="shared" ref="D791:AP791" si="1632">IF(AND(D639&gt;0,E639=0),(D639-D647),0)+IF(AND(D664&gt;0,E664=0),(D664-D672),0)+IF(AND(D689&gt;0,E689=0),(D689-D697),0)+IF(AND(D714&gt;0,E714=0),(D714-D722),0)+D731</f>
        <v>0</v>
      </c>
      <c r="E791" s="4">
        <f t="shared" si="1632"/>
        <v>0</v>
      </c>
      <c r="F791" s="4">
        <f t="shared" si="1632"/>
        <v>0</v>
      </c>
      <c r="G791" s="4">
        <f t="shared" si="1632"/>
        <v>17521920</v>
      </c>
      <c r="H791" s="4">
        <f t="shared" si="1632"/>
        <v>0</v>
      </c>
      <c r="I791" s="4">
        <f t="shared" ref="I791:J795" si="1633">IF(AND(I639&gt;0,J639=0),(I639-I647),0)+IF(AND(I664&gt;0,J664=0),(I664-I672),0)+IF(AND(I689&gt;0,J689=0),(I689-I697),0)+IF(AND(I714&gt;0,J714=0),(I714-I722),0)+I731</f>
        <v>0</v>
      </c>
      <c r="J791" s="4">
        <f t="shared" si="1633"/>
        <v>0</v>
      </c>
      <c r="K791" s="4">
        <f t="shared" si="1632"/>
        <v>0</v>
      </c>
      <c r="L791" s="4">
        <f t="shared" si="1632"/>
        <v>0</v>
      </c>
      <c r="M791" s="4">
        <f t="shared" si="1632"/>
        <v>0</v>
      </c>
      <c r="N791" s="4">
        <f t="shared" si="1632"/>
        <v>0</v>
      </c>
      <c r="O791" s="4">
        <f t="shared" si="1632"/>
        <v>0</v>
      </c>
      <c r="P791" s="4">
        <f t="shared" si="1632"/>
        <v>0</v>
      </c>
      <c r="Q791" s="4">
        <f t="shared" si="1632"/>
        <v>0</v>
      </c>
      <c r="R791" s="4">
        <f t="shared" si="1632"/>
        <v>0</v>
      </c>
      <c r="S791" s="4">
        <f t="shared" si="1632"/>
        <v>0</v>
      </c>
      <c r="T791" s="4">
        <f t="shared" si="1632"/>
        <v>0</v>
      </c>
      <c r="U791" s="4">
        <f t="shared" si="1632"/>
        <v>0</v>
      </c>
      <c r="V791" s="4">
        <f t="shared" si="1632"/>
        <v>0</v>
      </c>
      <c r="W791" s="4">
        <f t="shared" si="1632"/>
        <v>0</v>
      </c>
      <c r="X791" s="4">
        <f t="shared" si="1632"/>
        <v>0</v>
      </c>
      <c r="Y791" s="4">
        <f t="shared" si="1632"/>
        <v>0</v>
      </c>
      <c r="Z791" s="4">
        <f t="shared" si="1632"/>
        <v>0</v>
      </c>
      <c r="AA791" s="4">
        <f t="shared" si="1632"/>
        <v>0</v>
      </c>
      <c r="AB791" s="4">
        <f t="shared" si="1632"/>
        <v>0</v>
      </c>
      <c r="AC791" s="4">
        <f t="shared" si="1632"/>
        <v>0</v>
      </c>
      <c r="AD791" s="4">
        <f t="shared" si="1632"/>
        <v>0</v>
      </c>
      <c r="AE791" s="4">
        <f t="shared" si="1632"/>
        <v>0</v>
      </c>
      <c r="AF791" s="4">
        <f t="shared" si="1632"/>
        <v>0</v>
      </c>
      <c r="AG791" s="4">
        <f t="shared" si="1632"/>
        <v>0</v>
      </c>
      <c r="AH791" s="4">
        <f t="shared" si="1632"/>
        <v>0</v>
      </c>
      <c r="AI791" s="4">
        <f t="shared" si="1632"/>
        <v>0</v>
      </c>
      <c r="AJ791" s="4">
        <f t="shared" si="1632"/>
        <v>0</v>
      </c>
      <c r="AK791" s="4">
        <f t="shared" si="1632"/>
        <v>0</v>
      </c>
      <c r="AL791" s="4">
        <f t="shared" si="1632"/>
        <v>0</v>
      </c>
      <c r="AM791" s="4">
        <f t="shared" si="1632"/>
        <v>0</v>
      </c>
      <c r="AN791" s="4">
        <f t="shared" si="1632"/>
        <v>0</v>
      </c>
      <c r="AO791" s="4">
        <f t="shared" si="1632"/>
        <v>0</v>
      </c>
      <c r="AP791" s="4">
        <f t="shared" si="1632"/>
        <v>0</v>
      </c>
    </row>
    <row r="792" spans="1:42" hidden="1" outlineLevel="2">
      <c r="A792" s="1">
        <v>2</v>
      </c>
      <c r="B792" s="1" t="s">
        <v>21</v>
      </c>
      <c r="C792" s="4">
        <f>SUM(D792:AP792)</f>
        <v>8545620.5563810486</v>
      </c>
      <c r="D792" s="4">
        <f t="shared" ref="D792:AP792" si="1634">IF(AND(D640&gt;0,E640=0),(D640-D648),0)+IF(AND(D665&gt;0,E665=0),(D665-D673),0)+IF(AND(D690&gt;0,E690=0),(D690-D698),0)+IF(AND(D715&gt;0,E715=0),(D715-D723),0)+D732</f>
        <v>0</v>
      </c>
      <c r="E792" s="4">
        <f t="shared" si="1634"/>
        <v>0</v>
      </c>
      <c r="F792" s="4">
        <f t="shared" si="1634"/>
        <v>0</v>
      </c>
      <c r="G792" s="4">
        <f t="shared" si="1634"/>
        <v>8545620.5563810486</v>
      </c>
      <c r="H792" s="4">
        <f t="shared" si="1634"/>
        <v>0</v>
      </c>
      <c r="I792" s="4">
        <f t="shared" si="1633"/>
        <v>0</v>
      </c>
      <c r="J792" s="4">
        <f t="shared" si="1633"/>
        <v>0</v>
      </c>
      <c r="K792" s="4">
        <f t="shared" si="1634"/>
        <v>0</v>
      </c>
      <c r="L792" s="4">
        <f t="shared" si="1634"/>
        <v>0</v>
      </c>
      <c r="M792" s="4">
        <f t="shared" si="1634"/>
        <v>0</v>
      </c>
      <c r="N792" s="4">
        <f t="shared" si="1634"/>
        <v>0</v>
      </c>
      <c r="O792" s="4">
        <f t="shared" si="1634"/>
        <v>0</v>
      </c>
      <c r="P792" s="4">
        <f t="shared" si="1634"/>
        <v>0</v>
      </c>
      <c r="Q792" s="4">
        <f t="shared" si="1634"/>
        <v>0</v>
      </c>
      <c r="R792" s="4">
        <f t="shared" si="1634"/>
        <v>0</v>
      </c>
      <c r="S792" s="4">
        <f t="shared" si="1634"/>
        <v>0</v>
      </c>
      <c r="T792" s="4">
        <f t="shared" si="1634"/>
        <v>0</v>
      </c>
      <c r="U792" s="4">
        <f t="shared" si="1634"/>
        <v>0</v>
      </c>
      <c r="V792" s="4">
        <f t="shared" si="1634"/>
        <v>0</v>
      </c>
      <c r="W792" s="4">
        <f t="shared" si="1634"/>
        <v>0</v>
      </c>
      <c r="X792" s="4">
        <f t="shared" si="1634"/>
        <v>0</v>
      </c>
      <c r="Y792" s="4">
        <f t="shared" si="1634"/>
        <v>0</v>
      </c>
      <c r="Z792" s="4">
        <f t="shared" si="1634"/>
        <v>0</v>
      </c>
      <c r="AA792" s="4">
        <f t="shared" si="1634"/>
        <v>0</v>
      </c>
      <c r="AB792" s="4">
        <f t="shared" si="1634"/>
        <v>0</v>
      </c>
      <c r="AC792" s="4">
        <f t="shared" si="1634"/>
        <v>0</v>
      </c>
      <c r="AD792" s="4">
        <f t="shared" si="1634"/>
        <v>0</v>
      </c>
      <c r="AE792" s="4">
        <f t="shared" si="1634"/>
        <v>0</v>
      </c>
      <c r="AF792" s="4">
        <f t="shared" si="1634"/>
        <v>0</v>
      </c>
      <c r="AG792" s="4">
        <f t="shared" si="1634"/>
        <v>0</v>
      </c>
      <c r="AH792" s="4">
        <f t="shared" si="1634"/>
        <v>0</v>
      </c>
      <c r="AI792" s="4">
        <f t="shared" si="1634"/>
        <v>0</v>
      </c>
      <c r="AJ792" s="4">
        <f t="shared" si="1634"/>
        <v>0</v>
      </c>
      <c r="AK792" s="4">
        <f t="shared" si="1634"/>
        <v>0</v>
      </c>
      <c r="AL792" s="4">
        <f t="shared" si="1634"/>
        <v>0</v>
      </c>
      <c r="AM792" s="4">
        <f t="shared" si="1634"/>
        <v>0</v>
      </c>
      <c r="AN792" s="4">
        <f t="shared" si="1634"/>
        <v>0</v>
      </c>
      <c r="AO792" s="4">
        <f t="shared" si="1634"/>
        <v>0</v>
      </c>
      <c r="AP792" s="4">
        <f t="shared" si="1634"/>
        <v>0</v>
      </c>
    </row>
    <row r="793" spans="1:42" hidden="1" outlineLevel="2">
      <c r="A793" s="1">
        <v>3</v>
      </c>
      <c r="B793" s="1" t="s">
        <v>22</v>
      </c>
      <c r="C793" s="4">
        <f>SUM(D793:AP793)</f>
        <v>0</v>
      </c>
      <c r="D793" s="4">
        <f t="shared" ref="D793:AP793" si="1635">IF(AND(D641&gt;0,E641=0),(D641-D649),0)+IF(AND(D666&gt;0,E666=0),(D666-D674),0)+IF(AND(D691&gt;0,E691=0),(D691-D699),0)+IF(AND(D716&gt;0,E716=0),(D716-D724),0)+D733</f>
        <v>0</v>
      </c>
      <c r="E793" s="4">
        <f t="shared" si="1635"/>
        <v>0</v>
      </c>
      <c r="F793" s="4">
        <f t="shared" si="1635"/>
        <v>0</v>
      </c>
      <c r="G793" s="4">
        <f t="shared" si="1635"/>
        <v>0</v>
      </c>
      <c r="H793" s="4">
        <f t="shared" si="1635"/>
        <v>0</v>
      </c>
      <c r="I793" s="4">
        <f t="shared" si="1633"/>
        <v>0</v>
      </c>
      <c r="J793" s="4">
        <f t="shared" si="1633"/>
        <v>0</v>
      </c>
      <c r="K793" s="4">
        <f t="shared" si="1635"/>
        <v>0</v>
      </c>
      <c r="L793" s="4">
        <f t="shared" si="1635"/>
        <v>0</v>
      </c>
      <c r="M793" s="4">
        <f t="shared" si="1635"/>
        <v>0</v>
      </c>
      <c r="N793" s="4">
        <f t="shared" si="1635"/>
        <v>0</v>
      </c>
      <c r="O793" s="4">
        <f t="shared" si="1635"/>
        <v>0</v>
      </c>
      <c r="P793" s="4">
        <f t="shared" si="1635"/>
        <v>0</v>
      </c>
      <c r="Q793" s="4">
        <f t="shared" si="1635"/>
        <v>0</v>
      </c>
      <c r="R793" s="4">
        <f t="shared" si="1635"/>
        <v>0</v>
      </c>
      <c r="S793" s="4">
        <f t="shared" si="1635"/>
        <v>0</v>
      </c>
      <c r="T793" s="4">
        <f t="shared" si="1635"/>
        <v>0</v>
      </c>
      <c r="U793" s="4">
        <f t="shared" si="1635"/>
        <v>0</v>
      </c>
      <c r="V793" s="4">
        <f t="shared" si="1635"/>
        <v>0</v>
      </c>
      <c r="W793" s="4">
        <f t="shared" si="1635"/>
        <v>0</v>
      </c>
      <c r="X793" s="4">
        <f t="shared" si="1635"/>
        <v>0</v>
      </c>
      <c r="Y793" s="4">
        <f t="shared" si="1635"/>
        <v>0</v>
      </c>
      <c r="Z793" s="4">
        <f t="shared" si="1635"/>
        <v>0</v>
      </c>
      <c r="AA793" s="4">
        <f t="shared" si="1635"/>
        <v>0</v>
      </c>
      <c r="AB793" s="4">
        <f t="shared" si="1635"/>
        <v>0</v>
      </c>
      <c r="AC793" s="4">
        <f t="shared" si="1635"/>
        <v>0</v>
      </c>
      <c r="AD793" s="4">
        <f t="shared" si="1635"/>
        <v>0</v>
      </c>
      <c r="AE793" s="4">
        <f t="shared" si="1635"/>
        <v>0</v>
      </c>
      <c r="AF793" s="4">
        <f t="shared" si="1635"/>
        <v>0</v>
      </c>
      <c r="AG793" s="4">
        <f t="shared" si="1635"/>
        <v>0</v>
      </c>
      <c r="AH793" s="4">
        <f t="shared" si="1635"/>
        <v>0</v>
      </c>
      <c r="AI793" s="4">
        <f t="shared" si="1635"/>
        <v>0</v>
      </c>
      <c r="AJ793" s="4">
        <f t="shared" si="1635"/>
        <v>0</v>
      </c>
      <c r="AK793" s="4">
        <f t="shared" si="1635"/>
        <v>0</v>
      </c>
      <c r="AL793" s="4">
        <f t="shared" si="1635"/>
        <v>0</v>
      </c>
      <c r="AM793" s="4">
        <f t="shared" si="1635"/>
        <v>0</v>
      </c>
      <c r="AN793" s="4">
        <f t="shared" si="1635"/>
        <v>0</v>
      </c>
      <c r="AO793" s="4">
        <f t="shared" si="1635"/>
        <v>0</v>
      </c>
      <c r="AP793" s="4">
        <f t="shared" si="1635"/>
        <v>0</v>
      </c>
    </row>
    <row r="794" spans="1:42" hidden="1" outlineLevel="2">
      <c r="A794" s="1">
        <v>4</v>
      </c>
      <c r="B794" s="1" t="s">
        <v>15</v>
      </c>
      <c r="C794" s="4">
        <f>SUM(D794:AP794)</f>
        <v>0</v>
      </c>
      <c r="D794" s="4">
        <f t="shared" ref="D794:AP794" si="1636">IF(AND(D642&gt;0,E642=0),(D642-D650),0)+IF(AND(D667&gt;0,E667=0),(D667-D675),0)+IF(AND(D692&gt;0,E692=0),(D692-D700),0)+IF(AND(D717&gt;0,E717=0),(D717-D725),0)+D734</f>
        <v>0</v>
      </c>
      <c r="E794" s="4">
        <f t="shared" si="1636"/>
        <v>0</v>
      </c>
      <c r="F794" s="4">
        <f t="shared" si="1636"/>
        <v>0</v>
      </c>
      <c r="G794" s="4">
        <f t="shared" si="1636"/>
        <v>0</v>
      </c>
      <c r="H794" s="4">
        <f t="shared" si="1636"/>
        <v>0</v>
      </c>
      <c r="I794" s="4">
        <f t="shared" si="1633"/>
        <v>0</v>
      </c>
      <c r="J794" s="4">
        <f t="shared" si="1633"/>
        <v>0</v>
      </c>
      <c r="K794" s="4">
        <f t="shared" si="1636"/>
        <v>0</v>
      </c>
      <c r="L794" s="4">
        <f t="shared" si="1636"/>
        <v>0</v>
      </c>
      <c r="M794" s="4">
        <f t="shared" si="1636"/>
        <v>0</v>
      </c>
      <c r="N794" s="4">
        <f t="shared" si="1636"/>
        <v>0</v>
      </c>
      <c r="O794" s="4">
        <f t="shared" si="1636"/>
        <v>0</v>
      </c>
      <c r="P794" s="4">
        <f t="shared" si="1636"/>
        <v>0</v>
      </c>
      <c r="Q794" s="4">
        <f t="shared" si="1636"/>
        <v>0</v>
      </c>
      <c r="R794" s="4">
        <f t="shared" si="1636"/>
        <v>0</v>
      </c>
      <c r="S794" s="4">
        <f t="shared" si="1636"/>
        <v>0</v>
      </c>
      <c r="T794" s="4">
        <f t="shared" si="1636"/>
        <v>0</v>
      </c>
      <c r="U794" s="4">
        <f t="shared" si="1636"/>
        <v>0</v>
      </c>
      <c r="V794" s="4">
        <f t="shared" si="1636"/>
        <v>0</v>
      </c>
      <c r="W794" s="4">
        <f t="shared" si="1636"/>
        <v>0</v>
      </c>
      <c r="X794" s="4">
        <f t="shared" si="1636"/>
        <v>0</v>
      </c>
      <c r="Y794" s="4">
        <f t="shared" si="1636"/>
        <v>0</v>
      </c>
      <c r="Z794" s="4">
        <f t="shared" si="1636"/>
        <v>0</v>
      </c>
      <c r="AA794" s="4">
        <f t="shared" si="1636"/>
        <v>0</v>
      </c>
      <c r="AB794" s="4">
        <f t="shared" si="1636"/>
        <v>0</v>
      </c>
      <c r="AC794" s="4">
        <f t="shared" si="1636"/>
        <v>0</v>
      </c>
      <c r="AD794" s="4">
        <f t="shared" si="1636"/>
        <v>0</v>
      </c>
      <c r="AE794" s="4">
        <f t="shared" si="1636"/>
        <v>0</v>
      </c>
      <c r="AF794" s="4">
        <f t="shared" si="1636"/>
        <v>0</v>
      </c>
      <c r="AG794" s="4">
        <f t="shared" si="1636"/>
        <v>0</v>
      </c>
      <c r="AH794" s="4">
        <f t="shared" si="1636"/>
        <v>0</v>
      </c>
      <c r="AI794" s="4">
        <f t="shared" si="1636"/>
        <v>0</v>
      </c>
      <c r="AJ794" s="4">
        <f t="shared" si="1636"/>
        <v>0</v>
      </c>
      <c r="AK794" s="4">
        <f t="shared" si="1636"/>
        <v>0</v>
      </c>
      <c r="AL794" s="4">
        <f t="shared" si="1636"/>
        <v>0</v>
      </c>
      <c r="AM794" s="4">
        <f t="shared" si="1636"/>
        <v>0</v>
      </c>
      <c r="AN794" s="4">
        <f t="shared" si="1636"/>
        <v>0</v>
      </c>
      <c r="AO794" s="4">
        <f t="shared" si="1636"/>
        <v>0</v>
      </c>
      <c r="AP794" s="4">
        <f t="shared" si="1636"/>
        <v>0</v>
      </c>
    </row>
    <row r="795" spans="1:42" hidden="1" outlineLevel="2">
      <c r="A795" s="1">
        <v>5</v>
      </c>
      <c r="B795" s="1" t="s">
        <v>15</v>
      </c>
      <c r="C795" s="4">
        <f>SUM(D795:AP795)</f>
        <v>0</v>
      </c>
      <c r="D795" s="4">
        <f t="shared" ref="D795:AP795" si="1637">IF(AND(D643&gt;0,E643=0),(D643-D651),0)+IF(AND(D668&gt;0,E668=0),(D668-D676),0)+IF(AND(D693&gt;0,E693=0),(D693-D701),0)+IF(AND(D718&gt;0,E718=0),(D718-D726),0)+D735</f>
        <v>0</v>
      </c>
      <c r="E795" s="4">
        <f t="shared" si="1637"/>
        <v>0</v>
      </c>
      <c r="F795" s="4">
        <f t="shared" si="1637"/>
        <v>0</v>
      </c>
      <c r="G795" s="4">
        <f t="shared" si="1637"/>
        <v>0</v>
      </c>
      <c r="H795" s="4">
        <f t="shared" si="1637"/>
        <v>0</v>
      </c>
      <c r="I795" s="4">
        <f t="shared" si="1633"/>
        <v>0</v>
      </c>
      <c r="J795" s="4">
        <f t="shared" si="1633"/>
        <v>0</v>
      </c>
      <c r="K795" s="4">
        <f t="shared" si="1637"/>
        <v>0</v>
      </c>
      <c r="L795" s="4">
        <f t="shared" si="1637"/>
        <v>0</v>
      </c>
      <c r="M795" s="4">
        <f t="shared" si="1637"/>
        <v>0</v>
      </c>
      <c r="N795" s="4">
        <f t="shared" si="1637"/>
        <v>0</v>
      </c>
      <c r="O795" s="4">
        <f t="shared" si="1637"/>
        <v>0</v>
      </c>
      <c r="P795" s="4">
        <f t="shared" si="1637"/>
        <v>0</v>
      </c>
      <c r="Q795" s="4">
        <f t="shared" si="1637"/>
        <v>0</v>
      </c>
      <c r="R795" s="4">
        <f t="shared" si="1637"/>
        <v>0</v>
      </c>
      <c r="S795" s="4">
        <f t="shared" si="1637"/>
        <v>0</v>
      </c>
      <c r="T795" s="4">
        <f t="shared" si="1637"/>
        <v>0</v>
      </c>
      <c r="U795" s="4">
        <f t="shared" si="1637"/>
        <v>0</v>
      </c>
      <c r="V795" s="4">
        <f t="shared" si="1637"/>
        <v>0</v>
      </c>
      <c r="W795" s="4">
        <f t="shared" si="1637"/>
        <v>0</v>
      </c>
      <c r="X795" s="4">
        <f t="shared" si="1637"/>
        <v>0</v>
      </c>
      <c r="Y795" s="4">
        <f t="shared" si="1637"/>
        <v>0</v>
      </c>
      <c r="Z795" s="4">
        <f t="shared" si="1637"/>
        <v>0</v>
      </c>
      <c r="AA795" s="4">
        <f t="shared" si="1637"/>
        <v>0</v>
      </c>
      <c r="AB795" s="4">
        <f t="shared" si="1637"/>
        <v>0</v>
      </c>
      <c r="AC795" s="4">
        <f t="shared" si="1637"/>
        <v>0</v>
      </c>
      <c r="AD795" s="4">
        <f t="shared" si="1637"/>
        <v>0</v>
      </c>
      <c r="AE795" s="4">
        <f t="shared" si="1637"/>
        <v>0</v>
      </c>
      <c r="AF795" s="4">
        <f t="shared" si="1637"/>
        <v>0</v>
      </c>
      <c r="AG795" s="4">
        <f t="shared" si="1637"/>
        <v>0</v>
      </c>
      <c r="AH795" s="4">
        <f t="shared" si="1637"/>
        <v>0</v>
      </c>
      <c r="AI795" s="4">
        <f t="shared" si="1637"/>
        <v>0</v>
      </c>
      <c r="AJ795" s="4">
        <f t="shared" si="1637"/>
        <v>0</v>
      </c>
      <c r="AK795" s="4">
        <f t="shared" si="1637"/>
        <v>0</v>
      </c>
      <c r="AL795" s="4">
        <f t="shared" si="1637"/>
        <v>0</v>
      </c>
      <c r="AM795" s="4">
        <f t="shared" si="1637"/>
        <v>0</v>
      </c>
      <c r="AN795" s="4">
        <f t="shared" si="1637"/>
        <v>0</v>
      </c>
      <c r="AO795" s="4">
        <f t="shared" si="1637"/>
        <v>0</v>
      </c>
      <c r="AP795" s="4">
        <f t="shared" si="1637"/>
        <v>0</v>
      </c>
    </row>
    <row r="796" spans="1:42" ht="15.5" hidden="1" outlineLevel="2" thickBot="1">
      <c r="A796" s="6" t="s">
        <v>0</v>
      </c>
      <c r="B796" s="6"/>
      <c r="C796" s="7">
        <f>SUM(C791:C795)</f>
        <v>26067540.556381047</v>
      </c>
      <c r="D796" s="7">
        <f t="shared" ref="D796:AP796" si="1638">SUM(D791:D795)</f>
        <v>0</v>
      </c>
      <c r="E796" s="7">
        <f t="shared" si="1638"/>
        <v>0</v>
      </c>
      <c r="F796" s="7">
        <f t="shared" si="1638"/>
        <v>0</v>
      </c>
      <c r="G796" s="7">
        <f t="shared" si="1638"/>
        <v>26067540.556381047</v>
      </c>
      <c r="H796" s="7">
        <f t="shared" si="1638"/>
        <v>0</v>
      </c>
      <c r="I796" s="7">
        <f t="shared" si="1638"/>
        <v>0</v>
      </c>
      <c r="J796" s="7">
        <f t="shared" si="1638"/>
        <v>0</v>
      </c>
      <c r="K796" s="7">
        <f t="shared" si="1638"/>
        <v>0</v>
      </c>
      <c r="L796" s="7">
        <f t="shared" si="1638"/>
        <v>0</v>
      </c>
      <c r="M796" s="7">
        <f t="shared" si="1638"/>
        <v>0</v>
      </c>
      <c r="N796" s="7">
        <f t="shared" si="1638"/>
        <v>0</v>
      </c>
      <c r="O796" s="7">
        <f t="shared" si="1638"/>
        <v>0</v>
      </c>
      <c r="P796" s="7">
        <f t="shared" si="1638"/>
        <v>0</v>
      </c>
      <c r="Q796" s="7">
        <f t="shared" si="1638"/>
        <v>0</v>
      </c>
      <c r="R796" s="7">
        <f t="shared" si="1638"/>
        <v>0</v>
      </c>
      <c r="S796" s="7">
        <f t="shared" si="1638"/>
        <v>0</v>
      </c>
      <c r="T796" s="7">
        <f t="shared" si="1638"/>
        <v>0</v>
      </c>
      <c r="U796" s="7">
        <f t="shared" si="1638"/>
        <v>0</v>
      </c>
      <c r="V796" s="7">
        <f t="shared" si="1638"/>
        <v>0</v>
      </c>
      <c r="W796" s="7">
        <f t="shared" si="1638"/>
        <v>0</v>
      </c>
      <c r="X796" s="7">
        <f t="shared" si="1638"/>
        <v>0</v>
      </c>
      <c r="Y796" s="7">
        <f t="shared" si="1638"/>
        <v>0</v>
      </c>
      <c r="Z796" s="7">
        <f t="shared" si="1638"/>
        <v>0</v>
      </c>
      <c r="AA796" s="7">
        <f t="shared" si="1638"/>
        <v>0</v>
      </c>
      <c r="AB796" s="7">
        <f t="shared" si="1638"/>
        <v>0</v>
      </c>
      <c r="AC796" s="7">
        <f t="shared" si="1638"/>
        <v>0</v>
      </c>
      <c r="AD796" s="7">
        <f t="shared" si="1638"/>
        <v>0</v>
      </c>
      <c r="AE796" s="7">
        <f t="shared" si="1638"/>
        <v>0</v>
      </c>
      <c r="AF796" s="7">
        <f t="shared" si="1638"/>
        <v>0</v>
      </c>
      <c r="AG796" s="7">
        <f t="shared" si="1638"/>
        <v>0</v>
      </c>
      <c r="AH796" s="7">
        <f t="shared" si="1638"/>
        <v>0</v>
      </c>
      <c r="AI796" s="7">
        <f t="shared" si="1638"/>
        <v>0</v>
      </c>
      <c r="AJ796" s="7">
        <f t="shared" si="1638"/>
        <v>0</v>
      </c>
      <c r="AK796" s="7">
        <f t="shared" si="1638"/>
        <v>0</v>
      </c>
      <c r="AL796" s="7">
        <f t="shared" si="1638"/>
        <v>0</v>
      </c>
      <c r="AM796" s="7">
        <f t="shared" si="1638"/>
        <v>0</v>
      </c>
      <c r="AN796" s="7">
        <f t="shared" si="1638"/>
        <v>0</v>
      </c>
      <c r="AO796" s="7">
        <f t="shared" si="1638"/>
        <v>0</v>
      </c>
      <c r="AP796" s="7">
        <f t="shared" si="1638"/>
        <v>0</v>
      </c>
    </row>
    <row r="797" spans="1:42" hidden="1" outlineLevel="1" collapsed="1"/>
    <row r="798" spans="1:42" hidden="1" outlineLevel="1">
      <c r="A798" s="18" t="s">
        <v>19</v>
      </c>
      <c r="B798" s="18"/>
      <c r="C798" s="17"/>
      <c r="D798" s="17"/>
      <c r="E798" s="17"/>
      <c r="F798" s="17"/>
      <c r="G798" s="17"/>
      <c r="H798" s="17"/>
      <c r="I798" s="17"/>
      <c r="J798" s="17"/>
      <c r="K798" s="17"/>
      <c r="L798" s="17"/>
      <c r="M798" s="17"/>
      <c r="N798" s="17"/>
      <c r="O798" s="17"/>
      <c r="P798" s="17"/>
      <c r="Q798" s="17"/>
      <c r="R798" s="17"/>
      <c r="S798" s="17"/>
      <c r="T798" s="17"/>
      <c r="U798" s="17"/>
      <c r="V798" s="17"/>
      <c r="W798" s="17"/>
      <c r="X798" s="17"/>
      <c r="Y798" s="17"/>
      <c r="Z798" s="17"/>
      <c r="AA798" s="17"/>
      <c r="AB798" s="17"/>
      <c r="AC798" s="17"/>
      <c r="AD798" s="17"/>
      <c r="AE798" s="17"/>
      <c r="AF798" s="17"/>
      <c r="AG798" s="17"/>
      <c r="AH798" s="17"/>
      <c r="AI798" s="17"/>
      <c r="AJ798" s="17"/>
      <c r="AK798" s="17"/>
      <c r="AL798" s="17"/>
      <c r="AM798" s="17"/>
      <c r="AN798" s="17"/>
      <c r="AO798" s="17"/>
      <c r="AP798" s="17"/>
    </row>
    <row r="799" spans="1:42" hidden="1" outlineLevel="1">
      <c r="A799" s="18" t="s">
        <v>12</v>
      </c>
      <c r="B799" s="18" t="s">
        <v>45</v>
      </c>
      <c r="C799" s="18" t="s">
        <v>64</v>
      </c>
      <c r="D799" s="17"/>
      <c r="E799" s="17"/>
      <c r="F799" s="17"/>
      <c r="G799" s="17"/>
      <c r="H799" s="17"/>
      <c r="I799" s="17"/>
      <c r="J799" s="17"/>
      <c r="K799" s="17"/>
      <c r="L799" s="17"/>
      <c r="M799" s="17"/>
      <c r="N799" s="17"/>
      <c r="O799" s="17"/>
      <c r="P799" s="17"/>
      <c r="Q799" s="17"/>
      <c r="R799" s="17"/>
      <c r="S799" s="17"/>
      <c r="T799" s="17"/>
      <c r="U799" s="17"/>
      <c r="V799" s="17"/>
      <c r="W799" s="17"/>
      <c r="X799" s="17"/>
      <c r="Y799" s="17"/>
      <c r="Z799" s="17"/>
      <c r="AA799" s="17"/>
      <c r="AB799" s="17"/>
      <c r="AC799" s="17"/>
      <c r="AD799" s="17"/>
      <c r="AE799" s="17"/>
      <c r="AF799" s="17"/>
      <c r="AG799" s="17"/>
      <c r="AH799" s="17"/>
      <c r="AI799" s="17"/>
      <c r="AJ799" s="17"/>
      <c r="AK799" s="17"/>
      <c r="AL799" s="17"/>
      <c r="AM799" s="17"/>
      <c r="AN799" s="17"/>
      <c r="AO799" s="17"/>
      <c r="AP799" s="17"/>
    </row>
    <row r="800" spans="1:42" hidden="1" outlineLevel="2">
      <c r="A800" s="11"/>
      <c r="B800" s="12"/>
      <c r="C800" s="11"/>
      <c r="D800" s="26">
        <f>D$84+D649</f>
        <v>2022</v>
      </c>
      <c r="E800" s="26">
        <f>D800+1</f>
        <v>2023</v>
      </c>
      <c r="F800" s="26">
        <f t="shared" ref="F800" si="1639">E800+1</f>
        <v>2024</v>
      </c>
      <c r="G800" s="26">
        <f t="shared" ref="G800" si="1640">F800+1</f>
        <v>2025</v>
      </c>
      <c r="H800" s="26">
        <f t="shared" ref="H800" si="1641">G800+1</f>
        <v>2026</v>
      </c>
      <c r="I800" s="26">
        <f t="shared" ref="I800" si="1642">H800+1</f>
        <v>2027</v>
      </c>
      <c r="J800" s="26">
        <f>I800+1</f>
        <v>2028</v>
      </c>
      <c r="K800" s="26">
        <f>J800+1</f>
        <v>2029</v>
      </c>
      <c r="L800" s="26">
        <f t="shared" ref="L800" si="1643">K800+1</f>
        <v>2030</v>
      </c>
      <c r="M800" s="26">
        <f t="shared" ref="M800" si="1644">L800+1</f>
        <v>2031</v>
      </c>
      <c r="N800" s="26">
        <f t="shared" ref="N800" si="1645">M800+1</f>
        <v>2032</v>
      </c>
      <c r="O800" s="26">
        <f t="shared" ref="O800" si="1646">N800+1</f>
        <v>2033</v>
      </c>
      <c r="P800" s="26">
        <f t="shared" ref="P800" si="1647">O800+1</f>
        <v>2034</v>
      </c>
      <c r="Q800" s="26">
        <f t="shared" ref="Q800" si="1648">P800+1</f>
        <v>2035</v>
      </c>
      <c r="R800" s="26">
        <f t="shared" ref="R800" si="1649">Q800+1</f>
        <v>2036</v>
      </c>
      <c r="S800" s="26">
        <f t="shared" ref="S800" si="1650">R800+1</f>
        <v>2037</v>
      </c>
      <c r="T800" s="26">
        <f t="shared" ref="T800" si="1651">S800+1</f>
        <v>2038</v>
      </c>
      <c r="U800" s="26">
        <f t="shared" ref="U800" si="1652">T800+1</f>
        <v>2039</v>
      </c>
      <c r="V800" s="26">
        <f t="shared" ref="V800" si="1653">U800+1</f>
        <v>2040</v>
      </c>
      <c r="W800" s="26">
        <f t="shared" ref="W800" si="1654">V800+1</f>
        <v>2041</v>
      </c>
      <c r="X800" s="26">
        <f t="shared" ref="X800" si="1655">W800+1</f>
        <v>2042</v>
      </c>
      <c r="Y800" s="26">
        <f t="shared" ref="Y800" si="1656">X800+1</f>
        <v>2043</v>
      </c>
      <c r="Z800" s="26">
        <f t="shared" ref="Z800" si="1657">Y800+1</f>
        <v>2044</v>
      </c>
      <c r="AA800" s="26">
        <f t="shared" ref="AA800" si="1658">Z800+1</f>
        <v>2045</v>
      </c>
      <c r="AB800" s="26">
        <f t="shared" ref="AB800" si="1659">AA800+1</f>
        <v>2046</v>
      </c>
      <c r="AC800" s="26">
        <f t="shared" ref="AC800" si="1660">AB800+1</f>
        <v>2047</v>
      </c>
      <c r="AD800" s="26">
        <f t="shared" ref="AD800" si="1661">AC800+1</f>
        <v>2048</v>
      </c>
      <c r="AE800" s="26">
        <f t="shared" ref="AE800" si="1662">AD800+1</f>
        <v>2049</v>
      </c>
      <c r="AF800" s="26">
        <f t="shared" ref="AF800" si="1663">AE800+1</f>
        <v>2050</v>
      </c>
      <c r="AG800" s="26">
        <f t="shared" ref="AG800" si="1664">AF800+1</f>
        <v>2051</v>
      </c>
      <c r="AH800" s="26">
        <f t="shared" ref="AH800" si="1665">AG800+1</f>
        <v>2052</v>
      </c>
      <c r="AI800" s="26">
        <f t="shared" ref="AI800" si="1666">AH800+1</f>
        <v>2053</v>
      </c>
      <c r="AJ800" s="26">
        <f t="shared" ref="AJ800" si="1667">AI800+1</f>
        <v>2054</v>
      </c>
      <c r="AK800" s="26">
        <f t="shared" ref="AK800" si="1668">AJ800+1</f>
        <v>2055</v>
      </c>
      <c r="AL800" s="26">
        <f t="shared" ref="AL800" si="1669">AK800+1</f>
        <v>2056</v>
      </c>
      <c r="AM800" s="26">
        <f t="shared" ref="AM800" si="1670">AL800+1</f>
        <v>2057</v>
      </c>
      <c r="AN800" s="26">
        <f t="shared" ref="AN800" si="1671">AM800+1</f>
        <v>2058</v>
      </c>
      <c r="AO800" s="26">
        <f t="shared" ref="AO800" si="1672">AN800+1</f>
        <v>2059</v>
      </c>
      <c r="AP800" s="26">
        <f t="shared" ref="AP800" si="1673">AO800+1</f>
        <v>2060</v>
      </c>
    </row>
    <row r="801" spans="1:47" hidden="1" outlineLevel="2">
      <c r="A801" s="1">
        <v>1</v>
      </c>
      <c r="B801" s="1" t="s">
        <v>20</v>
      </c>
      <c r="C801" s="4"/>
      <c r="D801" s="4">
        <f>SUM($D791:D791)</f>
        <v>0</v>
      </c>
      <c r="E801" s="4">
        <f>SUM($D791:E791)</f>
        <v>0</v>
      </c>
      <c r="F801" s="4">
        <f>SUM($D791:F791)</f>
        <v>0</v>
      </c>
      <c r="G801" s="4">
        <f>SUM($D791:G791)</f>
        <v>17521920</v>
      </c>
      <c r="H801" s="4">
        <f>SUM($D791:H791)</f>
        <v>17521920</v>
      </c>
      <c r="I801" s="4">
        <f>SUM($D791:I791)</f>
        <v>17521920</v>
      </c>
      <c r="J801" s="4">
        <f>SUM($D791:J791)</f>
        <v>17521920</v>
      </c>
      <c r="K801" s="4">
        <f>SUM($D791:K791)</f>
        <v>17521920</v>
      </c>
      <c r="L801" s="4">
        <f>SUM($D791:L791)</f>
        <v>17521920</v>
      </c>
      <c r="M801" s="4">
        <f>SUM($D791:M791)</f>
        <v>17521920</v>
      </c>
      <c r="N801" s="4">
        <f>SUM($D791:N791)</f>
        <v>17521920</v>
      </c>
      <c r="O801" s="4">
        <f>SUM($D791:O791)</f>
        <v>17521920</v>
      </c>
      <c r="P801" s="4">
        <f>SUM($D791:P791)</f>
        <v>17521920</v>
      </c>
      <c r="Q801" s="4">
        <f>SUM($D791:Q791)</f>
        <v>17521920</v>
      </c>
      <c r="R801" s="4">
        <f>SUM($D791:R791)</f>
        <v>17521920</v>
      </c>
      <c r="S801" s="4">
        <f>SUM($D791:S791)</f>
        <v>17521920</v>
      </c>
      <c r="T801" s="4">
        <f>SUM($D791:T791)</f>
        <v>17521920</v>
      </c>
      <c r="U801" s="4">
        <f>SUM($D791:U791)</f>
        <v>17521920</v>
      </c>
      <c r="V801" s="4">
        <f>SUM($D791:V791)</f>
        <v>17521920</v>
      </c>
      <c r="W801" s="4">
        <f>SUM($D791:W791)</f>
        <v>17521920</v>
      </c>
      <c r="X801" s="4">
        <f>SUM($D791:X791)</f>
        <v>17521920</v>
      </c>
      <c r="Y801" s="4">
        <f>SUM($D791:Y791)</f>
        <v>17521920</v>
      </c>
      <c r="Z801" s="4">
        <f>SUM($D791:Z791)</f>
        <v>17521920</v>
      </c>
      <c r="AA801" s="4">
        <f>SUM($D791:AA791)</f>
        <v>17521920</v>
      </c>
      <c r="AB801" s="4">
        <f>SUM($D791:AB791)</f>
        <v>17521920</v>
      </c>
      <c r="AC801" s="4">
        <f>SUM($D791:AC791)</f>
        <v>17521920</v>
      </c>
      <c r="AD801" s="4">
        <f>SUM($D791:AD791)</f>
        <v>17521920</v>
      </c>
      <c r="AE801" s="4">
        <f>SUM($D791:AE791)</f>
        <v>17521920</v>
      </c>
      <c r="AF801" s="4">
        <f>SUM($D791:AF791)</f>
        <v>17521920</v>
      </c>
      <c r="AG801" s="4">
        <f>SUM($D791:AG791)</f>
        <v>17521920</v>
      </c>
      <c r="AH801" s="4">
        <f>SUM($D791:AH791)</f>
        <v>17521920</v>
      </c>
      <c r="AI801" s="4">
        <f>SUM($D791:AI791)</f>
        <v>17521920</v>
      </c>
      <c r="AJ801" s="4">
        <f>SUM($D791:AJ791)</f>
        <v>17521920</v>
      </c>
      <c r="AK801" s="4">
        <f>SUM($D791:AK791)</f>
        <v>17521920</v>
      </c>
      <c r="AL801" s="4">
        <f>SUM($D791:AL791)</f>
        <v>17521920</v>
      </c>
      <c r="AM801" s="4">
        <f>SUM($D791:AM791)</f>
        <v>17521920</v>
      </c>
      <c r="AN801" s="4">
        <f>SUM($D791:AN791)</f>
        <v>17521920</v>
      </c>
      <c r="AO801" s="4">
        <f>SUM($D791:AO791)</f>
        <v>17521920</v>
      </c>
      <c r="AP801" s="4">
        <f>SUM($D791:AP791)</f>
        <v>17521920</v>
      </c>
    </row>
    <row r="802" spans="1:47" hidden="1" outlineLevel="2">
      <c r="A802" s="1">
        <v>2</v>
      </c>
      <c r="B802" s="1" t="s">
        <v>21</v>
      </c>
      <c r="C802" s="4"/>
      <c r="D802" s="4">
        <f>SUM($D792:D792)</f>
        <v>0</v>
      </c>
      <c r="E802" s="4">
        <f>SUM($D792:E792)</f>
        <v>0</v>
      </c>
      <c r="F802" s="4">
        <f>SUM($D792:F792)</f>
        <v>0</v>
      </c>
      <c r="G802" s="4">
        <f>SUM($D792:G792)</f>
        <v>8545620.5563810486</v>
      </c>
      <c r="H802" s="4">
        <f>SUM($D792:H792)</f>
        <v>8545620.5563810486</v>
      </c>
      <c r="I802" s="4">
        <f>SUM($D792:I792)</f>
        <v>8545620.5563810486</v>
      </c>
      <c r="J802" s="4">
        <f>SUM($D792:J792)</f>
        <v>8545620.5563810486</v>
      </c>
      <c r="K802" s="4">
        <f>SUM($D792:K792)</f>
        <v>8545620.5563810486</v>
      </c>
      <c r="L802" s="4">
        <f>SUM($D792:L792)</f>
        <v>8545620.5563810486</v>
      </c>
      <c r="M802" s="4">
        <f>SUM($D792:M792)</f>
        <v>8545620.5563810486</v>
      </c>
      <c r="N802" s="4">
        <f>SUM($D792:N792)</f>
        <v>8545620.5563810486</v>
      </c>
      <c r="O802" s="4">
        <f>SUM($D792:O792)</f>
        <v>8545620.5563810486</v>
      </c>
      <c r="P802" s="4">
        <f>SUM($D792:P792)</f>
        <v>8545620.5563810486</v>
      </c>
      <c r="Q802" s="4">
        <f>SUM($D792:Q792)</f>
        <v>8545620.5563810486</v>
      </c>
      <c r="R802" s="4">
        <f>SUM($D792:R792)</f>
        <v>8545620.5563810486</v>
      </c>
      <c r="S802" s="4">
        <f>SUM($D792:S792)</f>
        <v>8545620.5563810486</v>
      </c>
      <c r="T802" s="4">
        <f>SUM($D792:T792)</f>
        <v>8545620.5563810486</v>
      </c>
      <c r="U802" s="4">
        <f>SUM($D792:U792)</f>
        <v>8545620.5563810486</v>
      </c>
      <c r="V802" s="4">
        <f>SUM($D792:V792)</f>
        <v>8545620.5563810486</v>
      </c>
      <c r="W802" s="4">
        <f>SUM($D792:W792)</f>
        <v>8545620.5563810486</v>
      </c>
      <c r="X802" s="4">
        <f>SUM($D792:X792)</f>
        <v>8545620.5563810486</v>
      </c>
      <c r="Y802" s="4">
        <f>SUM($D792:Y792)</f>
        <v>8545620.5563810486</v>
      </c>
      <c r="Z802" s="4">
        <f>SUM($D792:Z792)</f>
        <v>8545620.5563810486</v>
      </c>
      <c r="AA802" s="4">
        <f>SUM($D792:AA792)</f>
        <v>8545620.5563810486</v>
      </c>
      <c r="AB802" s="4">
        <f>SUM($D792:AB792)</f>
        <v>8545620.5563810486</v>
      </c>
      <c r="AC802" s="4">
        <f>SUM($D792:AC792)</f>
        <v>8545620.5563810486</v>
      </c>
      <c r="AD802" s="4">
        <f>SUM($D792:AD792)</f>
        <v>8545620.5563810486</v>
      </c>
      <c r="AE802" s="4">
        <f>SUM($D792:AE792)</f>
        <v>8545620.5563810486</v>
      </c>
      <c r="AF802" s="4">
        <f>SUM($D792:AF792)</f>
        <v>8545620.5563810486</v>
      </c>
      <c r="AG802" s="4">
        <f>SUM($D792:AG792)</f>
        <v>8545620.5563810486</v>
      </c>
      <c r="AH802" s="4">
        <f>SUM($D792:AH792)</f>
        <v>8545620.5563810486</v>
      </c>
      <c r="AI802" s="4">
        <f>SUM($D792:AI792)</f>
        <v>8545620.5563810486</v>
      </c>
      <c r="AJ802" s="4">
        <f>SUM($D792:AJ792)</f>
        <v>8545620.5563810486</v>
      </c>
      <c r="AK802" s="4">
        <f>SUM($D792:AK792)</f>
        <v>8545620.5563810486</v>
      </c>
      <c r="AL802" s="4">
        <f>SUM($D792:AL792)</f>
        <v>8545620.5563810486</v>
      </c>
      <c r="AM802" s="4">
        <f>SUM($D792:AM792)</f>
        <v>8545620.5563810486</v>
      </c>
      <c r="AN802" s="4">
        <f>SUM($D792:AN792)</f>
        <v>8545620.5563810486</v>
      </c>
      <c r="AO802" s="4">
        <f>SUM($D792:AO792)</f>
        <v>8545620.5563810486</v>
      </c>
      <c r="AP802" s="4">
        <f>SUM($D792:AP792)</f>
        <v>8545620.5563810486</v>
      </c>
    </row>
    <row r="803" spans="1:47" hidden="1" outlineLevel="2">
      <c r="A803" s="1">
        <v>3</v>
      </c>
      <c r="B803" s="1" t="s">
        <v>22</v>
      </c>
      <c r="C803" s="4"/>
      <c r="D803" s="4">
        <f>SUM($D793:D793)</f>
        <v>0</v>
      </c>
      <c r="E803" s="4">
        <f>SUM($D793:E793)</f>
        <v>0</v>
      </c>
      <c r="F803" s="4">
        <f>SUM($D793:F793)</f>
        <v>0</v>
      </c>
      <c r="G803" s="4">
        <f>SUM($D793:G793)</f>
        <v>0</v>
      </c>
      <c r="H803" s="4">
        <f>SUM($D793:H793)</f>
        <v>0</v>
      </c>
      <c r="I803" s="4">
        <f>SUM($D793:I793)</f>
        <v>0</v>
      </c>
      <c r="J803" s="4">
        <f>SUM($D793:J793)</f>
        <v>0</v>
      </c>
      <c r="K803" s="4">
        <f>SUM($D793:K793)</f>
        <v>0</v>
      </c>
      <c r="L803" s="4">
        <f>SUM($D793:L793)</f>
        <v>0</v>
      </c>
      <c r="M803" s="4">
        <f>SUM($D793:M793)</f>
        <v>0</v>
      </c>
      <c r="N803" s="4">
        <f>SUM($D793:N793)</f>
        <v>0</v>
      </c>
      <c r="O803" s="4">
        <f>SUM($D793:O793)</f>
        <v>0</v>
      </c>
      <c r="P803" s="4">
        <f>SUM($D793:P793)</f>
        <v>0</v>
      </c>
      <c r="Q803" s="4">
        <f>SUM($D793:Q793)</f>
        <v>0</v>
      </c>
      <c r="R803" s="4">
        <f>SUM($D793:R793)</f>
        <v>0</v>
      </c>
      <c r="S803" s="4">
        <f>SUM($D793:S793)</f>
        <v>0</v>
      </c>
      <c r="T803" s="4">
        <f>SUM($D793:T793)</f>
        <v>0</v>
      </c>
      <c r="U803" s="4">
        <f>SUM($D793:U793)</f>
        <v>0</v>
      </c>
      <c r="V803" s="4">
        <f>SUM($D793:V793)</f>
        <v>0</v>
      </c>
      <c r="W803" s="4">
        <f>SUM($D793:W793)</f>
        <v>0</v>
      </c>
      <c r="X803" s="4">
        <f>SUM($D793:X793)</f>
        <v>0</v>
      </c>
      <c r="Y803" s="4">
        <f>SUM($D793:Y793)</f>
        <v>0</v>
      </c>
      <c r="Z803" s="4">
        <f>SUM($D793:Z793)</f>
        <v>0</v>
      </c>
      <c r="AA803" s="4">
        <f>SUM($D793:AA793)</f>
        <v>0</v>
      </c>
      <c r="AB803" s="4">
        <f>SUM($D793:AB793)</f>
        <v>0</v>
      </c>
      <c r="AC803" s="4">
        <f>SUM($D793:AC793)</f>
        <v>0</v>
      </c>
      <c r="AD803" s="4">
        <f>SUM($D793:AD793)</f>
        <v>0</v>
      </c>
      <c r="AE803" s="4">
        <f>SUM($D793:AE793)</f>
        <v>0</v>
      </c>
      <c r="AF803" s="4">
        <f>SUM($D793:AF793)</f>
        <v>0</v>
      </c>
      <c r="AG803" s="4">
        <f>SUM($D793:AG793)</f>
        <v>0</v>
      </c>
      <c r="AH803" s="4">
        <f>SUM($D793:AH793)</f>
        <v>0</v>
      </c>
      <c r="AI803" s="4">
        <f>SUM($D793:AI793)</f>
        <v>0</v>
      </c>
      <c r="AJ803" s="4">
        <f>SUM($D793:AJ793)</f>
        <v>0</v>
      </c>
      <c r="AK803" s="4">
        <f>SUM($D793:AK793)</f>
        <v>0</v>
      </c>
      <c r="AL803" s="4">
        <f>SUM($D793:AL793)</f>
        <v>0</v>
      </c>
      <c r="AM803" s="4">
        <f>SUM($D793:AM793)</f>
        <v>0</v>
      </c>
      <c r="AN803" s="4">
        <f>SUM($D793:AN793)</f>
        <v>0</v>
      </c>
      <c r="AO803" s="4">
        <f>SUM($D793:AO793)</f>
        <v>0</v>
      </c>
      <c r="AP803" s="4">
        <f>SUM($D793:AP793)</f>
        <v>0</v>
      </c>
    </row>
    <row r="804" spans="1:47" hidden="1" outlineLevel="2">
      <c r="A804" s="1">
        <v>4</v>
      </c>
      <c r="B804" s="1" t="s">
        <v>15</v>
      </c>
      <c r="C804" s="4"/>
      <c r="D804" s="4">
        <f>SUM($D794:D794)</f>
        <v>0</v>
      </c>
      <c r="E804" s="4">
        <f>SUM($D794:E794)</f>
        <v>0</v>
      </c>
      <c r="F804" s="4">
        <f>SUM($D794:F794)</f>
        <v>0</v>
      </c>
      <c r="G804" s="4">
        <f>SUM($D794:G794)</f>
        <v>0</v>
      </c>
      <c r="H804" s="4">
        <f>SUM($D794:H794)</f>
        <v>0</v>
      </c>
      <c r="I804" s="4">
        <f>SUM($D794:I794)</f>
        <v>0</v>
      </c>
      <c r="J804" s="4">
        <f>SUM($D794:J794)</f>
        <v>0</v>
      </c>
      <c r="K804" s="4">
        <f>SUM($D794:K794)</f>
        <v>0</v>
      </c>
      <c r="L804" s="4">
        <f>SUM($D794:L794)</f>
        <v>0</v>
      </c>
      <c r="M804" s="4">
        <f>SUM($D794:M794)</f>
        <v>0</v>
      </c>
      <c r="N804" s="4">
        <f>SUM($D794:N794)</f>
        <v>0</v>
      </c>
      <c r="O804" s="4">
        <f>SUM($D794:O794)</f>
        <v>0</v>
      </c>
      <c r="P804" s="4">
        <f>SUM($D794:P794)</f>
        <v>0</v>
      </c>
      <c r="Q804" s="4">
        <f>SUM($D794:Q794)</f>
        <v>0</v>
      </c>
      <c r="R804" s="4">
        <f>SUM($D794:R794)</f>
        <v>0</v>
      </c>
      <c r="S804" s="4">
        <f>SUM($D794:S794)</f>
        <v>0</v>
      </c>
      <c r="T804" s="4">
        <f>SUM($D794:T794)</f>
        <v>0</v>
      </c>
      <c r="U804" s="4">
        <f>SUM($D794:U794)</f>
        <v>0</v>
      </c>
      <c r="V804" s="4">
        <f>SUM($D794:V794)</f>
        <v>0</v>
      </c>
      <c r="W804" s="4">
        <f>SUM($D794:W794)</f>
        <v>0</v>
      </c>
      <c r="X804" s="4">
        <f>SUM($D794:X794)</f>
        <v>0</v>
      </c>
      <c r="Y804" s="4">
        <f>SUM($D794:Y794)</f>
        <v>0</v>
      </c>
      <c r="Z804" s="4">
        <f>SUM($D794:Z794)</f>
        <v>0</v>
      </c>
      <c r="AA804" s="4">
        <f>SUM($D794:AA794)</f>
        <v>0</v>
      </c>
      <c r="AB804" s="4">
        <f>SUM($D794:AB794)</f>
        <v>0</v>
      </c>
      <c r="AC804" s="4">
        <f>SUM($D794:AC794)</f>
        <v>0</v>
      </c>
      <c r="AD804" s="4">
        <f>SUM($D794:AD794)</f>
        <v>0</v>
      </c>
      <c r="AE804" s="4">
        <f>SUM($D794:AE794)</f>
        <v>0</v>
      </c>
      <c r="AF804" s="4">
        <f>SUM($D794:AF794)</f>
        <v>0</v>
      </c>
      <c r="AG804" s="4">
        <f>SUM($D794:AG794)</f>
        <v>0</v>
      </c>
      <c r="AH804" s="4">
        <f>SUM($D794:AH794)</f>
        <v>0</v>
      </c>
      <c r="AI804" s="4">
        <f>SUM($D794:AI794)</f>
        <v>0</v>
      </c>
      <c r="AJ804" s="4">
        <f>SUM($D794:AJ794)</f>
        <v>0</v>
      </c>
      <c r="AK804" s="4">
        <f>SUM($D794:AK794)</f>
        <v>0</v>
      </c>
      <c r="AL804" s="4">
        <f>SUM($D794:AL794)</f>
        <v>0</v>
      </c>
      <c r="AM804" s="4">
        <f>SUM($D794:AM794)</f>
        <v>0</v>
      </c>
      <c r="AN804" s="4">
        <f>SUM($D794:AN794)</f>
        <v>0</v>
      </c>
      <c r="AO804" s="4">
        <f>SUM($D794:AO794)</f>
        <v>0</v>
      </c>
      <c r="AP804" s="4">
        <f>SUM($D794:AP794)</f>
        <v>0</v>
      </c>
    </row>
    <row r="805" spans="1:47" hidden="1" outlineLevel="2">
      <c r="A805" s="1">
        <v>5</v>
      </c>
      <c r="B805" s="1" t="s">
        <v>15</v>
      </c>
      <c r="C805" s="4"/>
      <c r="D805" s="4">
        <f>SUM($D795:D795)</f>
        <v>0</v>
      </c>
      <c r="E805" s="4">
        <f>SUM($D795:E795)</f>
        <v>0</v>
      </c>
      <c r="F805" s="4">
        <f>SUM($D795:F795)</f>
        <v>0</v>
      </c>
      <c r="G805" s="4">
        <f>SUM($D795:G795)</f>
        <v>0</v>
      </c>
      <c r="H805" s="4">
        <f>SUM($D795:H795)</f>
        <v>0</v>
      </c>
      <c r="I805" s="4">
        <f>SUM($D795:I795)</f>
        <v>0</v>
      </c>
      <c r="J805" s="4">
        <f>SUM($D795:J795)</f>
        <v>0</v>
      </c>
      <c r="K805" s="4">
        <f>SUM($D795:K795)</f>
        <v>0</v>
      </c>
      <c r="L805" s="4">
        <f>SUM($D795:L795)</f>
        <v>0</v>
      </c>
      <c r="M805" s="4">
        <f>SUM($D795:M795)</f>
        <v>0</v>
      </c>
      <c r="N805" s="4">
        <f>SUM($D795:N795)</f>
        <v>0</v>
      </c>
      <c r="O805" s="4">
        <f>SUM($D795:O795)</f>
        <v>0</v>
      </c>
      <c r="P805" s="4">
        <f>SUM($D795:P795)</f>
        <v>0</v>
      </c>
      <c r="Q805" s="4">
        <f>SUM($D795:Q795)</f>
        <v>0</v>
      </c>
      <c r="R805" s="4">
        <f>SUM($D795:R795)</f>
        <v>0</v>
      </c>
      <c r="S805" s="4">
        <f>SUM($D795:S795)</f>
        <v>0</v>
      </c>
      <c r="T805" s="4">
        <f>SUM($D795:T795)</f>
        <v>0</v>
      </c>
      <c r="U805" s="4">
        <f>SUM($D795:U795)</f>
        <v>0</v>
      </c>
      <c r="V805" s="4">
        <f>SUM($D795:V795)</f>
        <v>0</v>
      </c>
      <c r="W805" s="4">
        <f>SUM($D795:W795)</f>
        <v>0</v>
      </c>
      <c r="X805" s="4">
        <f>SUM($D795:X795)</f>
        <v>0</v>
      </c>
      <c r="Y805" s="4">
        <f>SUM($D795:Y795)</f>
        <v>0</v>
      </c>
      <c r="Z805" s="4">
        <f>SUM($D795:Z795)</f>
        <v>0</v>
      </c>
      <c r="AA805" s="4">
        <f>SUM($D795:AA795)</f>
        <v>0</v>
      </c>
      <c r="AB805" s="4">
        <f>SUM($D795:AB795)</f>
        <v>0</v>
      </c>
      <c r="AC805" s="4">
        <f>SUM($D795:AC795)</f>
        <v>0</v>
      </c>
      <c r="AD805" s="4">
        <f>SUM($D795:AD795)</f>
        <v>0</v>
      </c>
      <c r="AE805" s="4">
        <f>SUM($D795:AE795)</f>
        <v>0</v>
      </c>
      <c r="AF805" s="4">
        <f>SUM($D795:AF795)</f>
        <v>0</v>
      </c>
      <c r="AG805" s="4">
        <f>SUM($D795:AG795)</f>
        <v>0</v>
      </c>
      <c r="AH805" s="4">
        <f>SUM($D795:AH795)</f>
        <v>0</v>
      </c>
      <c r="AI805" s="4">
        <f>SUM($D795:AI795)</f>
        <v>0</v>
      </c>
      <c r="AJ805" s="4">
        <f>SUM($D795:AJ795)</f>
        <v>0</v>
      </c>
      <c r="AK805" s="4">
        <f>SUM($D795:AK795)</f>
        <v>0</v>
      </c>
      <c r="AL805" s="4">
        <f>SUM($D795:AL795)</f>
        <v>0</v>
      </c>
      <c r="AM805" s="4">
        <f>SUM($D795:AM795)</f>
        <v>0</v>
      </c>
      <c r="AN805" s="4">
        <f>SUM($D795:AN795)</f>
        <v>0</v>
      </c>
      <c r="AO805" s="4">
        <f>SUM($D795:AO795)</f>
        <v>0</v>
      </c>
      <c r="AP805" s="4">
        <f>SUM($D795:AP795)</f>
        <v>0</v>
      </c>
    </row>
    <row r="806" spans="1:47" ht="15.5" hidden="1" outlineLevel="2" thickBot="1">
      <c r="A806" s="6" t="s">
        <v>0</v>
      </c>
      <c r="B806" s="6"/>
      <c r="C806" s="7">
        <f>SUM(C801:C805)</f>
        <v>0</v>
      </c>
      <c r="D806" s="7">
        <f t="shared" ref="D806:AP806" si="1674">SUM(D801:D805)</f>
        <v>0</v>
      </c>
      <c r="E806" s="7">
        <f t="shared" si="1674"/>
        <v>0</v>
      </c>
      <c r="F806" s="7">
        <f t="shared" si="1674"/>
        <v>0</v>
      </c>
      <c r="G806" s="7">
        <f t="shared" si="1674"/>
        <v>26067540.556381047</v>
      </c>
      <c r="H806" s="7">
        <f t="shared" si="1674"/>
        <v>26067540.556381047</v>
      </c>
      <c r="I806" s="7">
        <f t="shared" si="1674"/>
        <v>26067540.556381047</v>
      </c>
      <c r="J806" s="7">
        <f t="shared" si="1674"/>
        <v>26067540.556381047</v>
      </c>
      <c r="K806" s="7">
        <f t="shared" si="1674"/>
        <v>26067540.556381047</v>
      </c>
      <c r="L806" s="7">
        <f t="shared" si="1674"/>
        <v>26067540.556381047</v>
      </c>
      <c r="M806" s="7">
        <f t="shared" si="1674"/>
        <v>26067540.556381047</v>
      </c>
      <c r="N806" s="7">
        <f t="shared" si="1674"/>
        <v>26067540.556381047</v>
      </c>
      <c r="O806" s="7">
        <f t="shared" si="1674"/>
        <v>26067540.556381047</v>
      </c>
      <c r="P806" s="7">
        <f t="shared" si="1674"/>
        <v>26067540.556381047</v>
      </c>
      <c r="Q806" s="7">
        <f t="shared" si="1674"/>
        <v>26067540.556381047</v>
      </c>
      <c r="R806" s="7">
        <f t="shared" si="1674"/>
        <v>26067540.556381047</v>
      </c>
      <c r="S806" s="7">
        <f t="shared" si="1674"/>
        <v>26067540.556381047</v>
      </c>
      <c r="T806" s="7">
        <f t="shared" si="1674"/>
        <v>26067540.556381047</v>
      </c>
      <c r="U806" s="7">
        <f t="shared" si="1674"/>
        <v>26067540.556381047</v>
      </c>
      <c r="V806" s="7">
        <f t="shared" si="1674"/>
        <v>26067540.556381047</v>
      </c>
      <c r="W806" s="7">
        <f t="shared" si="1674"/>
        <v>26067540.556381047</v>
      </c>
      <c r="X806" s="7">
        <f t="shared" si="1674"/>
        <v>26067540.556381047</v>
      </c>
      <c r="Y806" s="7">
        <f t="shared" si="1674"/>
        <v>26067540.556381047</v>
      </c>
      <c r="Z806" s="7">
        <f t="shared" si="1674"/>
        <v>26067540.556381047</v>
      </c>
      <c r="AA806" s="7">
        <f t="shared" si="1674"/>
        <v>26067540.556381047</v>
      </c>
      <c r="AB806" s="7">
        <f t="shared" si="1674"/>
        <v>26067540.556381047</v>
      </c>
      <c r="AC806" s="7">
        <f t="shared" si="1674"/>
        <v>26067540.556381047</v>
      </c>
      <c r="AD806" s="7">
        <f t="shared" si="1674"/>
        <v>26067540.556381047</v>
      </c>
      <c r="AE806" s="7">
        <f t="shared" si="1674"/>
        <v>26067540.556381047</v>
      </c>
      <c r="AF806" s="7">
        <f t="shared" si="1674"/>
        <v>26067540.556381047</v>
      </c>
      <c r="AG806" s="7">
        <f t="shared" si="1674"/>
        <v>26067540.556381047</v>
      </c>
      <c r="AH806" s="7">
        <f t="shared" si="1674"/>
        <v>26067540.556381047</v>
      </c>
      <c r="AI806" s="7">
        <f t="shared" si="1674"/>
        <v>26067540.556381047</v>
      </c>
      <c r="AJ806" s="7">
        <f t="shared" si="1674"/>
        <v>26067540.556381047</v>
      </c>
      <c r="AK806" s="7">
        <f t="shared" si="1674"/>
        <v>26067540.556381047</v>
      </c>
      <c r="AL806" s="7">
        <f t="shared" si="1674"/>
        <v>26067540.556381047</v>
      </c>
      <c r="AM806" s="7">
        <f t="shared" si="1674"/>
        <v>26067540.556381047</v>
      </c>
      <c r="AN806" s="7">
        <f t="shared" si="1674"/>
        <v>26067540.556381047</v>
      </c>
      <c r="AO806" s="7">
        <f t="shared" si="1674"/>
        <v>26067540.556381047</v>
      </c>
      <c r="AP806" s="7">
        <f t="shared" si="1674"/>
        <v>26067540.556381047</v>
      </c>
    </row>
    <row r="807" spans="1:47" hidden="1" outlineLevel="1" collapsed="1"/>
    <row r="808" spans="1:47" hidden="1" outlineLevel="1"/>
    <row r="809" spans="1:47" s="19" customFormat="1" ht="15.75" hidden="1" outlineLevel="1">
      <c r="A809" s="16" t="s">
        <v>95</v>
      </c>
      <c r="B809" s="16"/>
      <c r="C809" s="16"/>
      <c r="D809" s="16"/>
      <c r="E809" s="16"/>
      <c r="F809" s="16"/>
      <c r="G809" s="16"/>
      <c r="H809" s="16"/>
      <c r="I809" s="16"/>
      <c r="J809" s="16"/>
      <c r="K809" s="16"/>
      <c r="L809" s="16"/>
      <c r="M809" s="16"/>
      <c r="N809" s="16"/>
      <c r="O809" s="16"/>
      <c r="P809" s="16"/>
      <c r="Q809" s="16"/>
      <c r="R809" s="16"/>
      <c r="S809" s="16"/>
      <c r="T809" s="16"/>
      <c r="U809" s="16"/>
      <c r="V809" s="16"/>
      <c r="W809" s="16"/>
      <c r="X809" s="16"/>
      <c r="Y809" s="16"/>
      <c r="Z809" s="16"/>
      <c r="AA809" s="16"/>
      <c r="AB809" s="16"/>
      <c r="AC809" s="16"/>
      <c r="AD809" s="16"/>
      <c r="AE809" s="16"/>
      <c r="AF809" s="16"/>
      <c r="AG809" s="16"/>
      <c r="AH809" s="16"/>
      <c r="AI809" s="16"/>
      <c r="AJ809" s="16"/>
      <c r="AK809" s="16"/>
      <c r="AL809" s="16"/>
      <c r="AM809" s="16"/>
      <c r="AN809" s="16"/>
      <c r="AO809" s="16"/>
      <c r="AP809" s="16"/>
      <c r="AQ809" s="16"/>
      <c r="AR809" s="16"/>
      <c r="AS809" s="16"/>
      <c r="AT809" s="16"/>
      <c r="AU809" s="16"/>
    </row>
    <row r="810" spans="1:47" s="19" customFormat="1" ht="15.75" hidden="1" outlineLevel="2">
      <c r="A810" s="18"/>
      <c r="B810" s="18" t="s">
        <v>50</v>
      </c>
      <c r="C810" s="18">
        <f>'Impact Model_Simple'!D585</f>
        <v>2022</v>
      </c>
      <c r="D810" s="18">
        <f t="shared" ref="D810:AU810" si="1675">C810+1</f>
        <v>2023</v>
      </c>
      <c r="E810" s="18">
        <f t="shared" si="1675"/>
        <v>2024</v>
      </c>
      <c r="F810" s="18">
        <f t="shared" si="1675"/>
        <v>2025</v>
      </c>
      <c r="G810" s="18">
        <f t="shared" si="1675"/>
        <v>2026</v>
      </c>
      <c r="H810" s="18">
        <f t="shared" si="1675"/>
        <v>2027</v>
      </c>
      <c r="I810" s="18">
        <f t="shared" si="1675"/>
        <v>2028</v>
      </c>
      <c r="J810" s="18">
        <f>I810+1</f>
        <v>2029</v>
      </c>
      <c r="K810" s="18">
        <f>J810+1</f>
        <v>2030</v>
      </c>
      <c r="L810" s="18">
        <f t="shared" si="1675"/>
        <v>2031</v>
      </c>
      <c r="M810" s="18">
        <f t="shared" si="1675"/>
        <v>2032</v>
      </c>
      <c r="N810" s="18">
        <f t="shared" si="1675"/>
        <v>2033</v>
      </c>
      <c r="O810" s="18">
        <f t="shared" si="1675"/>
        <v>2034</v>
      </c>
      <c r="P810" s="18">
        <f t="shared" si="1675"/>
        <v>2035</v>
      </c>
      <c r="Q810" s="18">
        <f t="shared" si="1675"/>
        <v>2036</v>
      </c>
      <c r="R810" s="18">
        <f t="shared" si="1675"/>
        <v>2037</v>
      </c>
      <c r="S810" s="18">
        <f t="shared" si="1675"/>
        <v>2038</v>
      </c>
      <c r="T810" s="18">
        <f t="shared" si="1675"/>
        <v>2039</v>
      </c>
      <c r="U810" s="18">
        <f t="shared" si="1675"/>
        <v>2040</v>
      </c>
      <c r="V810" s="18">
        <f t="shared" si="1675"/>
        <v>2041</v>
      </c>
      <c r="W810" s="18">
        <f t="shared" si="1675"/>
        <v>2042</v>
      </c>
      <c r="X810" s="18">
        <f t="shared" si="1675"/>
        <v>2043</v>
      </c>
      <c r="Y810" s="18">
        <f t="shared" si="1675"/>
        <v>2044</v>
      </c>
      <c r="Z810" s="18">
        <f t="shared" si="1675"/>
        <v>2045</v>
      </c>
      <c r="AA810" s="18">
        <f t="shared" si="1675"/>
        <v>2046</v>
      </c>
      <c r="AB810" s="18">
        <f t="shared" si="1675"/>
        <v>2047</v>
      </c>
      <c r="AC810" s="18">
        <f t="shared" si="1675"/>
        <v>2048</v>
      </c>
      <c r="AD810" s="18">
        <f t="shared" si="1675"/>
        <v>2049</v>
      </c>
      <c r="AE810" s="18">
        <f t="shared" si="1675"/>
        <v>2050</v>
      </c>
      <c r="AF810" s="18">
        <f t="shared" si="1675"/>
        <v>2051</v>
      </c>
      <c r="AG810" s="18">
        <f t="shared" si="1675"/>
        <v>2052</v>
      </c>
      <c r="AH810" s="18">
        <f t="shared" si="1675"/>
        <v>2053</v>
      </c>
      <c r="AI810" s="18">
        <f t="shared" si="1675"/>
        <v>2054</v>
      </c>
      <c r="AJ810" s="18">
        <f t="shared" si="1675"/>
        <v>2055</v>
      </c>
      <c r="AK810" s="18">
        <f t="shared" si="1675"/>
        <v>2056</v>
      </c>
      <c r="AL810" s="18">
        <f t="shared" si="1675"/>
        <v>2057</v>
      </c>
      <c r="AM810" s="18">
        <f t="shared" si="1675"/>
        <v>2058</v>
      </c>
      <c r="AN810" s="18">
        <f t="shared" si="1675"/>
        <v>2059</v>
      </c>
      <c r="AO810" s="18">
        <f t="shared" si="1675"/>
        <v>2060</v>
      </c>
      <c r="AP810" s="18">
        <f t="shared" si="1675"/>
        <v>2061</v>
      </c>
      <c r="AQ810" s="18">
        <f t="shared" si="1675"/>
        <v>2062</v>
      </c>
      <c r="AR810" s="18">
        <f t="shared" si="1675"/>
        <v>2063</v>
      </c>
      <c r="AS810" s="18">
        <f t="shared" si="1675"/>
        <v>2064</v>
      </c>
      <c r="AT810" s="18">
        <f t="shared" si="1675"/>
        <v>2065</v>
      </c>
      <c r="AU810" s="18">
        <f t="shared" si="1675"/>
        <v>2066</v>
      </c>
    </row>
    <row r="811" spans="1:47" s="19" customFormat="1" ht="15.25" hidden="1" outlineLevel="2">
      <c r="A811" s="19" t="s">
        <v>9</v>
      </c>
      <c r="B811" s="20">
        <f>'Impact Model_Simple'!D591</f>
        <v>0.04</v>
      </c>
      <c r="C811" s="21">
        <v>1</v>
      </c>
      <c r="D811" s="22">
        <f t="shared" ref="D811:AU811" si="1676">C811*(1+$B811)</f>
        <v>1.04</v>
      </c>
      <c r="E811" s="22">
        <f t="shared" si="1676"/>
        <v>1.0816000000000001</v>
      </c>
      <c r="F811" s="22">
        <f t="shared" si="1676"/>
        <v>1.1248640000000001</v>
      </c>
      <c r="G811" s="22">
        <f t="shared" si="1676"/>
        <v>1.1698585600000002</v>
      </c>
      <c r="H811" s="22">
        <f t="shared" si="1676"/>
        <v>1.2166529024000003</v>
      </c>
      <c r="I811" s="22">
        <f t="shared" si="1676"/>
        <v>1.2653190184960004</v>
      </c>
      <c r="J811" s="22">
        <f>I811*(1+$B811)</f>
        <v>1.3159317792358405</v>
      </c>
      <c r="K811" s="22">
        <f>J811*(1+$B811)</f>
        <v>1.3685690504052741</v>
      </c>
      <c r="L811" s="22">
        <f t="shared" si="1676"/>
        <v>1.4233118124214852</v>
      </c>
      <c r="M811" s="22">
        <f t="shared" si="1676"/>
        <v>1.4802442849183446</v>
      </c>
      <c r="N811" s="22">
        <f t="shared" si="1676"/>
        <v>1.5394540563150785</v>
      </c>
      <c r="O811" s="22">
        <f t="shared" si="1676"/>
        <v>1.6010322185676817</v>
      </c>
      <c r="P811" s="22">
        <f t="shared" si="1676"/>
        <v>1.6650735073103891</v>
      </c>
      <c r="Q811" s="22">
        <f t="shared" si="1676"/>
        <v>1.7316764476028046</v>
      </c>
      <c r="R811" s="22">
        <f t="shared" si="1676"/>
        <v>1.8009435055069167</v>
      </c>
      <c r="S811" s="22">
        <f t="shared" si="1676"/>
        <v>1.8729812457271935</v>
      </c>
      <c r="T811" s="22">
        <f t="shared" si="1676"/>
        <v>1.9479004955562813</v>
      </c>
      <c r="U811" s="22">
        <f t="shared" si="1676"/>
        <v>2.0258165153785326</v>
      </c>
      <c r="V811" s="22">
        <f t="shared" si="1676"/>
        <v>2.1068491759936738</v>
      </c>
      <c r="W811" s="22">
        <f t="shared" si="1676"/>
        <v>2.1911231430334208</v>
      </c>
      <c r="X811" s="22">
        <f t="shared" si="1676"/>
        <v>2.2787680687547578</v>
      </c>
      <c r="Y811" s="22">
        <f t="shared" si="1676"/>
        <v>2.369918791504948</v>
      </c>
      <c r="Z811" s="22">
        <f t="shared" si="1676"/>
        <v>2.4647155431651462</v>
      </c>
      <c r="AA811" s="22">
        <f t="shared" si="1676"/>
        <v>2.5633041648917523</v>
      </c>
      <c r="AB811" s="22">
        <f t="shared" si="1676"/>
        <v>2.6658363314874225</v>
      </c>
      <c r="AC811" s="22">
        <f t="shared" si="1676"/>
        <v>2.7724697847469195</v>
      </c>
      <c r="AD811" s="22">
        <f t="shared" si="1676"/>
        <v>2.8833685761367964</v>
      </c>
      <c r="AE811" s="22">
        <f t="shared" si="1676"/>
        <v>2.9987033191822685</v>
      </c>
      <c r="AF811" s="22">
        <f t="shared" si="1676"/>
        <v>3.1186514519495594</v>
      </c>
      <c r="AG811" s="22">
        <f t="shared" si="1676"/>
        <v>3.2433975100275418</v>
      </c>
      <c r="AH811" s="22">
        <f t="shared" si="1676"/>
        <v>3.3731334104286437</v>
      </c>
      <c r="AI811" s="22">
        <f t="shared" si="1676"/>
        <v>3.5080587468457893</v>
      </c>
      <c r="AJ811" s="22">
        <f t="shared" si="1676"/>
        <v>3.6483810967196209</v>
      </c>
      <c r="AK811" s="22">
        <f t="shared" si="1676"/>
        <v>3.7943163405884057</v>
      </c>
      <c r="AL811" s="22">
        <f t="shared" si="1676"/>
        <v>3.9460889942119421</v>
      </c>
      <c r="AM811" s="22">
        <f t="shared" si="1676"/>
        <v>4.1039325539804201</v>
      </c>
      <c r="AN811" s="22">
        <f t="shared" si="1676"/>
        <v>4.2680898561396372</v>
      </c>
      <c r="AO811" s="22">
        <f t="shared" si="1676"/>
        <v>4.438813450385223</v>
      </c>
      <c r="AP811" s="22">
        <f t="shared" si="1676"/>
        <v>4.6163659884006325</v>
      </c>
      <c r="AQ811" s="22">
        <f t="shared" si="1676"/>
        <v>4.8010206279366576</v>
      </c>
      <c r="AR811" s="22">
        <f t="shared" si="1676"/>
        <v>4.993061453054124</v>
      </c>
      <c r="AS811" s="22">
        <f t="shared" si="1676"/>
        <v>5.1927839111762895</v>
      </c>
      <c r="AT811" s="22">
        <f t="shared" si="1676"/>
        <v>5.4004952676233415</v>
      </c>
      <c r="AU811" s="22">
        <f t="shared" si="1676"/>
        <v>5.6165150783282751</v>
      </c>
    </row>
    <row r="812" spans="1:47" s="19" customFormat="1" ht="15.25" hidden="1" outlineLevel="2">
      <c r="A812" s="19" t="s">
        <v>10</v>
      </c>
      <c r="B812" s="20">
        <f>'Impact Model_Simple'!D592</f>
        <v>0.08</v>
      </c>
      <c r="C812" s="21">
        <v>1</v>
      </c>
      <c r="D812" s="22">
        <f t="shared" ref="D812:AU812" si="1677">C812*(1+$B812)</f>
        <v>1.08</v>
      </c>
      <c r="E812" s="22">
        <f t="shared" si="1677"/>
        <v>1.1664000000000001</v>
      </c>
      <c r="F812" s="22">
        <f t="shared" si="1677"/>
        <v>1.2597120000000002</v>
      </c>
      <c r="G812" s="22">
        <f t="shared" si="1677"/>
        <v>1.3604889600000003</v>
      </c>
      <c r="H812" s="22">
        <f t="shared" si="1677"/>
        <v>1.4693280768000003</v>
      </c>
      <c r="I812" s="22">
        <f t="shared" si="1677"/>
        <v>1.5868743229440005</v>
      </c>
      <c r="J812" s="22">
        <f>I812*(1+$B812)</f>
        <v>1.7138242687795207</v>
      </c>
      <c r="K812" s="22">
        <f>J812*(1+$B812)</f>
        <v>1.8509302102818825</v>
      </c>
      <c r="L812" s="22">
        <f t="shared" si="1677"/>
        <v>1.9990046271044333</v>
      </c>
      <c r="M812" s="22">
        <f t="shared" si="1677"/>
        <v>2.1589249972727882</v>
      </c>
      <c r="N812" s="22">
        <f t="shared" si="1677"/>
        <v>2.3316389970546112</v>
      </c>
      <c r="O812" s="22">
        <f t="shared" si="1677"/>
        <v>2.5181701168189803</v>
      </c>
      <c r="P812" s="22">
        <f t="shared" si="1677"/>
        <v>2.7196237261644991</v>
      </c>
      <c r="Q812" s="22">
        <f t="shared" si="1677"/>
        <v>2.9371936242576591</v>
      </c>
      <c r="R812" s="22">
        <f t="shared" si="1677"/>
        <v>3.172169114198272</v>
      </c>
      <c r="S812" s="22">
        <f t="shared" si="1677"/>
        <v>3.425942643334134</v>
      </c>
      <c r="T812" s="22">
        <f t="shared" si="1677"/>
        <v>3.7000180548008648</v>
      </c>
      <c r="U812" s="22">
        <f t="shared" si="1677"/>
        <v>3.9960194991849343</v>
      </c>
      <c r="V812" s="22">
        <f t="shared" si="1677"/>
        <v>4.3157010591197293</v>
      </c>
      <c r="W812" s="22">
        <f t="shared" si="1677"/>
        <v>4.6609571438493083</v>
      </c>
      <c r="X812" s="22">
        <f t="shared" si="1677"/>
        <v>5.033833715357253</v>
      </c>
      <c r="Y812" s="22">
        <f t="shared" si="1677"/>
        <v>5.4365404125858339</v>
      </c>
      <c r="Z812" s="22">
        <f t="shared" si="1677"/>
        <v>5.8714636455927014</v>
      </c>
      <c r="AA812" s="22">
        <f t="shared" si="1677"/>
        <v>6.3411807372401183</v>
      </c>
      <c r="AB812" s="22">
        <f t="shared" si="1677"/>
        <v>6.8484751962193284</v>
      </c>
      <c r="AC812" s="22">
        <f t="shared" si="1677"/>
        <v>7.3963532119168756</v>
      </c>
      <c r="AD812" s="22">
        <f t="shared" si="1677"/>
        <v>7.9880614688702263</v>
      </c>
      <c r="AE812" s="22">
        <f t="shared" si="1677"/>
        <v>8.6271063863798449</v>
      </c>
      <c r="AF812" s="22">
        <f t="shared" si="1677"/>
        <v>9.3172748972902326</v>
      </c>
      <c r="AG812" s="22">
        <f t="shared" si="1677"/>
        <v>10.062656889073452</v>
      </c>
      <c r="AH812" s="22">
        <f t="shared" si="1677"/>
        <v>10.867669440199329</v>
      </c>
      <c r="AI812" s="22">
        <f t="shared" si="1677"/>
        <v>11.737082995415276</v>
      </c>
      <c r="AJ812" s="22">
        <f t="shared" si="1677"/>
        <v>12.6760496350485</v>
      </c>
      <c r="AK812" s="22">
        <f t="shared" si="1677"/>
        <v>13.690133605852381</v>
      </c>
      <c r="AL812" s="22">
        <f t="shared" si="1677"/>
        <v>14.785344294320572</v>
      </c>
      <c r="AM812" s="22">
        <f t="shared" si="1677"/>
        <v>15.968171837866219</v>
      </c>
      <c r="AN812" s="22">
        <f t="shared" si="1677"/>
        <v>17.245625584895517</v>
      </c>
      <c r="AO812" s="22">
        <f t="shared" si="1677"/>
        <v>18.62527563168716</v>
      </c>
      <c r="AP812" s="22">
        <f t="shared" si="1677"/>
        <v>20.115297682222135</v>
      </c>
      <c r="AQ812" s="22">
        <f t="shared" si="1677"/>
        <v>21.724521496799905</v>
      </c>
      <c r="AR812" s="22">
        <f t="shared" si="1677"/>
        <v>23.462483216543898</v>
      </c>
      <c r="AS812" s="22">
        <f t="shared" si="1677"/>
        <v>25.339481873867413</v>
      </c>
      <c r="AT812" s="22">
        <f t="shared" si="1677"/>
        <v>27.366640423776808</v>
      </c>
      <c r="AU812" s="22">
        <f t="shared" si="1677"/>
        <v>29.555971657678953</v>
      </c>
    </row>
    <row r="813" spans="1:47" s="19" customFormat="1" ht="15.25" hidden="1" outlineLevel="2">
      <c r="A813" s="19" t="s">
        <v>17</v>
      </c>
      <c r="B813" s="21"/>
      <c r="C813" s="23">
        <f>IF(C$810&lt;'Impact Model_Simple'!$D$590,$B$811,$B$812)</f>
        <v>0.04</v>
      </c>
      <c r="D813" s="23">
        <f>IF(D$810&lt;'Impact Model_Simple'!$D$590,$B$811,$B$812)</f>
        <v>0.04</v>
      </c>
      <c r="E813" s="23">
        <f>IF(E$810&lt;'Impact Model_Simple'!$D$590,$B$811,$B$812)</f>
        <v>0.04</v>
      </c>
      <c r="F813" s="23">
        <f>IF(F$810&lt;'Impact Model_Simple'!$D$590,$B$811,$B$812)</f>
        <v>0.04</v>
      </c>
      <c r="G813" s="23">
        <f>IF(G$810&lt;'Impact Model_Simple'!$D$590,$B$811,$B$812)</f>
        <v>0.04</v>
      </c>
      <c r="H813" s="23">
        <f>IF(H$810&lt;'Impact Model_Simple'!$D$590,$B$811,$B$812)</f>
        <v>0.04</v>
      </c>
      <c r="I813" s="23">
        <f>IF(I$810&lt;'Impact Model_Simple'!$D$590,$B$811,$B$812)</f>
        <v>0.04</v>
      </c>
      <c r="J813" s="23">
        <f>IF(J$810&lt;'Impact Model_Simple'!$D$590,$B$811,$B$812)</f>
        <v>0.04</v>
      </c>
      <c r="K813" s="23">
        <f>IF(K$810&lt;'Impact Model_Simple'!$D$590,$B$811,$B$812)</f>
        <v>0.04</v>
      </c>
      <c r="L813" s="23">
        <f>IF(L$810&lt;'Impact Model_Simple'!$D$590,$B$811,$B$812)</f>
        <v>0.08</v>
      </c>
      <c r="M813" s="23">
        <f>IF(M$810&lt;'Impact Model_Simple'!$D$590,$B$811,$B$812)</f>
        <v>0.08</v>
      </c>
      <c r="N813" s="23">
        <f>IF(N$810&lt;'Impact Model_Simple'!$D$590,$B$811,$B$812)</f>
        <v>0.08</v>
      </c>
      <c r="O813" s="23">
        <f>IF(O$810&lt;'Impact Model_Simple'!$D$590,$B$811,$B$812)</f>
        <v>0.08</v>
      </c>
      <c r="P813" s="23">
        <f>IF(P$810&lt;'Impact Model_Simple'!$D$590,$B$811,$B$812)</f>
        <v>0.08</v>
      </c>
      <c r="Q813" s="23">
        <f>IF(Q$810&lt;'Impact Model_Simple'!$D$590,$B$811,$B$812)</f>
        <v>0.08</v>
      </c>
      <c r="R813" s="23">
        <f>IF(R$810&lt;'Impact Model_Simple'!$D$590,$B$811,$B$812)</f>
        <v>0.08</v>
      </c>
      <c r="S813" s="23">
        <f>IF(S$810&lt;'Impact Model_Simple'!$D$590,$B$811,$B$812)</f>
        <v>0.08</v>
      </c>
      <c r="T813" s="23">
        <f>IF(T$810&lt;'Impact Model_Simple'!$D$590,$B$811,$B$812)</f>
        <v>0.08</v>
      </c>
      <c r="U813" s="23">
        <f>IF(U$810&lt;'Impact Model_Simple'!$D$590,$B$811,$B$812)</f>
        <v>0.08</v>
      </c>
      <c r="V813" s="23">
        <f>IF(V$810&lt;'Impact Model_Simple'!$D$590,$B$811,$B$812)</f>
        <v>0.08</v>
      </c>
      <c r="W813" s="23">
        <f>IF(W$810&lt;'Impact Model_Simple'!$D$590,$B$811,$B$812)</f>
        <v>0.08</v>
      </c>
      <c r="X813" s="23">
        <f>IF(X$810&lt;'Impact Model_Simple'!$D$590,$B$811,$B$812)</f>
        <v>0.08</v>
      </c>
      <c r="Y813" s="23">
        <f>IF(Y$810&lt;'Impact Model_Simple'!$D$590,$B$811,$B$812)</f>
        <v>0.08</v>
      </c>
      <c r="Z813" s="23">
        <f>IF(Z$810&lt;'Impact Model_Simple'!$D$590,$B$811,$B$812)</f>
        <v>0.08</v>
      </c>
      <c r="AA813" s="23">
        <f>IF(AA$810&lt;'Impact Model_Simple'!$D$590,$B$811,$B$812)</f>
        <v>0.08</v>
      </c>
      <c r="AB813" s="23">
        <f>IF(AB$810&lt;'Impact Model_Simple'!$D$590,$B$811,$B$812)</f>
        <v>0.08</v>
      </c>
      <c r="AC813" s="23">
        <f>IF(AC$810&lt;'Impact Model_Simple'!$D$590,$B$811,$B$812)</f>
        <v>0.08</v>
      </c>
      <c r="AD813" s="23">
        <f>IF(AD$810&lt;'Impact Model_Simple'!$D$590,$B$811,$B$812)</f>
        <v>0.08</v>
      </c>
      <c r="AE813" s="23">
        <f>IF(AE$810&lt;'Impact Model_Simple'!$D$590,$B$811,$B$812)</f>
        <v>0.08</v>
      </c>
      <c r="AF813" s="23">
        <f>IF(AF$810&lt;'Impact Model_Simple'!$D$590,$B$811,$B$812)</f>
        <v>0.08</v>
      </c>
      <c r="AG813" s="23">
        <f>IF(AG$810&lt;'Impact Model_Simple'!$D$590,$B$811,$B$812)</f>
        <v>0.08</v>
      </c>
      <c r="AH813" s="23">
        <f>IF(AH$810&lt;'Impact Model_Simple'!$D$590,$B$811,$B$812)</f>
        <v>0.08</v>
      </c>
      <c r="AI813" s="23">
        <f>IF(AI$810&lt;'Impact Model_Simple'!$D$590,$B$811,$B$812)</f>
        <v>0.08</v>
      </c>
      <c r="AJ813" s="23">
        <f>IF(AJ$810&lt;'Impact Model_Simple'!$D$590,$B$811,$B$812)</f>
        <v>0.08</v>
      </c>
      <c r="AK813" s="23">
        <f>IF(AK$810&lt;'Impact Model_Simple'!$D$590,$B$811,$B$812)</f>
        <v>0.08</v>
      </c>
      <c r="AL813" s="23">
        <f>IF(AL$810&lt;'Impact Model_Simple'!$D$590,$B$811,$B$812)</f>
        <v>0.08</v>
      </c>
      <c r="AM813" s="23">
        <f>IF(AM$810&lt;'Impact Model_Simple'!$D$590,$B$811,$B$812)</f>
        <v>0.08</v>
      </c>
      <c r="AN813" s="23">
        <f>IF(AN$810&lt;'Impact Model_Simple'!$D$590,$B$811,$B$812)</f>
        <v>0.08</v>
      </c>
      <c r="AO813" s="23">
        <f>IF(AO$810&lt;'Impact Model_Simple'!$D$590,$B$811,$B$812)</f>
        <v>0.08</v>
      </c>
      <c r="AP813" s="23">
        <f>IF(AP$810&lt;'Impact Model_Simple'!$D$590,$B$811,$B$812)</f>
        <v>0.08</v>
      </c>
      <c r="AQ813" s="23">
        <f>IF(AQ$810&lt;'Impact Model_Simple'!$D$590,$B$811,$B$812)</f>
        <v>0.08</v>
      </c>
      <c r="AR813" s="23">
        <f>IF(AR$810&lt;'Impact Model_Simple'!$D$590,$B$811,$B$812)</f>
        <v>0.08</v>
      </c>
      <c r="AS813" s="23">
        <f>IF(AS$810&lt;'Impact Model_Simple'!$D$590,$B$811,$B$812)</f>
        <v>0.08</v>
      </c>
      <c r="AT813" s="23">
        <f>IF(AT$810&lt;'Impact Model_Simple'!$D$590,$B$811,$B$812)</f>
        <v>0.08</v>
      </c>
      <c r="AU813" s="23">
        <f>IF(AU$810&lt;'Impact Model_Simple'!$D$590,$B$811,$B$812)</f>
        <v>0.08</v>
      </c>
    </row>
    <row r="814" spans="1:47" s="19" customFormat="1" ht="15.25" hidden="1" outlineLevel="2"/>
    <row r="815" spans="1:47" s="19" customFormat="1" ht="15.75" hidden="1" outlineLevel="2">
      <c r="A815" s="18" t="s">
        <v>49</v>
      </c>
      <c r="B815" s="18"/>
      <c r="C815" s="18">
        <f t="shared" ref="C815:AU815" si="1678">C810</f>
        <v>2022</v>
      </c>
      <c r="D815" s="18">
        <f t="shared" si="1678"/>
        <v>2023</v>
      </c>
      <c r="E815" s="18">
        <f t="shared" si="1678"/>
        <v>2024</v>
      </c>
      <c r="F815" s="18">
        <f t="shared" si="1678"/>
        <v>2025</v>
      </c>
      <c r="G815" s="18">
        <f t="shared" si="1678"/>
        <v>2026</v>
      </c>
      <c r="H815" s="18">
        <f t="shared" si="1678"/>
        <v>2027</v>
      </c>
      <c r="I815" s="18">
        <f t="shared" si="1678"/>
        <v>2028</v>
      </c>
      <c r="J815" s="18">
        <f t="shared" si="1678"/>
        <v>2029</v>
      </c>
      <c r="K815" s="18">
        <f t="shared" si="1678"/>
        <v>2030</v>
      </c>
      <c r="L815" s="18">
        <f t="shared" si="1678"/>
        <v>2031</v>
      </c>
      <c r="M815" s="18">
        <f t="shared" si="1678"/>
        <v>2032</v>
      </c>
      <c r="N815" s="18">
        <f t="shared" si="1678"/>
        <v>2033</v>
      </c>
      <c r="O815" s="18">
        <f t="shared" si="1678"/>
        <v>2034</v>
      </c>
      <c r="P815" s="18">
        <f t="shared" si="1678"/>
        <v>2035</v>
      </c>
      <c r="Q815" s="18">
        <f t="shared" si="1678"/>
        <v>2036</v>
      </c>
      <c r="R815" s="18">
        <f t="shared" si="1678"/>
        <v>2037</v>
      </c>
      <c r="S815" s="18">
        <f t="shared" si="1678"/>
        <v>2038</v>
      </c>
      <c r="T815" s="18">
        <f t="shared" si="1678"/>
        <v>2039</v>
      </c>
      <c r="U815" s="18">
        <f t="shared" si="1678"/>
        <v>2040</v>
      </c>
      <c r="V815" s="18">
        <f t="shared" si="1678"/>
        <v>2041</v>
      </c>
      <c r="W815" s="18">
        <f t="shared" si="1678"/>
        <v>2042</v>
      </c>
      <c r="X815" s="18">
        <f t="shared" si="1678"/>
        <v>2043</v>
      </c>
      <c r="Y815" s="18">
        <f t="shared" si="1678"/>
        <v>2044</v>
      </c>
      <c r="Z815" s="18">
        <f t="shared" si="1678"/>
        <v>2045</v>
      </c>
      <c r="AA815" s="18">
        <f t="shared" si="1678"/>
        <v>2046</v>
      </c>
      <c r="AB815" s="18">
        <f t="shared" si="1678"/>
        <v>2047</v>
      </c>
      <c r="AC815" s="18">
        <f t="shared" si="1678"/>
        <v>2048</v>
      </c>
      <c r="AD815" s="18">
        <f t="shared" si="1678"/>
        <v>2049</v>
      </c>
      <c r="AE815" s="18">
        <f t="shared" si="1678"/>
        <v>2050</v>
      </c>
      <c r="AF815" s="18">
        <f t="shared" si="1678"/>
        <v>2051</v>
      </c>
      <c r="AG815" s="18">
        <f t="shared" si="1678"/>
        <v>2052</v>
      </c>
      <c r="AH815" s="18">
        <f t="shared" si="1678"/>
        <v>2053</v>
      </c>
      <c r="AI815" s="18">
        <f t="shared" si="1678"/>
        <v>2054</v>
      </c>
      <c r="AJ815" s="18">
        <f t="shared" si="1678"/>
        <v>2055</v>
      </c>
      <c r="AK815" s="18">
        <f t="shared" si="1678"/>
        <v>2056</v>
      </c>
      <c r="AL815" s="18">
        <f t="shared" si="1678"/>
        <v>2057</v>
      </c>
      <c r="AM815" s="18">
        <f t="shared" si="1678"/>
        <v>2058</v>
      </c>
      <c r="AN815" s="18">
        <f t="shared" si="1678"/>
        <v>2059</v>
      </c>
      <c r="AO815" s="18">
        <f t="shared" si="1678"/>
        <v>2060</v>
      </c>
      <c r="AP815" s="18">
        <f t="shared" si="1678"/>
        <v>2061</v>
      </c>
      <c r="AQ815" s="18">
        <f t="shared" si="1678"/>
        <v>2062</v>
      </c>
      <c r="AR815" s="18">
        <f t="shared" si="1678"/>
        <v>2063</v>
      </c>
      <c r="AS815" s="18">
        <f t="shared" si="1678"/>
        <v>2064</v>
      </c>
      <c r="AT815" s="18">
        <f t="shared" si="1678"/>
        <v>2065</v>
      </c>
      <c r="AU815" s="18">
        <f t="shared" si="1678"/>
        <v>2066</v>
      </c>
    </row>
    <row r="816" spans="1:47" s="19" customFormat="1" ht="15.25" hidden="1" outlineLevel="2">
      <c r="A816" s="19" t="str">
        <f>'Impact Model_Simple'!G585</f>
        <v>Low Income</v>
      </c>
      <c r="B816" s="24">
        <f>IFERROR('Impact Model_Simple'!H585*'Impact Model_Simple'!I585,0)</f>
        <v>93.75</v>
      </c>
      <c r="C816" s="24">
        <f t="shared" ref="C816:AU816" si="1679">FV(C$297,1,0,-B816)</f>
        <v>97.5</v>
      </c>
      <c r="D816" s="24">
        <f t="shared" si="1679"/>
        <v>101.4</v>
      </c>
      <c r="E816" s="24">
        <f t="shared" si="1679"/>
        <v>105.456</v>
      </c>
      <c r="F816" s="24">
        <f t="shared" si="1679"/>
        <v>109.67424000000001</v>
      </c>
      <c r="G816" s="24">
        <f t="shared" si="1679"/>
        <v>114.06120960000001</v>
      </c>
      <c r="H816" s="24">
        <f t="shared" si="1679"/>
        <v>118.62365798400002</v>
      </c>
      <c r="I816" s="24">
        <f t="shared" si="1679"/>
        <v>123.36860430336003</v>
      </c>
      <c r="J816" s="24">
        <f t="shared" ref="J816:K820" si="1680">FV(J$297,1,0,-I816)</f>
        <v>128.30334847549443</v>
      </c>
      <c r="K816" s="24">
        <f t="shared" si="1680"/>
        <v>133.43548241451421</v>
      </c>
      <c r="L816" s="24">
        <f t="shared" si="1679"/>
        <v>144.11032100767537</v>
      </c>
      <c r="M816" s="24">
        <f t="shared" si="1679"/>
        <v>155.6391466882894</v>
      </c>
      <c r="N816" s="24">
        <f t="shared" si="1679"/>
        <v>168.09027842335257</v>
      </c>
      <c r="O816" s="24">
        <f t="shared" si="1679"/>
        <v>181.53750069722079</v>
      </c>
      <c r="P816" s="24">
        <f t="shared" si="1679"/>
        <v>196.06050075299848</v>
      </c>
      <c r="Q816" s="24">
        <f t="shared" si="1679"/>
        <v>211.74534081323836</v>
      </c>
      <c r="R816" s="24">
        <f t="shared" si="1679"/>
        <v>228.68496807829743</v>
      </c>
      <c r="S816" s="24">
        <f t="shared" si="1679"/>
        <v>246.97976552456123</v>
      </c>
      <c r="T816" s="24">
        <f t="shared" si="1679"/>
        <v>266.73814676652614</v>
      </c>
      <c r="U816" s="24">
        <f t="shared" si="1679"/>
        <v>288.07719850784827</v>
      </c>
      <c r="V816" s="24">
        <f t="shared" si="1679"/>
        <v>311.12337438847612</v>
      </c>
      <c r="W816" s="24">
        <f t="shared" si="1679"/>
        <v>336.01324433955426</v>
      </c>
      <c r="X816" s="24">
        <f t="shared" si="1679"/>
        <v>362.8943038867186</v>
      </c>
      <c r="Y816" s="24">
        <f t="shared" si="1679"/>
        <v>391.92584819765614</v>
      </c>
      <c r="Z816" s="24">
        <f t="shared" si="1679"/>
        <v>423.27991605346864</v>
      </c>
      <c r="AA816" s="24">
        <f t="shared" si="1679"/>
        <v>457.14230933774616</v>
      </c>
      <c r="AB816" s="24">
        <f t="shared" si="1679"/>
        <v>493.7136940847659</v>
      </c>
      <c r="AC816" s="24">
        <f t="shared" si="1679"/>
        <v>533.21078961154717</v>
      </c>
      <c r="AD816" s="24">
        <f t="shared" si="1679"/>
        <v>575.86765278047096</v>
      </c>
      <c r="AE816" s="24">
        <f t="shared" si="1679"/>
        <v>621.93706500290864</v>
      </c>
      <c r="AF816" s="24">
        <f t="shared" si="1679"/>
        <v>671.69203020314137</v>
      </c>
      <c r="AG816" s="24">
        <f t="shared" si="1679"/>
        <v>725.42739261939278</v>
      </c>
      <c r="AH816" s="24">
        <f t="shared" si="1679"/>
        <v>783.46158402894423</v>
      </c>
      <c r="AI816" s="24">
        <f t="shared" si="1679"/>
        <v>846.13851075125979</v>
      </c>
      <c r="AJ816" s="24">
        <f t="shared" si="1679"/>
        <v>913.82959161136068</v>
      </c>
      <c r="AK816" s="24">
        <f t="shared" si="1679"/>
        <v>986.93595894026964</v>
      </c>
      <c r="AL816" s="24">
        <f t="shared" si="1679"/>
        <v>1065.8908356554912</v>
      </c>
      <c r="AM816" s="24">
        <f t="shared" si="1679"/>
        <v>1151.1621025079305</v>
      </c>
      <c r="AN816" s="24">
        <f t="shared" si="1679"/>
        <v>1243.255070708565</v>
      </c>
      <c r="AO816" s="24">
        <f t="shared" si="1679"/>
        <v>1342.7154763652502</v>
      </c>
      <c r="AP816" s="24">
        <f t="shared" si="1679"/>
        <v>1450.1327144744703</v>
      </c>
      <c r="AQ816" s="24">
        <f t="shared" si="1679"/>
        <v>1566.143331632428</v>
      </c>
      <c r="AR816" s="24">
        <f t="shared" si="1679"/>
        <v>1691.4347981630224</v>
      </c>
      <c r="AS816" s="24">
        <f t="shared" si="1679"/>
        <v>1826.7495820160643</v>
      </c>
      <c r="AT816" s="24">
        <f t="shared" si="1679"/>
        <v>1972.8895485773496</v>
      </c>
      <c r="AU816" s="24">
        <f t="shared" si="1679"/>
        <v>2130.7207124635379</v>
      </c>
    </row>
    <row r="817" spans="1:47" s="19" customFormat="1" ht="15.25" hidden="1" outlineLevel="2">
      <c r="A817" s="19" t="str">
        <f>'Impact Model_Simple'!G586</f>
        <v>Moderate Income</v>
      </c>
      <c r="B817" s="24">
        <f>IFERROR('Impact Model_Simple'!H586*'Impact Model_Simple'!I586,0)</f>
        <v>93.75</v>
      </c>
      <c r="C817" s="24">
        <f t="shared" ref="C817:AU817" si="1681">FV(C$297,1,0,-B817)</f>
        <v>97.5</v>
      </c>
      <c r="D817" s="24">
        <f t="shared" si="1681"/>
        <v>101.4</v>
      </c>
      <c r="E817" s="24">
        <f t="shared" si="1681"/>
        <v>105.456</v>
      </c>
      <c r="F817" s="24">
        <f t="shared" si="1681"/>
        <v>109.67424000000001</v>
      </c>
      <c r="G817" s="24">
        <f t="shared" si="1681"/>
        <v>114.06120960000001</v>
      </c>
      <c r="H817" s="24">
        <f t="shared" si="1681"/>
        <v>118.62365798400002</v>
      </c>
      <c r="I817" s="24">
        <f t="shared" si="1681"/>
        <v>123.36860430336003</v>
      </c>
      <c r="J817" s="24">
        <f t="shared" si="1680"/>
        <v>128.30334847549443</v>
      </c>
      <c r="K817" s="24">
        <f t="shared" si="1680"/>
        <v>133.43548241451421</v>
      </c>
      <c r="L817" s="24">
        <f t="shared" si="1681"/>
        <v>144.11032100767537</v>
      </c>
      <c r="M817" s="24">
        <f t="shared" si="1681"/>
        <v>155.6391466882894</v>
      </c>
      <c r="N817" s="24">
        <f t="shared" si="1681"/>
        <v>168.09027842335257</v>
      </c>
      <c r="O817" s="24">
        <f t="shared" si="1681"/>
        <v>181.53750069722079</v>
      </c>
      <c r="P817" s="24">
        <f t="shared" si="1681"/>
        <v>196.06050075299848</v>
      </c>
      <c r="Q817" s="24">
        <f t="shared" si="1681"/>
        <v>211.74534081323836</v>
      </c>
      <c r="R817" s="24">
        <f t="shared" si="1681"/>
        <v>228.68496807829743</v>
      </c>
      <c r="S817" s="24">
        <f t="shared" si="1681"/>
        <v>246.97976552456123</v>
      </c>
      <c r="T817" s="24">
        <f t="shared" si="1681"/>
        <v>266.73814676652614</v>
      </c>
      <c r="U817" s="24">
        <f t="shared" si="1681"/>
        <v>288.07719850784827</v>
      </c>
      <c r="V817" s="24">
        <f t="shared" si="1681"/>
        <v>311.12337438847612</v>
      </c>
      <c r="W817" s="24">
        <f t="shared" si="1681"/>
        <v>336.01324433955426</v>
      </c>
      <c r="X817" s="24">
        <f t="shared" si="1681"/>
        <v>362.8943038867186</v>
      </c>
      <c r="Y817" s="24">
        <f t="shared" si="1681"/>
        <v>391.92584819765614</v>
      </c>
      <c r="Z817" s="24">
        <f t="shared" si="1681"/>
        <v>423.27991605346864</v>
      </c>
      <c r="AA817" s="24">
        <f t="shared" si="1681"/>
        <v>457.14230933774616</v>
      </c>
      <c r="AB817" s="24">
        <f t="shared" si="1681"/>
        <v>493.7136940847659</v>
      </c>
      <c r="AC817" s="24">
        <f t="shared" si="1681"/>
        <v>533.21078961154717</v>
      </c>
      <c r="AD817" s="24">
        <f t="shared" si="1681"/>
        <v>575.86765278047096</v>
      </c>
      <c r="AE817" s="24">
        <f t="shared" si="1681"/>
        <v>621.93706500290864</v>
      </c>
      <c r="AF817" s="24">
        <f t="shared" si="1681"/>
        <v>671.69203020314137</v>
      </c>
      <c r="AG817" s="24">
        <f t="shared" si="1681"/>
        <v>725.42739261939278</v>
      </c>
      <c r="AH817" s="24">
        <f t="shared" si="1681"/>
        <v>783.46158402894423</v>
      </c>
      <c r="AI817" s="24">
        <f t="shared" si="1681"/>
        <v>846.13851075125979</v>
      </c>
      <c r="AJ817" s="24">
        <f t="shared" si="1681"/>
        <v>913.82959161136068</v>
      </c>
      <c r="AK817" s="24">
        <f t="shared" si="1681"/>
        <v>986.93595894026964</v>
      </c>
      <c r="AL817" s="24">
        <f t="shared" si="1681"/>
        <v>1065.8908356554912</v>
      </c>
      <c r="AM817" s="24">
        <f t="shared" si="1681"/>
        <v>1151.1621025079305</v>
      </c>
      <c r="AN817" s="24">
        <f t="shared" si="1681"/>
        <v>1243.255070708565</v>
      </c>
      <c r="AO817" s="24">
        <f t="shared" si="1681"/>
        <v>1342.7154763652502</v>
      </c>
      <c r="AP817" s="24">
        <f t="shared" si="1681"/>
        <v>1450.1327144744703</v>
      </c>
      <c r="AQ817" s="24">
        <f t="shared" si="1681"/>
        <v>1566.143331632428</v>
      </c>
      <c r="AR817" s="24">
        <f t="shared" si="1681"/>
        <v>1691.4347981630224</v>
      </c>
      <c r="AS817" s="24">
        <f t="shared" si="1681"/>
        <v>1826.7495820160643</v>
      </c>
      <c r="AT817" s="24">
        <f t="shared" si="1681"/>
        <v>1972.8895485773496</v>
      </c>
      <c r="AU817" s="24">
        <f t="shared" si="1681"/>
        <v>2130.7207124635379</v>
      </c>
    </row>
    <row r="818" spans="1:47" s="19" customFormat="1" ht="15.25" hidden="1" outlineLevel="2">
      <c r="A818" s="19" t="str">
        <f>'Impact Model_Simple'!G587</f>
        <v>Market Rate</v>
      </c>
      <c r="B818" s="24">
        <f>IFERROR('Impact Model_Simple'!H587*'Impact Model_Simple'!I587,0)</f>
        <v>93.75</v>
      </c>
      <c r="C818" s="24">
        <f t="shared" ref="C818:AU818" si="1682">FV(C$297,1,0,-B818)</f>
        <v>97.5</v>
      </c>
      <c r="D818" s="24">
        <f t="shared" si="1682"/>
        <v>101.4</v>
      </c>
      <c r="E818" s="24">
        <f t="shared" si="1682"/>
        <v>105.456</v>
      </c>
      <c r="F818" s="24">
        <f t="shared" si="1682"/>
        <v>109.67424000000001</v>
      </c>
      <c r="G818" s="24">
        <f t="shared" si="1682"/>
        <v>114.06120960000001</v>
      </c>
      <c r="H818" s="24">
        <f t="shared" si="1682"/>
        <v>118.62365798400002</v>
      </c>
      <c r="I818" s="24">
        <f t="shared" si="1682"/>
        <v>123.36860430336003</v>
      </c>
      <c r="J818" s="24">
        <f t="shared" si="1680"/>
        <v>128.30334847549443</v>
      </c>
      <c r="K818" s="24">
        <f t="shared" si="1680"/>
        <v>133.43548241451421</v>
      </c>
      <c r="L818" s="24">
        <f t="shared" si="1682"/>
        <v>144.11032100767537</v>
      </c>
      <c r="M818" s="24">
        <f t="shared" si="1682"/>
        <v>155.6391466882894</v>
      </c>
      <c r="N818" s="24">
        <f t="shared" si="1682"/>
        <v>168.09027842335257</v>
      </c>
      <c r="O818" s="24">
        <f t="shared" si="1682"/>
        <v>181.53750069722079</v>
      </c>
      <c r="P818" s="24">
        <f t="shared" si="1682"/>
        <v>196.06050075299848</v>
      </c>
      <c r="Q818" s="24">
        <f t="shared" si="1682"/>
        <v>211.74534081323836</v>
      </c>
      <c r="R818" s="24">
        <f t="shared" si="1682"/>
        <v>228.68496807829743</v>
      </c>
      <c r="S818" s="24">
        <f t="shared" si="1682"/>
        <v>246.97976552456123</v>
      </c>
      <c r="T818" s="24">
        <f t="shared" si="1682"/>
        <v>266.73814676652614</v>
      </c>
      <c r="U818" s="24">
        <f t="shared" si="1682"/>
        <v>288.07719850784827</v>
      </c>
      <c r="V818" s="24">
        <f t="shared" si="1682"/>
        <v>311.12337438847612</v>
      </c>
      <c r="W818" s="24">
        <f t="shared" si="1682"/>
        <v>336.01324433955426</v>
      </c>
      <c r="X818" s="24">
        <f t="shared" si="1682"/>
        <v>362.8943038867186</v>
      </c>
      <c r="Y818" s="24">
        <f t="shared" si="1682"/>
        <v>391.92584819765614</v>
      </c>
      <c r="Z818" s="24">
        <f t="shared" si="1682"/>
        <v>423.27991605346864</v>
      </c>
      <c r="AA818" s="24">
        <f t="shared" si="1682"/>
        <v>457.14230933774616</v>
      </c>
      <c r="AB818" s="24">
        <f t="shared" si="1682"/>
        <v>493.7136940847659</v>
      </c>
      <c r="AC818" s="24">
        <f t="shared" si="1682"/>
        <v>533.21078961154717</v>
      </c>
      <c r="AD818" s="24">
        <f t="shared" si="1682"/>
        <v>575.86765278047096</v>
      </c>
      <c r="AE818" s="24">
        <f t="shared" si="1682"/>
        <v>621.93706500290864</v>
      </c>
      <c r="AF818" s="24">
        <f t="shared" si="1682"/>
        <v>671.69203020314137</v>
      </c>
      <c r="AG818" s="24">
        <f t="shared" si="1682"/>
        <v>725.42739261939278</v>
      </c>
      <c r="AH818" s="24">
        <f t="shared" si="1682"/>
        <v>783.46158402894423</v>
      </c>
      <c r="AI818" s="24">
        <f t="shared" si="1682"/>
        <v>846.13851075125979</v>
      </c>
      <c r="AJ818" s="24">
        <f t="shared" si="1682"/>
        <v>913.82959161136068</v>
      </c>
      <c r="AK818" s="24">
        <f t="shared" si="1682"/>
        <v>986.93595894026964</v>
      </c>
      <c r="AL818" s="24">
        <f t="shared" si="1682"/>
        <v>1065.8908356554912</v>
      </c>
      <c r="AM818" s="24">
        <f t="shared" si="1682"/>
        <v>1151.1621025079305</v>
      </c>
      <c r="AN818" s="24">
        <f t="shared" si="1682"/>
        <v>1243.255070708565</v>
      </c>
      <c r="AO818" s="24">
        <f t="shared" si="1682"/>
        <v>1342.7154763652502</v>
      </c>
      <c r="AP818" s="24">
        <f t="shared" si="1682"/>
        <v>1450.1327144744703</v>
      </c>
      <c r="AQ818" s="24">
        <f t="shared" si="1682"/>
        <v>1566.143331632428</v>
      </c>
      <c r="AR818" s="24">
        <f t="shared" si="1682"/>
        <v>1691.4347981630224</v>
      </c>
      <c r="AS818" s="24">
        <f t="shared" si="1682"/>
        <v>1826.7495820160643</v>
      </c>
      <c r="AT818" s="24">
        <f t="shared" si="1682"/>
        <v>1972.8895485773496</v>
      </c>
      <c r="AU818" s="24">
        <f t="shared" si="1682"/>
        <v>2130.7207124635379</v>
      </c>
    </row>
    <row r="819" spans="1:47" s="19" customFormat="1" ht="15.25" hidden="1" outlineLevel="2">
      <c r="A819" s="19" t="str">
        <f>'Impact Model_Simple'!G588</f>
        <v>Other</v>
      </c>
      <c r="B819" s="24">
        <f>IFERROR('Impact Model_Simple'!H588*'Impact Model_Simple'!I588,0)</f>
        <v>93.75</v>
      </c>
      <c r="C819" s="24">
        <f t="shared" ref="C819:AU819" si="1683">FV(C$297,1,0,-B819)</f>
        <v>97.5</v>
      </c>
      <c r="D819" s="24">
        <f t="shared" si="1683"/>
        <v>101.4</v>
      </c>
      <c r="E819" s="24">
        <f t="shared" si="1683"/>
        <v>105.456</v>
      </c>
      <c r="F819" s="24">
        <f t="shared" si="1683"/>
        <v>109.67424000000001</v>
      </c>
      <c r="G819" s="24">
        <f t="shared" si="1683"/>
        <v>114.06120960000001</v>
      </c>
      <c r="H819" s="24">
        <f t="shared" si="1683"/>
        <v>118.62365798400002</v>
      </c>
      <c r="I819" s="24">
        <f t="shared" si="1683"/>
        <v>123.36860430336003</v>
      </c>
      <c r="J819" s="24">
        <f t="shared" si="1680"/>
        <v>128.30334847549443</v>
      </c>
      <c r="K819" s="24">
        <f t="shared" si="1680"/>
        <v>133.43548241451421</v>
      </c>
      <c r="L819" s="24">
        <f t="shared" si="1683"/>
        <v>144.11032100767537</v>
      </c>
      <c r="M819" s="24">
        <f t="shared" si="1683"/>
        <v>155.6391466882894</v>
      </c>
      <c r="N819" s="24">
        <f t="shared" si="1683"/>
        <v>168.09027842335257</v>
      </c>
      <c r="O819" s="24">
        <f t="shared" si="1683"/>
        <v>181.53750069722079</v>
      </c>
      <c r="P819" s="24">
        <f t="shared" si="1683"/>
        <v>196.06050075299848</v>
      </c>
      <c r="Q819" s="24">
        <f t="shared" si="1683"/>
        <v>211.74534081323836</v>
      </c>
      <c r="R819" s="24">
        <f t="shared" si="1683"/>
        <v>228.68496807829743</v>
      </c>
      <c r="S819" s="24">
        <f t="shared" si="1683"/>
        <v>246.97976552456123</v>
      </c>
      <c r="T819" s="24">
        <f t="shared" si="1683"/>
        <v>266.73814676652614</v>
      </c>
      <c r="U819" s="24">
        <f t="shared" si="1683"/>
        <v>288.07719850784827</v>
      </c>
      <c r="V819" s="24">
        <f t="shared" si="1683"/>
        <v>311.12337438847612</v>
      </c>
      <c r="W819" s="24">
        <f t="shared" si="1683"/>
        <v>336.01324433955426</v>
      </c>
      <c r="X819" s="24">
        <f t="shared" si="1683"/>
        <v>362.8943038867186</v>
      </c>
      <c r="Y819" s="24">
        <f t="shared" si="1683"/>
        <v>391.92584819765614</v>
      </c>
      <c r="Z819" s="24">
        <f t="shared" si="1683"/>
        <v>423.27991605346864</v>
      </c>
      <c r="AA819" s="24">
        <f t="shared" si="1683"/>
        <v>457.14230933774616</v>
      </c>
      <c r="AB819" s="24">
        <f t="shared" si="1683"/>
        <v>493.7136940847659</v>
      </c>
      <c r="AC819" s="24">
        <f t="shared" si="1683"/>
        <v>533.21078961154717</v>
      </c>
      <c r="AD819" s="24">
        <f t="shared" si="1683"/>
        <v>575.86765278047096</v>
      </c>
      <c r="AE819" s="24">
        <f t="shared" si="1683"/>
        <v>621.93706500290864</v>
      </c>
      <c r="AF819" s="24">
        <f t="shared" si="1683"/>
        <v>671.69203020314137</v>
      </c>
      <c r="AG819" s="24">
        <f t="shared" si="1683"/>
        <v>725.42739261939278</v>
      </c>
      <c r="AH819" s="24">
        <f t="shared" si="1683"/>
        <v>783.46158402894423</v>
      </c>
      <c r="AI819" s="24">
        <f t="shared" si="1683"/>
        <v>846.13851075125979</v>
      </c>
      <c r="AJ819" s="24">
        <f t="shared" si="1683"/>
        <v>913.82959161136068</v>
      </c>
      <c r="AK819" s="24">
        <f t="shared" si="1683"/>
        <v>986.93595894026964</v>
      </c>
      <c r="AL819" s="24">
        <f t="shared" si="1683"/>
        <v>1065.8908356554912</v>
      </c>
      <c r="AM819" s="24">
        <f t="shared" si="1683"/>
        <v>1151.1621025079305</v>
      </c>
      <c r="AN819" s="24">
        <f t="shared" si="1683"/>
        <v>1243.255070708565</v>
      </c>
      <c r="AO819" s="24">
        <f t="shared" si="1683"/>
        <v>1342.7154763652502</v>
      </c>
      <c r="AP819" s="24">
        <f t="shared" si="1683"/>
        <v>1450.1327144744703</v>
      </c>
      <c r="AQ819" s="24">
        <f t="shared" si="1683"/>
        <v>1566.143331632428</v>
      </c>
      <c r="AR819" s="24">
        <f t="shared" si="1683"/>
        <v>1691.4347981630224</v>
      </c>
      <c r="AS819" s="24">
        <f t="shared" si="1683"/>
        <v>1826.7495820160643</v>
      </c>
      <c r="AT819" s="24">
        <f t="shared" si="1683"/>
        <v>1972.8895485773496</v>
      </c>
      <c r="AU819" s="24">
        <f t="shared" si="1683"/>
        <v>2130.7207124635379</v>
      </c>
    </row>
    <row r="820" spans="1:47" s="19" customFormat="1" ht="15.25" hidden="1" outlineLevel="2">
      <c r="A820" s="19" t="str">
        <f>'Impact Model_Simple'!G589</f>
        <v>Other</v>
      </c>
      <c r="B820" s="24">
        <f>IFERROR('Impact Model_Simple'!H589*'Impact Model_Simple'!I589,0)</f>
        <v>93.75</v>
      </c>
      <c r="C820" s="24">
        <f t="shared" ref="C820:AU820" si="1684">FV(C$297,1,0,-B820)</f>
        <v>97.5</v>
      </c>
      <c r="D820" s="24">
        <f t="shared" si="1684"/>
        <v>101.4</v>
      </c>
      <c r="E820" s="24">
        <f t="shared" si="1684"/>
        <v>105.456</v>
      </c>
      <c r="F820" s="24">
        <f t="shared" si="1684"/>
        <v>109.67424000000001</v>
      </c>
      <c r="G820" s="24">
        <f t="shared" si="1684"/>
        <v>114.06120960000001</v>
      </c>
      <c r="H820" s="24">
        <f t="shared" si="1684"/>
        <v>118.62365798400002</v>
      </c>
      <c r="I820" s="24">
        <f t="shared" si="1684"/>
        <v>123.36860430336003</v>
      </c>
      <c r="J820" s="24">
        <f t="shared" si="1680"/>
        <v>128.30334847549443</v>
      </c>
      <c r="K820" s="24">
        <f t="shared" si="1680"/>
        <v>133.43548241451421</v>
      </c>
      <c r="L820" s="24">
        <f t="shared" si="1684"/>
        <v>144.11032100767537</v>
      </c>
      <c r="M820" s="24">
        <f t="shared" si="1684"/>
        <v>155.6391466882894</v>
      </c>
      <c r="N820" s="24">
        <f t="shared" si="1684"/>
        <v>168.09027842335257</v>
      </c>
      <c r="O820" s="24">
        <f t="shared" si="1684"/>
        <v>181.53750069722079</v>
      </c>
      <c r="P820" s="24">
        <f t="shared" si="1684"/>
        <v>196.06050075299848</v>
      </c>
      <c r="Q820" s="24">
        <f t="shared" si="1684"/>
        <v>211.74534081323836</v>
      </c>
      <c r="R820" s="24">
        <f t="shared" si="1684"/>
        <v>228.68496807829743</v>
      </c>
      <c r="S820" s="24">
        <f t="shared" si="1684"/>
        <v>246.97976552456123</v>
      </c>
      <c r="T820" s="24">
        <f t="shared" si="1684"/>
        <v>266.73814676652614</v>
      </c>
      <c r="U820" s="24">
        <f t="shared" si="1684"/>
        <v>288.07719850784827</v>
      </c>
      <c r="V820" s="24">
        <f t="shared" si="1684"/>
        <v>311.12337438847612</v>
      </c>
      <c r="W820" s="24">
        <f t="shared" si="1684"/>
        <v>336.01324433955426</v>
      </c>
      <c r="X820" s="24">
        <f t="shared" si="1684"/>
        <v>362.8943038867186</v>
      </c>
      <c r="Y820" s="24">
        <f t="shared" si="1684"/>
        <v>391.92584819765614</v>
      </c>
      <c r="Z820" s="24">
        <f t="shared" si="1684"/>
        <v>423.27991605346864</v>
      </c>
      <c r="AA820" s="24">
        <f t="shared" si="1684"/>
        <v>457.14230933774616</v>
      </c>
      <c r="AB820" s="24">
        <f t="shared" si="1684"/>
        <v>493.7136940847659</v>
      </c>
      <c r="AC820" s="24">
        <f t="shared" si="1684"/>
        <v>533.21078961154717</v>
      </c>
      <c r="AD820" s="24">
        <f t="shared" si="1684"/>
        <v>575.86765278047096</v>
      </c>
      <c r="AE820" s="24">
        <f t="shared" si="1684"/>
        <v>621.93706500290864</v>
      </c>
      <c r="AF820" s="24">
        <f t="shared" si="1684"/>
        <v>671.69203020314137</v>
      </c>
      <c r="AG820" s="24">
        <f t="shared" si="1684"/>
        <v>725.42739261939278</v>
      </c>
      <c r="AH820" s="24">
        <f t="shared" si="1684"/>
        <v>783.46158402894423</v>
      </c>
      <c r="AI820" s="24">
        <f t="shared" si="1684"/>
        <v>846.13851075125979</v>
      </c>
      <c r="AJ820" s="24">
        <f t="shared" si="1684"/>
        <v>913.82959161136068</v>
      </c>
      <c r="AK820" s="24">
        <f t="shared" si="1684"/>
        <v>986.93595894026964</v>
      </c>
      <c r="AL820" s="24">
        <f t="shared" si="1684"/>
        <v>1065.8908356554912</v>
      </c>
      <c r="AM820" s="24">
        <f t="shared" si="1684"/>
        <v>1151.1621025079305</v>
      </c>
      <c r="AN820" s="24">
        <f t="shared" si="1684"/>
        <v>1243.255070708565</v>
      </c>
      <c r="AO820" s="24">
        <f t="shared" si="1684"/>
        <v>1342.7154763652502</v>
      </c>
      <c r="AP820" s="24">
        <f t="shared" si="1684"/>
        <v>1450.1327144744703</v>
      </c>
      <c r="AQ820" s="24">
        <f t="shared" si="1684"/>
        <v>1566.143331632428</v>
      </c>
      <c r="AR820" s="24">
        <f t="shared" si="1684"/>
        <v>1691.4347981630224</v>
      </c>
      <c r="AS820" s="24">
        <f t="shared" si="1684"/>
        <v>1826.7495820160643</v>
      </c>
      <c r="AT820" s="24">
        <f t="shared" si="1684"/>
        <v>1972.8895485773496</v>
      </c>
      <c r="AU820" s="24">
        <f t="shared" si="1684"/>
        <v>2130.7207124635379</v>
      </c>
    </row>
    <row r="821" spans="1:47" s="19" customFormat="1" ht="15.25" hidden="1" outlineLevel="2"/>
    <row r="822" spans="1:47" s="19" customFormat="1" ht="15.75" hidden="1" outlineLevel="2">
      <c r="A822" s="18"/>
      <c r="B822" s="18"/>
      <c r="C822" s="18">
        <f t="shared" ref="C822:AU822" si="1685">C815</f>
        <v>2022</v>
      </c>
      <c r="D822" s="18">
        <f t="shared" si="1685"/>
        <v>2023</v>
      </c>
      <c r="E822" s="18">
        <f t="shared" si="1685"/>
        <v>2024</v>
      </c>
      <c r="F822" s="18">
        <f t="shared" si="1685"/>
        <v>2025</v>
      </c>
      <c r="G822" s="18">
        <f t="shared" si="1685"/>
        <v>2026</v>
      </c>
      <c r="H822" s="18">
        <f t="shared" si="1685"/>
        <v>2027</v>
      </c>
      <c r="I822" s="18">
        <f t="shared" si="1685"/>
        <v>2028</v>
      </c>
      <c r="J822" s="18">
        <f t="shared" si="1685"/>
        <v>2029</v>
      </c>
      <c r="K822" s="18">
        <f t="shared" si="1685"/>
        <v>2030</v>
      </c>
      <c r="L822" s="18">
        <f t="shared" si="1685"/>
        <v>2031</v>
      </c>
      <c r="M822" s="18">
        <f t="shared" si="1685"/>
        <v>2032</v>
      </c>
      <c r="N822" s="18">
        <f t="shared" si="1685"/>
        <v>2033</v>
      </c>
      <c r="O822" s="18">
        <f t="shared" si="1685"/>
        <v>2034</v>
      </c>
      <c r="P822" s="18">
        <f t="shared" si="1685"/>
        <v>2035</v>
      </c>
      <c r="Q822" s="18">
        <f t="shared" si="1685"/>
        <v>2036</v>
      </c>
      <c r="R822" s="18">
        <f t="shared" si="1685"/>
        <v>2037</v>
      </c>
      <c r="S822" s="18">
        <f t="shared" si="1685"/>
        <v>2038</v>
      </c>
      <c r="T822" s="18">
        <f t="shared" si="1685"/>
        <v>2039</v>
      </c>
      <c r="U822" s="18">
        <f t="shared" si="1685"/>
        <v>2040</v>
      </c>
      <c r="V822" s="18">
        <f t="shared" si="1685"/>
        <v>2041</v>
      </c>
      <c r="W822" s="18">
        <f t="shared" si="1685"/>
        <v>2042</v>
      </c>
      <c r="X822" s="18">
        <f t="shared" si="1685"/>
        <v>2043</v>
      </c>
      <c r="Y822" s="18">
        <f t="shared" si="1685"/>
        <v>2044</v>
      </c>
      <c r="Z822" s="18">
        <f t="shared" si="1685"/>
        <v>2045</v>
      </c>
      <c r="AA822" s="18">
        <f t="shared" si="1685"/>
        <v>2046</v>
      </c>
      <c r="AB822" s="18">
        <f t="shared" si="1685"/>
        <v>2047</v>
      </c>
      <c r="AC822" s="18">
        <f t="shared" si="1685"/>
        <v>2048</v>
      </c>
      <c r="AD822" s="18">
        <f t="shared" si="1685"/>
        <v>2049</v>
      </c>
      <c r="AE822" s="18">
        <f t="shared" si="1685"/>
        <v>2050</v>
      </c>
      <c r="AF822" s="18">
        <f t="shared" si="1685"/>
        <v>2051</v>
      </c>
      <c r="AG822" s="18">
        <f t="shared" si="1685"/>
        <v>2052</v>
      </c>
      <c r="AH822" s="18">
        <f t="shared" si="1685"/>
        <v>2053</v>
      </c>
      <c r="AI822" s="18">
        <f t="shared" si="1685"/>
        <v>2054</v>
      </c>
      <c r="AJ822" s="18">
        <f t="shared" si="1685"/>
        <v>2055</v>
      </c>
      <c r="AK822" s="18">
        <f t="shared" si="1685"/>
        <v>2056</v>
      </c>
      <c r="AL822" s="18">
        <f t="shared" si="1685"/>
        <v>2057</v>
      </c>
      <c r="AM822" s="18">
        <f t="shared" si="1685"/>
        <v>2058</v>
      </c>
      <c r="AN822" s="18">
        <f t="shared" si="1685"/>
        <v>2059</v>
      </c>
      <c r="AO822" s="18">
        <f t="shared" si="1685"/>
        <v>2060</v>
      </c>
      <c r="AP822" s="18">
        <f t="shared" si="1685"/>
        <v>2061</v>
      </c>
      <c r="AQ822" s="18">
        <f t="shared" si="1685"/>
        <v>2062</v>
      </c>
      <c r="AR822" s="18">
        <f t="shared" si="1685"/>
        <v>2063</v>
      </c>
      <c r="AS822" s="18">
        <f t="shared" si="1685"/>
        <v>2064</v>
      </c>
      <c r="AT822" s="18">
        <f t="shared" si="1685"/>
        <v>2065</v>
      </c>
      <c r="AU822" s="18">
        <f t="shared" si="1685"/>
        <v>2066</v>
      </c>
    </row>
    <row r="823" spans="1:47" s="19" customFormat="1" ht="15.25" hidden="1" outlineLevel="2">
      <c r="A823" s="19" t="s">
        <v>8</v>
      </c>
      <c r="C823" s="19">
        <f>IF(C822='Impact Model_Simple'!$D$72,1,0)</f>
        <v>0</v>
      </c>
      <c r="D823" s="19">
        <f>IF(D822='Impact Model_Simple'!$D$72,1,0)</f>
        <v>0</v>
      </c>
      <c r="E823" s="19">
        <f>IF(E822='Impact Model_Simple'!$D$72,1,0)</f>
        <v>0</v>
      </c>
      <c r="F823" s="19">
        <f>IF(F822='Impact Model_Simple'!$D$72,1,0)</f>
        <v>0</v>
      </c>
      <c r="G823" s="19">
        <f>IF(G822='Impact Model_Simple'!$D$72,1,0)</f>
        <v>0</v>
      </c>
      <c r="H823" s="19">
        <f>IF(H822='Impact Model_Simple'!$D$72,1,0)</f>
        <v>0</v>
      </c>
      <c r="I823" s="19">
        <f>IF(I822='Impact Model_Simple'!$D$72,1,0)</f>
        <v>0</v>
      </c>
      <c r="J823" s="19">
        <f>IF(J822='Impact Model_Simple'!$D$72,1,0)</f>
        <v>0</v>
      </c>
      <c r="K823" s="19">
        <f>IF(K822='Impact Model_Simple'!$D$72,1,0)</f>
        <v>0</v>
      </c>
      <c r="L823" s="19">
        <f>IF(L822='Impact Model_Simple'!$D$72,1,0)</f>
        <v>0</v>
      </c>
      <c r="M823" s="19">
        <f>IF(M822='Impact Model_Simple'!$D$72,1,0)</f>
        <v>0</v>
      </c>
      <c r="N823" s="19">
        <f>IF(N822='Impact Model_Simple'!$D$72,1,0)</f>
        <v>1</v>
      </c>
      <c r="O823" s="19">
        <f>IF(O822='Impact Model_Simple'!$D$72,1,0)</f>
        <v>0</v>
      </c>
      <c r="P823" s="19">
        <f>IF(P822='Impact Model_Simple'!$D$72,1,0)</f>
        <v>0</v>
      </c>
      <c r="Q823" s="19">
        <f>IF(Q822='Impact Model_Simple'!$D$72,1,0)</f>
        <v>0</v>
      </c>
      <c r="R823" s="19">
        <f>IF(R822='Impact Model_Simple'!$D$72,1,0)</f>
        <v>0</v>
      </c>
      <c r="S823" s="19">
        <f>IF(S822='Impact Model_Simple'!$D$72,1,0)</f>
        <v>0</v>
      </c>
      <c r="T823" s="19">
        <f>IF(T822='Impact Model_Simple'!$D$72,1,0)</f>
        <v>0</v>
      </c>
      <c r="U823" s="19">
        <f>IF(U822='Impact Model_Simple'!$D$72,1,0)</f>
        <v>0</v>
      </c>
      <c r="V823" s="19">
        <f>IF(V822='Impact Model_Simple'!$D$72,1,0)</f>
        <v>0</v>
      </c>
      <c r="W823" s="19">
        <f>IF(W822='Impact Model_Simple'!$D$72,1,0)</f>
        <v>0</v>
      </c>
      <c r="X823" s="19">
        <f>IF(X822='Impact Model_Simple'!$D$72,1,0)</f>
        <v>0</v>
      </c>
      <c r="Y823" s="19">
        <f>IF(Y822='Impact Model_Simple'!$D$72,1,0)</f>
        <v>0</v>
      </c>
      <c r="Z823" s="19">
        <f>IF(Z822='Impact Model_Simple'!$D$72,1,0)</f>
        <v>0</v>
      </c>
      <c r="AA823" s="19">
        <f>IF(AA822='Impact Model_Simple'!$D$72,1,0)</f>
        <v>0</v>
      </c>
      <c r="AB823" s="19">
        <f>IF(AB822='Impact Model_Simple'!$D$72,1,0)</f>
        <v>0</v>
      </c>
      <c r="AC823" s="19">
        <f>IF(AC822='Impact Model_Simple'!$D$72,1,0)</f>
        <v>0</v>
      </c>
      <c r="AD823" s="19">
        <f>IF(AD822='Impact Model_Simple'!$D$72,1,0)</f>
        <v>0</v>
      </c>
      <c r="AE823" s="19">
        <f>IF(AE822='Impact Model_Simple'!$D$72,1,0)</f>
        <v>0</v>
      </c>
      <c r="AF823" s="19">
        <f>IF(AF822='Impact Model_Simple'!$D$72,1,0)</f>
        <v>0</v>
      </c>
      <c r="AG823" s="19">
        <f>IF(AG822='Impact Model_Simple'!$D$72,1,0)</f>
        <v>0</v>
      </c>
      <c r="AH823" s="19">
        <f>IF(AH822='Impact Model_Simple'!$D$72,1,0)</f>
        <v>0</v>
      </c>
      <c r="AI823" s="19">
        <f>IF(AI822='Impact Model_Simple'!$D$72,1,0)</f>
        <v>0</v>
      </c>
      <c r="AJ823" s="19">
        <f>IF(AJ822='Impact Model_Simple'!$D$72,1,0)</f>
        <v>0</v>
      </c>
      <c r="AK823" s="19">
        <f>IF(AK822='Impact Model_Simple'!$D$72,1,0)</f>
        <v>0</v>
      </c>
      <c r="AL823" s="19">
        <f>IF(AL822='Impact Model_Simple'!$D$72,1,0)</f>
        <v>0</v>
      </c>
      <c r="AM823" s="19">
        <f>IF(AM822='Impact Model_Simple'!$D$72,1,0)</f>
        <v>0</v>
      </c>
      <c r="AN823" s="19">
        <f>IF(AN822='Impact Model_Simple'!$D$72,1,0)</f>
        <v>0</v>
      </c>
      <c r="AO823" s="19">
        <f>IF(AO822='Impact Model_Simple'!$D$72,1,0)</f>
        <v>0</v>
      </c>
      <c r="AP823" s="19">
        <f>IF(AP822='Impact Model_Simple'!$D$72,1,0)</f>
        <v>0</v>
      </c>
      <c r="AQ823" s="19">
        <f>IF(AQ822='Impact Model_Simple'!$D$72,1,0)</f>
        <v>0</v>
      </c>
      <c r="AR823" s="19">
        <f>IF(AR822='Impact Model_Simple'!$D$72,1,0)</f>
        <v>0</v>
      </c>
      <c r="AS823" s="19">
        <f>IF(AS822='Impact Model_Simple'!$D$72,1,0)</f>
        <v>0</v>
      </c>
      <c r="AT823" s="19">
        <f>IF(AT822='Impact Model_Simple'!$D$72,1,0)</f>
        <v>0</v>
      </c>
      <c r="AU823" s="19">
        <f>IF(AU822='Impact Model_Simple'!$D$72,1,0)</f>
        <v>0</v>
      </c>
    </row>
    <row r="824" spans="1:47" hidden="1" outlineLevel="1"/>
    <row r="825" spans="1:47" collapsed="1"/>
  </sheetData>
  <mergeCells count="12">
    <mergeCell ref="B46:E46"/>
    <mergeCell ref="F46:I46"/>
    <mergeCell ref="J46:M46"/>
    <mergeCell ref="N46:Q46"/>
    <mergeCell ref="B28:E28"/>
    <mergeCell ref="F28:I28"/>
    <mergeCell ref="J28:M28"/>
    <mergeCell ref="N28:Q28"/>
    <mergeCell ref="B37:E37"/>
    <mergeCell ref="F37:I37"/>
    <mergeCell ref="J37:M37"/>
    <mergeCell ref="N37:Q37"/>
  </mergeCells>
  <dataValidations disablePrompts="1" count="10">
    <dataValidation type="whole" operator="greaterThanOrEqual" allowBlank="1" showInputMessage="1" showErrorMessage="1" sqref="Z77 AH77 AX77 AP77 Z334 AH334 AX334 AP334 Z593 AH593 AX593 AP593" xr:uid="{67E8F653-28FD-A74B-9AED-7487E2BB5B50}">
      <formula1>W71</formula1>
    </dataValidation>
    <dataValidation type="whole" operator="greaterThanOrEqual" allowBlank="1" showInputMessage="1" showErrorMessage="1" sqref="Z76 AH76 AX76 AP76 Z333 AH333 AX333 AP333 Z592 AH592 AX592 AP592" xr:uid="{BAC1B97E-8D3C-0043-ABAA-58776B879748}">
      <formula1>W71</formula1>
    </dataValidation>
    <dataValidation type="whole" operator="greaterThanOrEqual" allowBlank="1" showInputMessage="1" showErrorMessage="1" sqref="Z78 AH78 AX78 AP78 Z335 AH335 AX335 AP335 Z594 AH594 AX594 AP594" xr:uid="{C0C3DF0C-AC08-F440-B73E-51C6033D0387}">
      <formula1>W71</formula1>
    </dataValidation>
    <dataValidation type="whole" operator="greaterThanOrEqual" allowBlank="1" showInputMessage="1" showErrorMessage="1" sqref="Z79 AH79 AX79 AP79 Z336 AH336 AX336 AP336 Z595 AH595 AX595 AP595" xr:uid="{6D70FB54-088B-A444-9299-B48B90A12529}">
      <formula1>W71</formula1>
    </dataValidation>
    <dataValidation type="whole" operator="greaterThanOrEqual" allowBlank="1" showInputMessage="1" showErrorMessage="1" sqref="R76 R333 R592" xr:uid="{F0E1433C-3B73-8C4D-AEF4-93DF6E26671E}">
      <formula1>D71</formula1>
    </dataValidation>
    <dataValidation type="whole" operator="greaterThanOrEqual" allowBlank="1" showInputMessage="1" showErrorMessage="1" sqref="R77 R334 R593" xr:uid="{EF9198FC-B003-2841-8179-C497BD1F2C12}">
      <formula1>D71</formula1>
    </dataValidation>
    <dataValidation type="whole" operator="greaterThanOrEqual" allowBlank="1" showInputMessage="1" showErrorMessage="1" sqref="R78 R335 R594" xr:uid="{5C18D2CA-ED2F-8F4A-BA0B-D4570AD6E210}">
      <formula1>D71</formula1>
    </dataValidation>
    <dataValidation type="whole" operator="greaterThanOrEqual" allowBlank="1" showInputMessage="1" showErrorMessage="1" sqref="R79 R336 R595" xr:uid="{53D7D402-FCB8-7C4A-9022-F505A5E1647E}">
      <formula1>D71</formula1>
    </dataValidation>
    <dataValidation type="whole" operator="greaterThanOrEqual" allowBlank="1" showInputMessage="1" showErrorMessage="1" sqref="R80 R337 R596" xr:uid="{33C36C88-F361-0348-98FE-7A01F6C7670C}">
      <formula1>D71</formula1>
    </dataValidation>
    <dataValidation type="whole" operator="greaterThanOrEqual" allowBlank="1" showInputMessage="1" showErrorMessage="1" sqref="Z80 AH80 AX80 AP80 Z337 AH337 AX337 AP337 Z596 AH596 AX596 AP596" xr:uid="{35054F27-9E43-3A41-B22A-C9352ADB7571}">
      <formula1>W71</formula1>
    </dataValidation>
  </dataValidations>
  <pageMargins left="0.7" right="0.7" top="0.75" bottom="0.75" header="0.3" footer="0.3"/>
  <pageSetup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B789D7-132F-4B25-ADCB-7C3A96CF4696}">
  <dimension ref="A1:AX825"/>
  <sheetViews>
    <sheetView showGridLines="0" zoomScale="90" zoomScaleNormal="90" workbookViewId="0">
      <selection activeCell="A48" sqref="A48"/>
    </sheetView>
  </sheetViews>
  <sheetFormatPr defaultColWidth="10.83203125" defaultRowHeight="14.75" outlineLevelRow="3"/>
  <cols>
    <col min="1" max="1" width="31.83203125" style="1" bestFit="1" customWidth="1"/>
    <col min="2" max="7" width="11.5" style="1" customWidth="1"/>
    <col min="8" max="8" width="14.125" style="1" customWidth="1"/>
    <col min="9" max="17" width="11.5" style="1" customWidth="1"/>
    <col min="18" max="18" width="11.1640625" style="1" bestFit="1" customWidth="1"/>
    <col min="19" max="19" width="11.33203125" style="1" customWidth="1"/>
    <col min="20" max="38" width="11.1640625" style="1" bestFit="1" customWidth="1"/>
    <col min="39" max="39" width="13" style="1" bestFit="1" customWidth="1"/>
    <col min="40" max="40" width="11.1640625" style="1" bestFit="1" customWidth="1"/>
    <col min="41" max="42" width="11" style="1" bestFit="1" customWidth="1"/>
    <col min="43" max="16384" width="10.83203125" style="1"/>
  </cols>
  <sheetData>
    <row r="1" spans="1:15">
      <c r="A1" s="85" t="s">
        <v>137</v>
      </c>
    </row>
    <row r="3" spans="1:15">
      <c r="B3" s="68" t="s">
        <v>128</v>
      </c>
    </row>
    <row r="4" spans="1:15">
      <c r="A4" s="36" t="s">
        <v>117</v>
      </c>
      <c r="B4" s="36" t="s">
        <v>101</v>
      </c>
      <c r="C4" s="36" t="s">
        <v>107</v>
      </c>
      <c r="D4" s="36" t="s">
        <v>108</v>
      </c>
      <c r="G4" s="45" t="s">
        <v>116</v>
      </c>
      <c r="H4" s="45"/>
      <c r="I4" s="45" t="str">
        <f>A28</f>
        <v>Scenario A</v>
      </c>
      <c r="J4" s="45" t="str">
        <f>A37</f>
        <v>Scenario B</v>
      </c>
      <c r="K4" s="45" t="str">
        <f>A46</f>
        <v>Scenario C</v>
      </c>
    </row>
    <row r="5" spans="1:15">
      <c r="A5" s="1" t="s">
        <v>1</v>
      </c>
      <c r="B5" s="59">
        <v>2022</v>
      </c>
      <c r="C5" s="59">
        <v>2022</v>
      </c>
      <c r="D5" s="59">
        <v>2022</v>
      </c>
      <c r="G5" s="69" t="s">
        <v>59</v>
      </c>
      <c r="H5" s="69"/>
      <c r="I5" s="70">
        <f>B63</f>
        <v>107959319.40921009</v>
      </c>
      <c r="J5" s="70">
        <f>B319</f>
        <v>53916859.45961912</v>
      </c>
      <c r="K5" s="70">
        <f>B577</f>
        <v>176178948.94564605</v>
      </c>
      <c r="L5" s="4"/>
      <c r="M5" s="4"/>
      <c r="N5" s="4"/>
      <c r="O5" s="10"/>
    </row>
    <row r="6" spans="1:15">
      <c r="A6" s="1" t="s">
        <v>98</v>
      </c>
      <c r="B6" s="60">
        <v>50000000</v>
      </c>
      <c r="C6" s="60">
        <v>50000000</v>
      </c>
      <c r="D6" s="60">
        <v>50000000</v>
      </c>
      <c r="G6" s="69" t="s">
        <v>62</v>
      </c>
      <c r="H6" s="69"/>
      <c r="I6" s="70">
        <f>C63</f>
        <v>9773727.2394440379</v>
      </c>
      <c r="J6" s="70">
        <f>C319</f>
        <v>3855758.4086783426</v>
      </c>
      <c r="K6" s="70">
        <f>C577</f>
        <v>17619367.266928725</v>
      </c>
    </row>
    <row r="7" spans="1:15">
      <c r="A7" s="1" t="s">
        <v>99</v>
      </c>
      <c r="B7" s="59">
        <v>2023</v>
      </c>
      <c r="C7" s="59">
        <v>2023</v>
      </c>
      <c r="D7" s="59">
        <v>2023</v>
      </c>
      <c r="G7" s="69"/>
      <c r="H7" s="69"/>
      <c r="I7" s="69"/>
      <c r="J7" s="69"/>
      <c r="K7" s="69"/>
    </row>
    <row r="8" spans="1:15">
      <c r="G8" s="69" t="s">
        <v>65</v>
      </c>
      <c r="H8" s="69"/>
      <c r="I8" s="70">
        <f>D63</f>
        <v>53555109.137678206</v>
      </c>
      <c r="J8" s="70">
        <f>D319</f>
        <v>53855758.408678338</v>
      </c>
      <c r="K8" s="70">
        <f>D577</f>
        <v>63387213.319845475</v>
      </c>
    </row>
    <row r="9" spans="1:15">
      <c r="A9" s="36" t="s">
        <v>97</v>
      </c>
      <c r="B9" s="36" t="s">
        <v>101</v>
      </c>
      <c r="C9" s="36" t="s">
        <v>107</v>
      </c>
      <c r="D9" s="36" t="s">
        <v>108</v>
      </c>
      <c r="G9" s="69" t="s">
        <v>91</v>
      </c>
      <c r="H9" s="69"/>
      <c r="I9" s="71">
        <f>E63</f>
        <v>29.270772939082196</v>
      </c>
      <c r="J9" s="71">
        <f>E319</f>
        <v>16.187507952642033</v>
      </c>
      <c r="K9" s="71">
        <f>E577</f>
        <v>41.673421075085621</v>
      </c>
    </row>
    <row r="10" spans="1:15">
      <c r="A10" s="1" t="s">
        <v>8</v>
      </c>
      <c r="B10" s="59">
        <v>2028</v>
      </c>
      <c r="C10" s="59">
        <v>2028</v>
      </c>
      <c r="D10" s="59">
        <v>2028</v>
      </c>
      <c r="G10" s="69" t="s">
        <v>90</v>
      </c>
      <c r="H10" s="69"/>
      <c r="I10" s="72">
        <f>F63</f>
        <v>1275034.8692264205</v>
      </c>
      <c r="J10" s="72">
        <f>F319</f>
        <v>705127.8464170869</v>
      </c>
      <c r="K10" s="72">
        <f>F577</f>
        <v>1815294.2220307295</v>
      </c>
    </row>
    <row r="11" spans="1:15">
      <c r="A11" s="1" t="s">
        <v>104</v>
      </c>
      <c r="B11" s="59">
        <v>2</v>
      </c>
      <c r="C11" s="59">
        <v>2</v>
      </c>
      <c r="D11" s="59">
        <v>2</v>
      </c>
      <c r="G11" s="69"/>
      <c r="H11" s="69"/>
      <c r="I11" s="69"/>
      <c r="J11" s="69"/>
      <c r="K11" s="69"/>
    </row>
    <row r="12" spans="1:15">
      <c r="A12" s="1" t="s">
        <v>13</v>
      </c>
      <c r="B12" s="61">
        <v>0.02</v>
      </c>
      <c r="C12" s="61">
        <v>0.02</v>
      </c>
      <c r="D12" s="61">
        <v>0.02</v>
      </c>
      <c r="G12" s="69" t="s">
        <v>92</v>
      </c>
      <c r="H12" s="69"/>
      <c r="I12" s="72">
        <f>G63</f>
        <v>4206.1168624103921</v>
      </c>
      <c r="J12" s="72">
        <f>G319</f>
        <v>2428.1261928963049</v>
      </c>
      <c r="K12" s="72">
        <f>G577</f>
        <v>6251.0131612628429</v>
      </c>
    </row>
    <row r="13" spans="1:15">
      <c r="A13" s="1" t="s">
        <v>14</v>
      </c>
      <c r="B13" s="61">
        <v>0.05</v>
      </c>
      <c r="C13" s="61">
        <v>0.05</v>
      </c>
      <c r="D13" s="61">
        <v>0.05</v>
      </c>
      <c r="G13" s="73" t="s">
        <v>20</v>
      </c>
      <c r="H13" s="69"/>
      <c r="I13" s="72">
        <f>G58</f>
        <v>1388.0185645954293</v>
      </c>
      <c r="J13" s="72">
        <f>G314</f>
        <v>1214.8333384187326</v>
      </c>
      <c r="K13" s="72">
        <f>G572</f>
        <v>1511.4564671168578</v>
      </c>
    </row>
    <row r="14" spans="1:15">
      <c r="A14" s="1" t="s">
        <v>103</v>
      </c>
      <c r="B14" s="62">
        <v>58</v>
      </c>
      <c r="C14" s="62">
        <v>58</v>
      </c>
      <c r="D14" s="62">
        <v>58</v>
      </c>
      <c r="G14" s="74" t="s">
        <v>125</v>
      </c>
      <c r="H14" s="69"/>
      <c r="I14" s="70">
        <f>H58</f>
        <v>24803.907760185622</v>
      </c>
      <c r="J14" s="70">
        <f>H314</f>
        <v>23202.571377806347</v>
      </c>
      <c r="K14" s="70">
        <f>H572</f>
        <v>34061.419763355821</v>
      </c>
    </row>
    <row r="15" spans="1:15">
      <c r="A15" s="1" t="s">
        <v>115</v>
      </c>
      <c r="B15" s="61">
        <v>1.25</v>
      </c>
      <c r="C15" s="61">
        <v>1.25</v>
      </c>
      <c r="D15" s="61">
        <v>1.25</v>
      </c>
      <c r="G15" s="73" t="s">
        <v>21</v>
      </c>
      <c r="H15" s="69"/>
      <c r="I15" s="72">
        <f>G59</f>
        <v>1388.0185645954293</v>
      </c>
      <c r="J15" s="72">
        <f>G315</f>
        <v>606.64642723878615</v>
      </c>
      <c r="K15" s="72">
        <f>G573</f>
        <v>2106.4696418426602</v>
      </c>
    </row>
    <row r="16" spans="1:15">
      <c r="G16" s="74" t="s">
        <v>125</v>
      </c>
      <c r="H16" s="69"/>
      <c r="I16" s="70">
        <f>H59</f>
        <v>13779.948755658677</v>
      </c>
      <c r="J16" s="70">
        <f>H315</f>
        <v>23177.46935319799</v>
      </c>
      <c r="K16" s="70">
        <f>H573</f>
        <v>5651.5697652900662</v>
      </c>
    </row>
    <row r="17" spans="1:26">
      <c r="A17" s="36" t="s">
        <v>102</v>
      </c>
      <c r="B17" s="36" t="s">
        <v>101</v>
      </c>
      <c r="C17" s="36" t="s">
        <v>107</v>
      </c>
      <c r="D17" s="36" t="s">
        <v>108</v>
      </c>
      <c r="G17" s="73" t="s">
        <v>22</v>
      </c>
      <c r="H17" s="69"/>
      <c r="I17" s="72">
        <f>G60</f>
        <v>1430.0797332195332</v>
      </c>
      <c r="J17" s="72">
        <f>G316</f>
        <v>606.64642723878615</v>
      </c>
      <c r="K17" s="72">
        <f>G574</f>
        <v>2633.087052303325</v>
      </c>
    </row>
    <row r="18" spans="1:26">
      <c r="A18" s="1" t="s">
        <v>105</v>
      </c>
      <c r="B18" s="59">
        <v>75</v>
      </c>
      <c r="C18" s="59">
        <v>75</v>
      </c>
      <c r="D18" s="59">
        <v>75</v>
      </c>
      <c r="G18" s="73" t="s">
        <v>15</v>
      </c>
      <c r="H18" s="69"/>
      <c r="I18" s="72">
        <f>G61</f>
        <v>0</v>
      </c>
      <c r="J18" s="72">
        <f>G317</f>
        <v>0</v>
      </c>
      <c r="K18" s="72">
        <f>G575</f>
        <v>0</v>
      </c>
    </row>
    <row r="19" spans="1:26">
      <c r="A19" s="1" t="s">
        <v>131</v>
      </c>
      <c r="B19" s="63">
        <v>2</v>
      </c>
      <c r="C19" s="63">
        <v>2</v>
      </c>
      <c r="D19" s="63">
        <v>2</v>
      </c>
      <c r="G19" s="73" t="s">
        <v>15</v>
      </c>
      <c r="H19" s="69"/>
      <c r="I19" s="72">
        <f>G62</f>
        <v>0</v>
      </c>
      <c r="J19" s="72">
        <f>G318</f>
        <v>0</v>
      </c>
      <c r="K19" s="72">
        <f>G576</f>
        <v>0</v>
      </c>
    </row>
    <row r="20" spans="1:26">
      <c r="A20" s="85" t="s">
        <v>132</v>
      </c>
      <c r="B20" s="89">
        <f>B18*B19</f>
        <v>150</v>
      </c>
      <c r="C20" s="89">
        <f>C18*C19</f>
        <v>150</v>
      </c>
      <c r="D20" s="89">
        <f>D18*D19</f>
        <v>150</v>
      </c>
      <c r="G20" s="73"/>
      <c r="H20" s="69"/>
      <c r="I20" s="72"/>
      <c r="J20" s="72"/>
      <c r="K20" s="72"/>
    </row>
    <row r="21" spans="1:26">
      <c r="A21" s="1" t="s">
        <v>106</v>
      </c>
      <c r="B21" s="59">
        <v>2</v>
      </c>
      <c r="C21" s="59">
        <v>2</v>
      </c>
      <c r="D21" s="59">
        <v>2</v>
      </c>
      <c r="G21" s="74"/>
      <c r="H21" s="69"/>
      <c r="I21" s="69"/>
      <c r="J21" s="69"/>
      <c r="K21" s="69"/>
    </row>
    <row r="22" spans="1:26">
      <c r="G22" s="75" t="s">
        <v>124</v>
      </c>
      <c r="H22" s="69"/>
      <c r="I22" s="70">
        <f>AU69</f>
        <v>6218618.1017658366</v>
      </c>
      <c r="J22" s="70">
        <f>AU327</f>
        <v>0</v>
      </c>
      <c r="K22" s="70">
        <f>AU586</f>
        <v>4232153.9470832562</v>
      </c>
    </row>
    <row r="23" spans="1:26">
      <c r="G23" s="67"/>
      <c r="I23" s="10"/>
      <c r="J23" s="10"/>
      <c r="K23" s="10"/>
    </row>
    <row r="24" spans="1:26">
      <c r="G24" s="67"/>
      <c r="I24" s="10"/>
      <c r="J24" s="10"/>
      <c r="K24" s="10"/>
    </row>
    <row r="25" spans="1:26">
      <c r="G25" s="67"/>
      <c r="I25" s="10"/>
      <c r="J25" s="10"/>
      <c r="K25" s="10"/>
    </row>
    <row r="26" spans="1:26">
      <c r="A26" s="67" t="s">
        <v>127</v>
      </c>
      <c r="G26" s="67"/>
      <c r="I26" s="10"/>
      <c r="J26" s="10"/>
      <c r="K26" s="10"/>
    </row>
    <row r="27" spans="1:26">
      <c r="A27" s="67" t="s">
        <v>126</v>
      </c>
      <c r="G27" s="67"/>
      <c r="I27" s="10"/>
      <c r="J27" s="10"/>
      <c r="K27" s="10"/>
    </row>
    <row r="28" spans="1:26">
      <c r="A28" s="47" t="s">
        <v>101</v>
      </c>
      <c r="B28" s="78" t="s">
        <v>110</v>
      </c>
      <c r="C28" s="78"/>
      <c r="D28" s="78"/>
      <c r="E28" s="78"/>
      <c r="F28" s="79" t="s">
        <v>112</v>
      </c>
      <c r="G28" s="79"/>
      <c r="H28" s="79"/>
      <c r="I28" s="79"/>
      <c r="J28" s="80" t="s">
        <v>113</v>
      </c>
      <c r="K28" s="80"/>
      <c r="L28" s="80"/>
      <c r="M28" s="80"/>
      <c r="N28" s="81" t="s">
        <v>114</v>
      </c>
      <c r="O28" s="81"/>
      <c r="P28" s="81"/>
      <c r="Q28" s="81"/>
      <c r="S28" s="47" t="s">
        <v>118</v>
      </c>
      <c r="T28" s="47"/>
      <c r="U28" s="47"/>
      <c r="V28" s="47"/>
      <c r="W28" s="47"/>
      <c r="X28" s="47"/>
      <c r="Y28" s="47"/>
      <c r="Z28" s="47"/>
    </row>
    <row r="29" spans="1:26" s="38" customFormat="1" ht="44.25">
      <c r="A29" s="46" t="s">
        <v>109</v>
      </c>
      <c r="B29" s="39" t="s">
        <v>2</v>
      </c>
      <c r="C29" s="39" t="s">
        <v>3</v>
      </c>
      <c r="D29" s="39" t="s">
        <v>4</v>
      </c>
      <c r="E29" s="39" t="s">
        <v>111</v>
      </c>
      <c r="F29" s="42" t="s">
        <v>2</v>
      </c>
      <c r="G29" s="42" t="s">
        <v>3</v>
      </c>
      <c r="H29" s="42" t="s">
        <v>4</v>
      </c>
      <c r="I29" s="42" t="s">
        <v>111</v>
      </c>
      <c r="J29" s="41" t="s">
        <v>2</v>
      </c>
      <c r="K29" s="41" t="s">
        <v>3</v>
      </c>
      <c r="L29" s="41" t="s">
        <v>4</v>
      </c>
      <c r="M29" s="41" t="s">
        <v>111</v>
      </c>
      <c r="N29" s="40" t="s">
        <v>2</v>
      </c>
      <c r="O29" s="40" t="s">
        <v>3</v>
      </c>
      <c r="P29" s="40" t="s">
        <v>4</v>
      </c>
      <c r="Q29" s="40" t="s">
        <v>111</v>
      </c>
      <c r="S29" s="28" t="s">
        <v>59</v>
      </c>
      <c r="T29" s="28" t="s">
        <v>62</v>
      </c>
      <c r="U29" s="28" t="s">
        <v>65</v>
      </c>
      <c r="V29" s="28" t="s">
        <v>91</v>
      </c>
      <c r="W29" s="28" t="s">
        <v>90</v>
      </c>
      <c r="X29" s="28" t="s">
        <v>92</v>
      </c>
      <c r="Y29" s="28" t="s">
        <v>80</v>
      </c>
      <c r="Z29" s="101" t="s">
        <v>153</v>
      </c>
    </row>
    <row r="30" spans="1:26">
      <c r="A30" s="1" t="s">
        <v>20</v>
      </c>
      <c r="B30" s="64">
        <v>0.33</v>
      </c>
      <c r="C30" s="59">
        <v>2023</v>
      </c>
      <c r="D30" s="59">
        <v>2025</v>
      </c>
      <c r="E30" s="65">
        <v>0.1</v>
      </c>
      <c r="F30" s="64">
        <v>0.33</v>
      </c>
      <c r="G30" s="59">
        <v>2028</v>
      </c>
      <c r="H30" s="59">
        <v>2030</v>
      </c>
      <c r="I30" s="66">
        <v>0.1</v>
      </c>
      <c r="J30" s="64">
        <v>0.33</v>
      </c>
      <c r="K30" s="59">
        <v>2033</v>
      </c>
      <c r="L30" s="59">
        <v>2035</v>
      </c>
      <c r="M30" s="66">
        <v>0.1</v>
      </c>
      <c r="N30" s="64">
        <v>0.33</v>
      </c>
      <c r="O30" s="59">
        <v>2036</v>
      </c>
      <c r="P30" s="59">
        <v>2038</v>
      </c>
      <c r="Q30" s="66">
        <v>0.1</v>
      </c>
      <c r="S30" s="10">
        <f>B58</f>
        <v>35626575.405039333</v>
      </c>
      <c r="T30" s="10">
        <f t="shared" ref="T30:Y30" si="0">C58</f>
        <v>2627073.9790165327</v>
      </c>
      <c r="U30" s="10">
        <f t="shared" si="0"/>
        <v>34428284.44565028</v>
      </c>
      <c r="V30" s="34">
        <f t="shared" si="0"/>
        <v>9.6593550698971242</v>
      </c>
      <c r="W30" s="4">
        <f t="shared" si="0"/>
        <v>420761.50684471877</v>
      </c>
      <c r="X30" s="4">
        <f t="shared" si="0"/>
        <v>1388.0185645954293</v>
      </c>
      <c r="Y30" s="10">
        <f t="shared" si="0"/>
        <v>24803.907760185622</v>
      </c>
      <c r="Z30" s="10"/>
    </row>
    <row r="31" spans="1:26">
      <c r="A31" s="1" t="s">
        <v>21</v>
      </c>
      <c r="B31" s="64">
        <v>0.33</v>
      </c>
      <c r="C31" s="59">
        <v>2023</v>
      </c>
      <c r="D31" s="59">
        <v>2025</v>
      </c>
      <c r="E31" s="65">
        <v>0.5</v>
      </c>
      <c r="F31" s="64">
        <v>0.33</v>
      </c>
      <c r="G31" s="59">
        <v>2028</v>
      </c>
      <c r="H31" s="59">
        <v>2030</v>
      </c>
      <c r="I31" s="66">
        <v>0.5</v>
      </c>
      <c r="J31" s="64">
        <v>0.33</v>
      </c>
      <c r="K31" s="59">
        <v>2033</v>
      </c>
      <c r="L31" s="59">
        <v>2035</v>
      </c>
      <c r="M31" s="66">
        <v>0.5</v>
      </c>
      <c r="N31" s="64">
        <v>0.33</v>
      </c>
      <c r="O31" s="59">
        <v>2036</v>
      </c>
      <c r="P31" s="59">
        <v>2038</v>
      </c>
      <c r="Q31" s="66">
        <v>0.5</v>
      </c>
      <c r="S31" s="10">
        <f t="shared" ref="S31:Y35" si="1">B59</f>
        <v>35626575.405039333</v>
      </c>
      <c r="T31" s="10">
        <f t="shared" si="1"/>
        <v>2627073.9790165327</v>
      </c>
      <c r="U31" s="10">
        <f t="shared" si="1"/>
        <v>19126824.69202793</v>
      </c>
      <c r="V31" s="34">
        <f t="shared" si="1"/>
        <v>9.6593550698971242</v>
      </c>
      <c r="W31" s="4">
        <f t="shared" si="1"/>
        <v>420761.50684471877</v>
      </c>
      <c r="X31" s="4">
        <f t="shared" si="1"/>
        <v>1388.0185645954293</v>
      </c>
      <c r="Y31" s="10">
        <f t="shared" si="1"/>
        <v>13779.948755658677</v>
      </c>
      <c r="Z31" s="10"/>
    </row>
    <row r="32" spans="1:26">
      <c r="A32" s="1" t="s">
        <v>22</v>
      </c>
      <c r="B32" s="64">
        <v>0.34</v>
      </c>
      <c r="C32" s="59">
        <v>2023</v>
      </c>
      <c r="D32" s="59">
        <v>2027</v>
      </c>
      <c r="E32" s="65">
        <v>1</v>
      </c>
      <c r="F32" s="64">
        <v>0.34</v>
      </c>
      <c r="G32" s="59">
        <v>2028</v>
      </c>
      <c r="H32" s="59">
        <v>2030</v>
      </c>
      <c r="I32" s="66">
        <v>1</v>
      </c>
      <c r="J32" s="64">
        <v>0.34</v>
      </c>
      <c r="K32" s="59">
        <v>2033</v>
      </c>
      <c r="L32" s="59">
        <v>2035</v>
      </c>
      <c r="M32" s="66">
        <v>1</v>
      </c>
      <c r="N32" s="64">
        <v>0.34</v>
      </c>
      <c r="O32" s="59">
        <v>2036</v>
      </c>
      <c r="P32" s="59">
        <v>2038</v>
      </c>
      <c r="Q32" s="66">
        <v>1</v>
      </c>
      <c r="S32" s="10">
        <f t="shared" si="1"/>
        <v>36706168.599131428</v>
      </c>
      <c r="T32" s="10">
        <f t="shared" si="1"/>
        <v>4519579.2814109726</v>
      </c>
      <c r="U32" s="10">
        <f t="shared" si="1"/>
        <v>0</v>
      </c>
      <c r="V32" s="34">
        <f t="shared" si="1"/>
        <v>9.9520627992879476</v>
      </c>
      <c r="W32" s="4">
        <f t="shared" si="1"/>
        <v>433511.855536983</v>
      </c>
      <c r="X32" s="4">
        <f t="shared" si="1"/>
        <v>1430.0797332195332</v>
      </c>
      <c r="Y32" s="10">
        <f t="shared" si="1"/>
        <v>0</v>
      </c>
      <c r="Z32" s="10"/>
    </row>
    <row r="33" spans="1:26">
      <c r="A33" s="1" t="s">
        <v>15</v>
      </c>
      <c r="B33" s="50"/>
      <c r="E33" s="37"/>
      <c r="F33" s="50"/>
      <c r="I33" s="37"/>
      <c r="J33" s="50"/>
      <c r="M33" s="37"/>
      <c r="N33" s="50"/>
      <c r="Q33" s="37"/>
      <c r="S33" s="10">
        <f t="shared" si="1"/>
        <v>0</v>
      </c>
      <c r="T33" s="10">
        <f t="shared" si="1"/>
        <v>0</v>
      </c>
      <c r="U33" s="10">
        <f t="shared" si="1"/>
        <v>0</v>
      </c>
      <c r="V33" s="34">
        <f t="shared" si="1"/>
        <v>0</v>
      </c>
      <c r="W33" s="4">
        <f t="shared" si="1"/>
        <v>0</v>
      </c>
      <c r="X33" s="4">
        <f t="shared" si="1"/>
        <v>0</v>
      </c>
      <c r="Y33" s="10">
        <f t="shared" si="1"/>
        <v>0</v>
      </c>
      <c r="Z33" s="10"/>
    </row>
    <row r="34" spans="1:26">
      <c r="A34" s="1" t="s">
        <v>15</v>
      </c>
      <c r="B34" s="51"/>
      <c r="E34" s="37"/>
      <c r="F34" s="51"/>
      <c r="I34" s="37"/>
      <c r="J34" s="51"/>
      <c r="M34" s="37"/>
      <c r="N34" s="51"/>
      <c r="Q34" s="37"/>
      <c r="S34" s="10">
        <f t="shared" si="1"/>
        <v>0</v>
      </c>
      <c r="T34" s="10">
        <f t="shared" si="1"/>
        <v>0</v>
      </c>
      <c r="U34" s="10">
        <f t="shared" si="1"/>
        <v>0</v>
      </c>
      <c r="V34" s="34">
        <f t="shared" si="1"/>
        <v>0</v>
      </c>
      <c r="W34" s="4">
        <f t="shared" si="1"/>
        <v>0</v>
      </c>
      <c r="X34" s="4">
        <f t="shared" si="1"/>
        <v>0</v>
      </c>
      <c r="Y34" s="10">
        <f t="shared" si="1"/>
        <v>0</v>
      </c>
      <c r="Z34" s="10"/>
    </row>
    <row r="35" spans="1:26" ht="15.5" thickBot="1">
      <c r="A35" s="48"/>
      <c r="B35" s="49"/>
      <c r="C35" s="48"/>
      <c r="D35" s="48"/>
      <c r="E35" s="49"/>
      <c r="F35" s="49"/>
      <c r="G35" s="48"/>
      <c r="H35" s="48"/>
      <c r="I35" s="49"/>
      <c r="J35" s="49"/>
      <c r="K35" s="48"/>
      <c r="L35" s="48"/>
      <c r="M35" s="49"/>
      <c r="N35" s="49"/>
      <c r="O35" s="48"/>
      <c r="P35" s="48"/>
      <c r="Q35" s="49"/>
      <c r="S35" s="13">
        <f t="shared" si="1"/>
        <v>107959319.40921009</v>
      </c>
      <c r="T35" s="13">
        <f t="shared" si="1"/>
        <v>9773727.2394440379</v>
      </c>
      <c r="U35" s="13">
        <f t="shared" si="1"/>
        <v>53555109.137678206</v>
      </c>
      <c r="V35" s="35">
        <f t="shared" si="1"/>
        <v>29.270772939082196</v>
      </c>
      <c r="W35" s="7">
        <f t="shared" si="1"/>
        <v>1275034.8692264205</v>
      </c>
      <c r="X35" s="7">
        <f t="shared" si="1"/>
        <v>4206.1168624103921</v>
      </c>
      <c r="Y35" s="13">
        <f t="shared" si="1"/>
        <v>0</v>
      </c>
      <c r="Z35" s="13">
        <f>I22</f>
        <v>6218618.1017658366</v>
      </c>
    </row>
    <row r="37" spans="1:26">
      <c r="A37" s="47" t="s">
        <v>107</v>
      </c>
      <c r="B37" s="78" t="s">
        <v>110</v>
      </c>
      <c r="C37" s="78"/>
      <c r="D37" s="78"/>
      <c r="E37" s="78"/>
      <c r="F37" s="79" t="s">
        <v>112</v>
      </c>
      <c r="G37" s="79"/>
      <c r="H37" s="79"/>
      <c r="I37" s="79"/>
      <c r="J37" s="80" t="s">
        <v>113</v>
      </c>
      <c r="K37" s="80"/>
      <c r="L37" s="80"/>
      <c r="M37" s="80"/>
      <c r="N37" s="81" t="s">
        <v>114</v>
      </c>
      <c r="O37" s="81"/>
      <c r="P37" s="81"/>
      <c r="Q37" s="81"/>
      <c r="S37" s="47" t="s">
        <v>119</v>
      </c>
      <c r="T37" s="47"/>
      <c r="U37" s="47"/>
      <c r="V37" s="47"/>
      <c r="W37" s="47"/>
      <c r="X37" s="47"/>
      <c r="Y37" s="47"/>
      <c r="Z37" s="47"/>
    </row>
    <row r="38" spans="1:26" ht="44.25">
      <c r="A38" s="46" t="s">
        <v>109</v>
      </c>
      <c r="B38" s="39" t="s">
        <v>2</v>
      </c>
      <c r="C38" s="39" t="s">
        <v>3</v>
      </c>
      <c r="D38" s="39" t="s">
        <v>4</v>
      </c>
      <c r="E38" s="39" t="s">
        <v>111</v>
      </c>
      <c r="F38" s="42" t="s">
        <v>2</v>
      </c>
      <c r="G38" s="42" t="s">
        <v>3</v>
      </c>
      <c r="H38" s="42" t="s">
        <v>4</v>
      </c>
      <c r="I38" s="42" t="s">
        <v>111</v>
      </c>
      <c r="J38" s="41" t="s">
        <v>2</v>
      </c>
      <c r="K38" s="41" t="s">
        <v>3</v>
      </c>
      <c r="L38" s="41" t="s">
        <v>4</v>
      </c>
      <c r="M38" s="41" t="s">
        <v>111</v>
      </c>
      <c r="N38" s="40" t="s">
        <v>2</v>
      </c>
      <c r="O38" s="40" t="s">
        <v>3</v>
      </c>
      <c r="P38" s="40" t="s">
        <v>4</v>
      </c>
      <c r="Q38" s="40" t="s">
        <v>111</v>
      </c>
      <c r="S38" s="28" t="s">
        <v>59</v>
      </c>
      <c r="T38" s="28" t="s">
        <v>62</v>
      </c>
      <c r="U38" s="28" t="s">
        <v>65</v>
      </c>
      <c r="V38" s="28" t="s">
        <v>91</v>
      </c>
      <c r="W38" s="28" t="s">
        <v>90</v>
      </c>
      <c r="X38" s="28" t="s">
        <v>92</v>
      </c>
      <c r="Y38" s="28" t="s">
        <v>80</v>
      </c>
      <c r="Z38" s="101" t="s">
        <v>153</v>
      </c>
    </row>
    <row r="39" spans="1:26">
      <c r="A39" s="1" t="s">
        <v>20</v>
      </c>
      <c r="B39" s="64">
        <v>0.5</v>
      </c>
      <c r="C39" s="59">
        <v>2023</v>
      </c>
      <c r="D39" s="59">
        <v>2025</v>
      </c>
      <c r="E39" s="66">
        <v>0</v>
      </c>
      <c r="F39" s="64">
        <v>0.5</v>
      </c>
      <c r="G39" s="59">
        <v>2028</v>
      </c>
      <c r="H39" s="59">
        <v>2030</v>
      </c>
      <c r="I39" s="66">
        <v>0</v>
      </c>
      <c r="J39" s="64">
        <v>0.5</v>
      </c>
      <c r="K39" s="59">
        <v>2033</v>
      </c>
      <c r="L39" s="59">
        <v>2035</v>
      </c>
      <c r="M39" s="66">
        <v>0.1</v>
      </c>
      <c r="N39" s="64">
        <v>1</v>
      </c>
      <c r="O39" s="59">
        <v>2036</v>
      </c>
      <c r="P39" s="59">
        <v>2038</v>
      </c>
      <c r="Q39" s="66">
        <v>0</v>
      </c>
      <c r="S39" s="10">
        <f>B314</f>
        <v>26988452.08613218</v>
      </c>
      <c r="T39" s="10">
        <f t="shared" ref="T39:Y39" si="2">C314</f>
        <v>1213816.3388285483</v>
      </c>
      <c r="U39" s="10">
        <f t="shared" si="2"/>
        <v>28187257.246799417</v>
      </c>
      <c r="V39" s="34">
        <f t="shared" si="2"/>
        <v>8.0988889227915504</v>
      </c>
      <c r="W39" s="4">
        <f t="shared" si="2"/>
        <v>352787.60147679993</v>
      </c>
      <c r="X39" s="4">
        <f t="shared" si="2"/>
        <v>1214.8333384187326</v>
      </c>
      <c r="Y39" s="10">
        <f t="shared" si="2"/>
        <v>23202.571377806347</v>
      </c>
      <c r="Z39" s="10"/>
    </row>
    <row r="40" spans="1:26">
      <c r="A40" s="1" t="s">
        <v>21</v>
      </c>
      <c r="B40" s="64">
        <v>0.25</v>
      </c>
      <c r="C40" s="59">
        <v>2023</v>
      </c>
      <c r="D40" s="59">
        <v>2025</v>
      </c>
      <c r="E40" s="66">
        <v>0</v>
      </c>
      <c r="F40" s="64">
        <v>0.25</v>
      </c>
      <c r="G40" s="59">
        <v>2028</v>
      </c>
      <c r="H40" s="59">
        <v>2030</v>
      </c>
      <c r="I40" s="66">
        <v>0</v>
      </c>
      <c r="J40" s="64">
        <v>0.25</v>
      </c>
      <c r="K40" s="59">
        <v>2033</v>
      </c>
      <c r="L40" s="59">
        <v>2035</v>
      </c>
      <c r="M40" s="66">
        <v>0.1</v>
      </c>
      <c r="N40" s="64">
        <v>0</v>
      </c>
      <c r="O40" s="59">
        <v>2036</v>
      </c>
      <c r="P40" s="59">
        <v>2038</v>
      </c>
      <c r="Q40" s="66">
        <v>0</v>
      </c>
      <c r="S40" s="10">
        <f t="shared" ref="S40:Y44" si="3">B315</f>
        <v>13464203.68674347</v>
      </c>
      <c r="T40" s="10">
        <f t="shared" si="3"/>
        <v>603830.8778912056</v>
      </c>
      <c r="U40" s="10">
        <f t="shared" si="3"/>
        <v>14060528.975554019</v>
      </c>
      <c r="V40" s="34">
        <f t="shared" si="3"/>
        <v>4.0443095149252404</v>
      </c>
      <c r="W40" s="4">
        <f t="shared" si="3"/>
        <v>176170.12247014348</v>
      </c>
      <c r="X40" s="4">
        <f t="shared" si="3"/>
        <v>606.64642723878615</v>
      </c>
      <c r="Y40" s="10">
        <f t="shared" si="3"/>
        <v>23177.46935319799</v>
      </c>
      <c r="Z40" s="10"/>
    </row>
    <row r="41" spans="1:26">
      <c r="A41" s="1" t="s">
        <v>22</v>
      </c>
      <c r="B41" s="64">
        <v>0.25</v>
      </c>
      <c r="C41" s="59">
        <v>2023</v>
      </c>
      <c r="D41" s="59">
        <v>2027</v>
      </c>
      <c r="E41" s="66">
        <v>0.25</v>
      </c>
      <c r="F41" s="64">
        <v>0.25</v>
      </c>
      <c r="G41" s="59">
        <v>2028</v>
      </c>
      <c r="H41" s="59">
        <v>2032</v>
      </c>
      <c r="I41" s="66">
        <v>0.25</v>
      </c>
      <c r="J41" s="64">
        <v>0.25</v>
      </c>
      <c r="K41" s="59">
        <v>2033</v>
      </c>
      <c r="L41" s="59">
        <v>2035</v>
      </c>
      <c r="M41" s="66">
        <v>0.5</v>
      </c>
      <c r="N41" s="64">
        <v>0</v>
      </c>
      <c r="O41" s="59">
        <v>2036</v>
      </c>
      <c r="P41" s="59">
        <v>2038</v>
      </c>
      <c r="Q41" s="66">
        <v>0.25</v>
      </c>
      <c r="S41" s="10">
        <f t="shared" si="3"/>
        <v>13464203.68674347</v>
      </c>
      <c r="T41" s="10">
        <f t="shared" si="3"/>
        <v>2038111.1919585885</v>
      </c>
      <c r="U41" s="10">
        <f t="shared" si="3"/>
        <v>11607972.186324906</v>
      </c>
      <c r="V41" s="34">
        <f t="shared" si="3"/>
        <v>4.0443095149252404</v>
      </c>
      <c r="W41" s="4">
        <f t="shared" si="3"/>
        <v>176170.12247014348</v>
      </c>
      <c r="X41" s="4">
        <f t="shared" si="3"/>
        <v>606.64642723878615</v>
      </c>
      <c r="Y41" s="10">
        <f t="shared" si="3"/>
        <v>19134.658451974719</v>
      </c>
      <c r="Z41" s="10"/>
    </row>
    <row r="42" spans="1:26">
      <c r="A42" s="1" t="s">
        <v>15</v>
      </c>
      <c r="B42" s="52"/>
      <c r="F42" s="52"/>
      <c r="J42" s="52"/>
      <c r="N42" s="52"/>
      <c r="S42" s="10">
        <f t="shared" si="3"/>
        <v>0</v>
      </c>
      <c r="T42" s="10">
        <f t="shared" si="3"/>
        <v>0</v>
      </c>
      <c r="U42" s="10">
        <f t="shared" si="3"/>
        <v>0</v>
      </c>
      <c r="V42" s="34">
        <f t="shared" si="3"/>
        <v>0</v>
      </c>
      <c r="W42" s="4">
        <f t="shared" si="3"/>
        <v>0</v>
      </c>
      <c r="X42" s="4">
        <f t="shared" si="3"/>
        <v>0</v>
      </c>
      <c r="Y42" s="10">
        <f t="shared" si="3"/>
        <v>0</v>
      </c>
      <c r="Z42" s="10"/>
    </row>
    <row r="43" spans="1:26">
      <c r="A43" s="1" t="s">
        <v>15</v>
      </c>
      <c r="B43" s="53"/>
      <c r="F43" s="53"/>
      <c r="J43" s="53"/>
      <c r="N43" s="53"/>
      <c r="S43" s="10">
        <f t="shared" si="3"/>
        <v>0</v>
      </c>
      <c r="T43" s="10">
        <f t="shared" si="3"/>
        <v>0</v>
      </c>
      <c r="U43" s="10">
        <f t="shared" si="3"/>
        <v>0</v>
      </c>
      <c r="V43" s="34">
        <f t="shared" si="3"/>
        <v>0</v>
      </c>
      <c r="W43" s="4">
        <f t="shared" si="3"/>
        <v>0</v>
      </c>
      <c r="X43" s="4">
        <f t="shared" si="3"/>
        <v>0</v>
      </c>
      <c r="Y43" s="10">
        <f t="shared" si="3"/>
        <v>0</v>
      </c>
      <c r="Z43" s="10"/>
    </row>
    <row r="44" spans="1:26" ht="15.5" thickBot="1">
      <c r="A44" s="48"/>
      <c r="B44" s="49"/>
      <c r="C44" s="48"/>
      <c r="D44" s="48"/>
      <c r="E44" s="49"/>
      <c r="F44" s="49"/>
      <c r="G44" s="48"/>
      <c r="H44" s="48"/>
      <c r="I44" s="49"/>
      <c r="J44" s="49"/>
      <c r="K44" s="48"/>
      <c r="L44" s="48"/>
      <c r="M44" s="49"/>
      <c r="N44" s="49"/>
      <c r="O44" s="48"/>
      <c r="P44" s="48"/>
      <c r="Q44" s="49"/>
      <c r="S44" s="13">
        <f t="shared" si="3"/>
        <v>53916859.45961912</v>
      </c>
      <c r="T44" s="13">
        <f t="shared" si="3"/>
        <v>3855758.4086783426</v>
      </c>
      <c r="U44" s="13">
        <f t="shared" si="3"/>
        <v>53855758.408678338</v>
      </c>
      <c r="V44" s="35">
        <f t="shared" si="3"/>
        <v>16.187507952642033</v>
      </c>
      <c r="W44" s="7">
        <f t="shared" si="3"/>
        <v>705127.8464170869</v>
      </c>
      <c r="X44" s="7">
        <f t="shared" si="3"/>
        <v>2428.1261928963049</v>
      </c>
      <c r="Y44" s="13">
        <f t="shared" si="3"/>
        <v>0</v>
      </c>
      <c r="Z44" s="13">
        <f>J22</f>
        <v>0</v>
      </c>
    </row>
    <row r="46" spans="1:26">
      <c r="A46" s="47" t="s">
        <v>108</v>
      </c>
      <c r="B46" s="78" t="s">
        <v>110</v>
      </c>
      <c r="C46" s="78"/>
      <c r="D46" s="78"/>
      <c r="E46" s="78"/>
      <c r="F46" s="79" t="s">
        <v>112</v>
      </c>
      <c r="G46" s="79"/>
      <c r="H46" s="79"/>
      <c r="I46" s="79"/>
      <c r="J46" s="80" t="s">
        <v>113</v>
      </c>
      <c r="K46" s="80"/>
      <c r="L46" s="80"/>
      <c r="M46" s="80"/>
      <c r="N46" s="81" t="s">
        <v>114</v>
      </c>
      <c r="O46" s="81"/>
      <c r="P46" s="81"/>
      <c r="Q46" s="81"/>
      <c r="S46" s="47" t="s">
        <v>120</v>
      </c>
      <c r="T46" s="47"/>
      <c r="U46" s="47"/>
      <c r="V46" s="47"/>
      <c r="W46" s="47"/>
      <c r="X46" s="47"/>
      <c r="Y46" s="47"/>
      <c r="Z46" s="47"/>
    </row>
    <row r="47" spans="1:26" ht="44.25">
      <c r="A47" s="46" t="s">
        <v>109</v>
      </c>
      <c r="B47" s="39" t="s">
        <v>2</v>
      </c>
      <c r="C47" s="39" t="s">
        <v>3</v>
      </c>
      <c r="D47" s="39" t="s">
        <v>4</v>
      </c>
      <c r="E47" s="39" t="s">
        <v>111</v>
      </c>
      <c r="F47" s="42" t="s">
        <v>2</v>
      </c>
      <c r="G47" s="42" t="s">
        <v>3</v>
      </c>
      <c r="H47" s="42" t="s">
        <v>4</v>
      </c>
      <c r="I47" s="42" t="s">
        <v>111</v>
      </c>
      <c r="J47" s="41" t="s">
        <v>2</v>
      </c>
      <c r="K47" s="41" t="s">
        <v>3</v>
      </c>
      <c r="L47" s="41" t="s">
        <v>4</v>
      </c>
      <c r="M47" s="41" t="s">
        <v>111</v>
      </c>
      <c r="N47" s="40" t="s">
        <v>2</v>
      </c>
      <c r="O47" s="40" t="s">
        <v>3</v>
      </c>
      <c r="P47" s="40" t="s">
        <v>4</v>
      </c>
      <c r="Q47" s="40" t="s">
        <v>111</v>
      </c>
      <c r="S47" s="28" t="s">
        <v>59</v>
      </c>
      <c r="T47" s="28" t="s">
        <v>62</v>
      </c>
      <c r="U47" s="28" t="s">
        <v>65</v>
      </c>
      <c r="V47" s="28" t="s">
        <v>91</v>
      </c>
      <c r="W47" s="28" t="s">
        <v>90</v>
      </c>
      <c r="X47" s="28" t="s">
        <v>92</v>
      </c>
      <c r="Y47" s="28" t="s">
        <v>80</v>
      </c>
      <c r="Z47" s="101" t="s">
        <v>153</v>
      </c>
    </row>
    <row r="48" spans="1:26">
      <c r="A48" s="1" t="s">
        <v>20</v>
      </c>
      <c r="B48" s="64">
        <v>0.1</v>
      </c>
      <c r="C48" s="59">
        <v>2023</v>
      </c>
      <c r="D48" s="59">
        <v>2025</v>
      </c>
      <c r="E48" s="66">
        <v>0.1</v>
      </c>
      <c r="F48" s="64">
        <v>0.1</v>
      </c>
      <c r="G48" s="59">
        <v>2028</v>
      </c>
      <c r="H48" s="59">
        <v>2030</v>
      </c>
      <c r="I48" s="66">
        <v>0.1</v>
      </c>
      <c r="J48" s="64">
        <v>0.1</v>
      </c>
      <c r="K48" s="59">
        <v>2033</v>
      </c>
      <c r="L48" s="59">
        <v>2035</v>
      </c>
      <c r="M48" s="66">
        <v>0.1</v>
      </c>
      <c r="N48" s="64">
        <v>1</v>
      </c>
      <c r="O48" s="59">
        <v>2036</v>
      </c>
      <c r="P48" s="59">
        <v>2038</v>
      </c>
      <c r="Q48" s="66">
        <v>0.1</v>
      </c>
      <c r="S48" s="10">
        <f>B572</f>
        <v>52166090.380958527</v>
      </c>
      <c r="T48" s="10">
        <f t="shared" ref="T48:Y48" si="4">C572</f>
        <v>5036524.264048256</v>
      </c>
      <c r="U48" s="10">
        <f t="shared" si="4"/>
        <v>51482353.180506103</v>
      </c>
      <c r="V48" s="34">
        <f t="shared" si="4"/>
        <v>10.076376447445719</v>
      </c>
      <c r="W48" s="4">
        <f t="shared" si="4"/>
        <v>438926.95805073553</v>
      </c>
      <c r="X48" s="4">
        <f t="shared" si="4"/>
        <v>1511.4564671168578</v>
      </c>
      <c r="Y48" s="10">
        <f t="shared" si="4"/>
        <v>34061.419763355821</v>
      </c>
      <c r="Z48" s="10"/>
    </row>
    <row r="49" spans="1:26">
      <c r="A49" s="1" t="s">
        <v>21</v>
      </c>
      <c r="B49" s="64">
        <v>0.4</v>
      </c>
      <c r="C49" s="59">
        <v>2023</v>
      </c>
      <c r="D49" s="59">
        <v>2025</v>
      </c>
      <c r="E49" s="66">
        <v>0.8</v>
      </c>
      <c r="F49" s="64">
        <v>0.4</v>
      </c>
      <c r="G49" s="59">
        <v>2028</v>
      </c>
      <c r="H49" s="59">
        <v>2030</v>
      </c>
      <c r="I49" s="66">
        <v>0.8</v>
      </c>
      <c r="J49" s="64">
        <v>0.4</v>
      </c>
      <c r="K49" s="59">
        <v>2033</v>
      </c>
      <c r="L49" s="59">
        <v>2035</v>
      </c>
      <c r="M49" s="66">
        <v>0.8</v>
      </c>
      <c r="N49" s="64">
        <v>0</v>
      </c>
      <c r="O49" s="59">
        <v>2036</v>
      </c>
      <c r="P49" s="59">
        <v>2038</v>
      </c>
      <c r="Q49" s="66">
        <v>0.8</v>
      </c>
      <c r="S49" s="10">
        <f t="shared" ref="S49:Y53" si="5">B573</f>
        <v>55116826.028750002</v>
      </c>
      <c r="T49" s="10">
        <f t="shared" si="5"/>
        <v>4407474.6679468751</v>
      </c>
      <c r="U49" s="10">
        <f t="shared" si="5"/>
        <v>11904860.139339373</v>
      </c>
      <c r="V49" s="34">
        <f t="shared" si="5"/>
        <v>14.043130945617735</v>
      </c>
      <c r="W49" s="4">
        <f t="shared" si="5"/>
        <v>611718.78399110853</v>
      </c>
      <c r="X49" s="4">
        <f t="shared" si="5"/>
        <v>2106.4696418426602</v>
      </c>
      <c r="Y49" s="10">
        <f t="shared" si="5"/>
        <v>5651.5697652900662</v>
      </c>
      <c r="Z49" s="10"/>
    </row>
    <row r="50" spans="1:26">
      <c r="A50" s="1" t="s">
        <v>22</v>
      </c>
      <c r="B50" s="64">
        <v>0.5</v>
      </c>
      <c r="C50" s="59">
        <v>2023</v>
      </c>
      <c r="D50" s="59">
        <v>2027</v>
      </c>
      <c r="E50" s="66">
        <v>1</v>
      </c>
      <c r="F50" s="64">
        <v>0.5</v>
      </c>
      <c r="G50" s="59">
        <v>2028</v>
      </c>
      <c r="H50" s="59">
        <v>2030</v>
      </c>
      <c r="I50" s="66">
        <v>1</v>
      </c>
      <c r="J50" s="64">
        <v>0.5</v>
      </c>
      <c r="K50" s="59">
        <v>2033</v>
      </c>
      <c r="L50" s="59">
        <v>2035</v>
      </c>
      <c r="M50" s="66">
        <v>1</v>
      </c>
      <c r="N50" s="64">
        <v>0</v>
      </c>
      <c r="O50" s="59">
        <v>2036</v>
      </c>
      <c r="P50" s="59">
        <v>2038</v>
      </c>
      <c r="Q50" s="66">
        <v>1</v>
      </c>
      <c r="S50" s="10">
        <f t="shared" si="5"/>
        <v>68896032.535937503</v>
      </c>
      <c r="T50" s="10">
        <f t="shared" si="5"/>
        <v>8175368.3349335939</v>
      </c>
      <c r="U50" s="10">
        <f t="shared" si="5"/>
        <v>0</v>
      </c>
      <c r="V50" s="34">
        <f t="shared" si="5"/>
        <v>17.553913682022166</v>
      </c>
      <c r="W50" s="4">
        <f t="shared" si="5"/>
        <v>764648.47998888558</v>
      </c>
      <c r="X50" s="4">
        <f t="shared" si="5"/>
        <v>2633.087052303325</v>
      </c>
      <c r="Y50" s="10">
        <f t="shared" si="5"/>
        <v>0</v>
      </c>
      <c r="Z50" s="10"/>
    </row>
    <row r="51" spans="1:26">
      <c r="A51" s="1" t="s">
        <v>15</v>
      </c>
      <c r="B51" s="52"/>
      <c r="F51" s="52"/>
      <c r="J51" s="52"/>
      <c r="N51" s="52"/>
      <c r="S51" s="10">
        <f t="shared" si="5"/>
        <v>0</v>
      </c>
      <c r="T51" s="10">
        <f t="shared" si="5"/>
        <v>0</v>
      </c>
      <c r="U51" s="10">
        <f t="shared" si="5"/>
        <v>0</v>
      </c>
      <c r="V51" s="34">
        <f t="shared" si="5"/>
        <v>0</v>
      </c>
      <c r="W51" s="4">
        <f t="shared" si="5"/>
        <v>0</v>
      </c>
      <c r="X51" s="4">
        <f t="shared" si="5"/>
        <v>0</v>
      </c>
      <c r="Y51" s="10">
        <f t="shared" si="5"/>
        <v>0</v>
      </c>
      <c r="Z51" s="10"/>
    </row>
    <row r="52" spans="1:26">
      <c r="A52" s="1" t="s">
        <v>15</v>
      </c>
      <c r="B52" s="53"/>
      <c r="F52" s="53"/>
      <c r="J52" s="53"/>
      <c r="N52" s="53"/>
      <c r="S52" s="10">
        <f t="shared" si="5"/>
        <v>0</v>
      </c>
      <c r="T52" s="10">
        <f t="shared" si="5"/>
        <v>0</v>
      </c>
      <c r="U52" s="10">
        <f t="shared" si="5"/>
        <v>0</v>
      </c>
      <c r="V52" s="34">
        <f t="shared" si="5"/>
        <v>0</v>
      </c>
      <c r="W52" s="4">
        <f t="shared" si="5"/>
        <v>0</v>
      </c>
      <c r="X52" s="4">
        <f t="shared" si="5"/>
        <v>0</v>
      </c>
      <c r="Y52" s="10">
        <f t="shared" si="5"/>
        <v>0</v>
      </c>
      <c r="Z52" s="10"/>
    </row>
    <row r="53" spans="1:26" ht="15.5" thickBot="1">
      <c r="A53" s="48"/>
      <c r="B53" s="49"/>
      <c r="C53" s="48"/>
      <c r="D53" s="48"/>
      <c r="E53" s="49"/>
      <c r="F53" s="49"/>
      <c r="G53" s="48"/>
      <c r="H53" s="48"/>
      <c r="I53" s="49"/>
      <c r="J53" s="49"/>
      <c r="K53" s="48"/>
      <c r="L53" s="48"/>
      <c r="M53" s="49"/>
      <c r="N53" s="49"/>
      <c r="O53" s="48"/>
      <c r="P53" s="48"/>
      <c r="Q53" s="49"/>
      <c r="S53" s="13">
        <f t="shared" si="5"/>
        <v>176178948.94564605</v>
      </c>
      <c r="T53" s="13">
        <f t="shared" si="5"/>
        <v>17619367.266928725</v>
      </c>
      <c r="U53" s="13">
        <f t="shared" si="5"/>
        <v>63387213.319845475</v>
      </c>
      <c r="V53" s="35">
        <f t="shared" si="5"/>
        <v>41.673421075085621</v>
      </c>
      <c r="W53" s="7">
        <f t="shared" si="5"/>
        <v>1815294.2220307295</v>
      </c>
      <c r="X53" s="7">
        <f t="shared" si="5"/>
        <v>6251.0131612628429</v>
      </c>
      <c r="Y53" s="13">
        <f t="shared" si="5"/>
        <v>0</v>
      </c>
      <c r="Z53" s="13">
        <f>K22</f>
        <v>4232153.9470832562</v>
      </c>
    </row>
    <row r="57" spans="1:26" ht="44.25" hidden="1" outlineLevel="1">
      <c r="A57" s="14" t="s">
        <v>12</v>
      </c>
      <c r="B57" s="28" t="s">
        <v>59</v>
      </c>
      <c r="C57" s="28" t="s">
        <v>62</v>
      </c>
      <c r="D57" s="28" t="s">
        <v>65</v>
      </c>
      <c r="E57" s="28" t="s">
        <v>91</v>
      </c>
      <c r="F57" s="28" t="s">
        <v>90</v>
      </c>
      <c r="G57" s="28" t="s">
        <v>92</v>
      </c>
      <c r="H57" s="28" t="s">
        <v>80</v>
      </c>
    </row>
    <row r="58" spans="1:26" hidden="1" outlineLevel="1">
      <c r="A58" s="1" t="str">
        <f>G69</f>
        <v>Low Income</v>
      </c>
      <c r="B58" s="10">
        <f>C245</f>
        <v>35626575.405039333</v>
      </c>
      <c r="C58" s="10">
        <f>C255</f>
        <v>2627073.9790165327</v>
      </c>
      <c r="D58" s="10">
        <f>C275</f>
        <v>34428284.44565028</v>
      </c>
      <c r="E58" s="34">
        <f t="shared" ref="E58:E63" si="6">F58/$D$79</f>
        <v>9.6593550698971242</v>
      </c>
      <c r="F58" s="4">
        <f>SUM(Q76,Y76,AG76,AO76,AW76)</f>
        <v>420761.50684471877</v>
      </c>
      <c r="G58" s="4">
        <f>C227</f>
        <v>1388.0185645954293</v>
      </c>
      <c r="H58" s="10">
        <f>IFERROR(D58/G58,0)</f>
        <v>24803.907760185622</v>
      </c>
      <c r="J58" s="10"/>
      <c r="K58" s="31"/>
    </row>
    <row r="59" spans="1:26" hidden="1" outlineLevel="1">
      <c r="A59" s="1" t="str">
        <f>G70</f>
        <v>Moderate Income</v>
      </c>
      <c r="B59" s="10">
        <f>C246</f>
        <v>35626575.405039333</v>
      </c>
      <c r="C59" s="10">
        <f>C256</f>
        <v>2627073.9790165327</v>
      </c>
      <c r="D59" s="10">
        <f>C276</f>
        <v>19126824.69202793</v>
      </c>
      <c r="E59" s="34">
        <f t="shared" si="6"/>
        <v>9.6593550698971242</v>
      </c>
      <c r="F59" s="4">
        <f t="shared" ref="F59:F63" si="7">SUM(Q77,Y77,AG77,AO77,AW77)</f>
        <v>420761.50684471877</v>
      </c>
      <c r="G59" s="4">
        <f>C228</f>
        <v>1388.0185645954293</v>
      </c>
      <c r="H59" s="10">
        <f>IFERROR(D59/G59,0)</f>
        <v>13779.948755658677</v>
      </c>
      <c r="J59" s="10"/>
      <c r="K59" s="31"/>
    </row>
    <row r="60" spans="1:26" hidden="1" outlineLevel="1">
      <c r="A60" s="1" t="str">
        <f>G71</f>
        <v>Market Rate</v>
      </c>
      <c r="B60" s="10">
        <f>C247</f>
        <v>36706168.599131428</v>
      </c>
      <c r="C60" s="10">
        <f>C257</f>
        <v>4519579.2814109726</v>
      </c>
      <c r="D60" s="10">
        <f>C277</f>
        <v>0</v>
      </c>
      <c r="E60" s="34">
        <f t="shared" si="6"/>
        <v>9.9520627992879476</v>
      </c>
      <c r="F60" s="4">
        <f t="shared" si="7"/>
        <v>433511.855536983</v>
      </c>
      <c r="G60" s="4">
        <f>C229</f>
        <v>1430.0797332195332</v>
      </c>
      <c r="H60" s="10">
        <f>IFERROR(D60/G60,0)</f>
        <v>0</v>
      </c>
      <c r="J60" s="10"/>
      <c r="K60" s="31"/>
    </row>
    <row r="61" spans="1:26" hidden="1" outlineLevel="1">
      <c r="A61" s="1" t="str">
        <f>G72</f>
        <v>Other</v>
      </c>
      <c r="B61" s="10">
        <f>C248</f>
        <v>0</v>
      </c>
      <c r="C61" s="10">
        <f>C258</f>
        <v>0</v>
      </c>
      <c r="D61" s="10">
        <f>C278</f>
        <v>0</v>
      </c>
      <c r="E61" s="34">
        <f t="shared" si="6"/>
        <v>0</v>
      </c>
      <c r="F61" s="4">
        <f t="shared" si="7"/>
        <v>0</v>
      </c>
      <c r="G61" s="4">
        <f>C230</f>
        <v>0</v>
      </c>
      <c r="H61" s="10">
        <f>IFERROR(D61/G61,0)</f>
        <v>0</v>
      </c>
      <c r="J61" s="10"/>
      <c r="K61" s="31"/>
    </row>
    <row r="62" spans="1:26" hidden="1" outlineLevel="1">
      <c r="A62" s="1" t="str">
        <f>G73</f>
        <v>Other</v>
      </c>
      <c r="B62" s="10">
        <f>C249</f>
        <v>0</v>
      </c>
      <c r="C62" s="10">
        <f>C259</f>
        <v>0</v>
      </c>
      <c r="D62" s="10">
        <f>C279</f>
        <v>0</v>
      </c>
      <c r="E62" s="34">
        <f t="shared" si="6"/>
        <v>0</v>
      </c>
      <c r="F62" s="4">
        <f t="shared" si="7"/>
        <v>0</v>
      </c>
      <c r="G62" s="4">
        <f>C231</f>
        <v>0</v>
      </c>
      <c r="H62" s="10">
        <f>IFERROR(D62/G62,0)</f>
        <v>0</v>
      </c>
      <c r="J62" s="10"/>
    </row>
    <row r="63" spans="1:26" ht="15.5" hidden="1" outlineLevel="1" thickBot="1">
      <c r="A63" s="6" t="s">
        <v>0</v>
      </c>
      <c r="B63" s="13">
        <f>SUM(B58:B62)</f>
        <v>107959319.40921009</v>
      </c>
      <c r="C63" s="13">
        <f>SUM(C58:C62)</f>
        <v>9773727.2394440379</v>
      </c>
      <c r="D63" s="13">
        <f>SUM(D58:D62)</f>
        <v>53555109.137678206</v>
      </c>
      <c r="E63" s="35">
        <f t="shared" si="6"/>
        <v>29.270772939082196</v>
      </c>
      <c r="F63" s="7">
        <f t="shared" si="7"/>
        <v>1275034.8692264205</v>
      </c>
      <c r="G63" s="7">
        <f>SUM(G58:G62)</f>
        <v>4206.1168624103921</v>
      </c>
      <c r="H63" s="13"/>
      <c r="J63" s="10"/>
    </row>
    <row r="64" spans="1:26" hidden="1" outlineLevel="1"/>
    <row r="65" spans="2:50" hidden="1" outlineLevel="1"/>
    <row r="66" spans="2:50" hidden="1" outlineLevel="1"/>
    <row r="67" spans="2:50" hidden="1" outlineLevel="1">
      <c r="B67" s="29" t="s">
        <v>75</v>
      </c>
      <c r="C67" s="29"/>
      <c r="D67" s="29"/>
      <c r="F67" s="29" t="s">
        <v>76</v>
      </c>
      <c r="G67" s="29"/>
      <c r="H67" s="29"/>
      <c r="I67" s="29"/>
      <c r="J67" s="29"/>
      <c r="K67" s="29"/>
      <c r="L67" s="29"/>
      <c r="N67" s="29" t="s">
        <v>77</v>
      </c>
      <c r="O67" s="29"/>
      <c r="P67" s="29"/>
      <c r="Q67" s="29"/>
      <c r="R67" s="29"/>
      <c r="S67" s="29"/>
      <c r="T67" s="29"/>
      <c r="V67" s="29" t="s">
        <v>78</v>
      </c>
      <c r="W67" s="29"/>
      <c r="X67" s="29"/>
      <c r="Y67" s="29"/>
      <c r="Z67" s="29"/>
      <c r="AA67" s="29"/>
      <c r="AB67" s="29"/>
      <c r="AD67" s="29" t="s">
        <v>79</v>
      </c>
      <c r="AE67" s="29"/>
      <c r="AF67" s="29"/>
      <c r="AG67" s="29"/>
      <c r="AH67" s="29"/>
      <c r="AI67" s="29"/>
      <c r="AJ67" s="29"/>
      <c r="AL67" s="29" t="s">
        <v>96</v>
      </c>
      <c r="AM67" s="29"/>
      <c r="AN67" s="29"/>
      <c r="AO67" s="29"/>
      <c r="AP67" s="29"/>
      <c r="AQ67" s="29"/>
      <c r="AR67" s="29"/>
      <c r="AT67" s="29" t="s">
        <v>100</v>
      </c>
      <c r="AU67" s="29"/>
      <c r="AV67" s="29"/>
      <c r="AW67" s="29"/>
      <c r="AX67" s="29"/>
    </row>
    <row r="68" spans="2:50" ht="59" hidden="1" outlineLevel="1">
      <c r="B68" s="32" t="s">
        <v>82</v>
      </c>
      <c r="C68" s="32"/>
      <c r="D68" s="32" t="s">
        <v>83</v>
      </c>
      <c r="F68" s="3" t="s">
        <v>12</v>
      </c>
      <c r="G68" s="33" t="s">
        <v>71</v>
      </c>
      <c r="H68" s="33" t="s">
        <v>32</v>
      </c>
      <c r="I68" s="33" t="s">
        <v>85</v>
      </c>
      <c r="J68" s="33" t="s">
        <v>72</v>
      </c>
      <c r="K68" s="33" t="s">
        <v>70</v>
      </c>
      <c r="L68" s="33" t="s">
        <v>18</v>
      </c>
      <c r="N68" s="32" t="s">
        <v>82</v>
      </c>
      <c r="O68" s="32" t="s">
        <v>83</v>
      </c>
      <c r="P68" s="32"/>
      <c r="Q68" s="32"/>
      <c r="R68" s="32"/>
      <c r="S68" s="32"/>
      <c r="T68" s="32"/>
      <c r="V68" s="32" t="s">
        <v>82</v>
      </c>
      <c r="W68" s="32" t="s">
        <v>83</v>
      </c>
      <c r="X68" s="32"/>
      <c r="Y68" s="32"/>
      <c r="Z68" s="32"/>
      <c r="AA68" s="32"/>
      <c r="AB68" s="32"/>
      <c r="AD68" s="32" t="s">
        <v>82</v>
      </c>
      <c r="AE68" s="32" t="s">
        <v>83</v>
      </c>
      <c r="AF68" s="32"/>
      <c r="AG68" s="32"/>
      <c r="AH68" s="32"/>
      <c r="AI68" s="32"/>
      <c r="AJ68" s="32"/>
      <c r="AL68" s="32" t="s">
        <v>82</v>
      </c>
      <c r="AM68" s="32" t="s">
        <v>83</v>
      </c>
      <c r="AN68" s="32"/>
      <c r="AO68" s="32"/>
      <c r="AP68" s="32"/>
      <c r="AQ68" s="32"/>
      <c r="AR68" s="32"/>
      <c r="AT68" s="32" t="s">
        <v>82</v>
      </c>
      <c r="AU68" s="32" t="s">
        <v>83</v>
      </c>
      <c r="AV68" s="32"/>
      <c r="AW68" s="32"/>
      <c r="AX68" s="32"/>
    </row>
    <row r="69" spans="2:50" hidden="1" outlineLevel="1">
      <c r="B69" s="1" t="s">
        <v>1</v>
      </c>
      <c r="D69" s="1">
        <f>B5</f>
        <v>2022</v>
      </c>
      <c r="F69" s="1">
        <v>1</v>
      </c>
      <c r="G69" s="1" t="str">
        <f>A30</f>
        <v>Low Income</v>
      </c>
      <c r="H69" s="10">
        <f>B14</f>
        <v>58</v>
      </c>
      <c r="I69" s="8">
        <f>B15</f>
        <v>1.25</v>
      </c>
      <c r="J69" s="1">
        <f>B18</f>
        <v>75</v>
      </c>
      <c r="K69" s="8">
        <f>B19</f>
        <v>2</v>
      </c>
      <c r="L69" s="1">
        <f>SUM(J69*K69)</f>
        <v>150</v>
      </c>
      <c r="N69" s="1" t="s">
        <v>30</v>
      </c>
      <c r="O69" s="10">
        <f>B85</f>
        <v>50000000</v>
      </c>
      <c r="P69" s="10"/>
      <c r="V69" s="1" t="s">
        <v>30</v>
      </c>
      <c r="W69" s="10">
        <f>B92</f>
        <v>29799657</v>
      </c>
      <c r="X69" s="10"/>
      <c r="Y69" s="10"/>
      <c r="AD69" s="1" t="s">
        <v>30</v>
      </c>
      <c r="AE69" s="10">
        <f>B97</f>
        <v>17675517.551265001</v>
      </c>
      <c r="AL69" s="1" t="s">
        <v>30</v>
      </c>
      <c r="AM69" s="10">
        <f>B102</f>
        <v>10484144.857945081</v>
      </c>
      <c r="AT69" s="1" t="s">
        <v>30</v>
      </c>
      <c r="AU69" s="10">
        <f>B107</f>
        <v>6218618.1017658366</v>
      </c>
    </row>
    <row r="70" spans="2:50" hidden="1" outlineLevel="1">
      <c r="B70" s="1" t="s">
        <v>47</v>
      </c>
      <c r="D70" s="10">
        <f>B6</f>
        <v>50000000</v>
      </c>
      <c r="F70" s="1">
        <v>2</v>
      </c>
      <c r="G70" s="1" t="str">
        <f>A31</f>
        <v>Moderate Income</v>
      </c>
      <c r="H70" s="10">
        <f t="shared" ref="H70:K73" si="8">H69</f>
        <v>58</v>
      </c>
      <c r="I70" s="8">
        <f t="shared" si="8"/>
        <v>1.25</v>
      </c>
      <c r="J70" s="1">
        <f t="shared" si="8"/>
        <v>75</v>
      </c>
      <c r="K70" s="8">
        <f t="shared" si="8"/>
        <v>2</v>
      </c>
      <c r="L70" s="1">
        <f>SUM(J70*K70)</f>
        <v>150</v>
      </c>
      <c r="N70" s="1" t="s">
        <v>31</v>
      </c>
      <c r="O70" s="10">
        <f>O69-B86</f>
        <v>0</v>
      </c>
      <c r="P70" s="10"/>
      <c r="V70" s="1" t="s">
        <v>31</v>
      </c>
      <c r="W70" s="10">
        <f>W69-B95</f>
        <v>0</v>
      </c>
      <c r="AD70" s="1" t="s">
        <v>31</v>
      </c>
      <c r="AE70" s="10">
        <f>AE69-B100</f>
        <v>0</v>
      </c>
      <c r="AL70" s="1" t="s">
        <v>31</v>
      </c>
      <c r="AM70" s="10">
        <f>AM69-B105</f>
        <v>0</v>
      </c>
      <c r="AT70" s="1" t="s">
        <v>31</v>
      </c>
      <c r="AU70" s="10">
        <f>AU69-B110</f>
        <v>6218618.1017658366</v>
      </c>
    </row>
    <row r="71" spans="2:50" hidden="1" outlineLevel="1">
      <c r="B71" s="1" t="s">
        <v>6</v>
      </c>
      <c r="D71" s="1">
        <f>B7</f>
        <v>2023</v>
      </c>
      <c r="F71" s="1">
        <v>3</v>
      </c>
      <c r="G71" s="1" t="str">
        <f>A32</f>
        <v>Market Rate</v>
      </c>
      <c r="H71" s="10">
        <f t="shared" si="8"/>
        <v>58</v>
      </c>
      <c r="I71" s="8">
        <f t="shared" si="8"/>
        <v>1.25</v>
      </c>
      <c r="J71" s="1">
        <f t="shared" si="8"/>
        <v>75</v>
      </c>
      <c r="K71" s="8">
        <f t="shared" si="8"/>
        <v>2</v>
      </c>
      <c r="L71" s="1">
        <f>SUM(J71*K71)</f>
        <v>150</v>
      </c>
      <c r="N71" s="1" t="s">
        <v>28</v>
      </c>
      <c r="O71" s="1">
        <f>MIN(R76:S80)</f>
        <v>0</v>
      </c>
      <c r="V71" s="1" t="s">
        <v>28</v>
      </c>
      <c r="W71" s="1">
        <f>O72+1</f>
        <v>2028</v>
      </c>
      <c r="AD71" s="1" t="s">
        <v>28</v>
      </c>
      <c r="AE71" s="1">
        <f>W72+1</f>
        <v>2031</v>
      </c>
      <c r="AL71" s="1" t="s">
        <v>28</v>
      </c>
      <c r="AM71" s="1">
        <f>AE72+1</f>
        <v>2036</v>
      </c>
      <c r="AT71" s="1" t="s">
        <v>28</v>
      </c>
      <c r="AU71" s="1">
        <f>AM72+1</f>
        <v>2039</v>
      </c>
    </row>
    <row r="72" spans="2:50" hidden="1" outlineLevel="1">
      <c r="B72" s="1" t="s">
        <v>8</v>
      </c>
      <c r="D72" s="1">
        <f>B10</f>
        <v>2028</v>
      </c>
      <c r="F72" s="1">
        <v>4</v>
      </c>
      <c r="G72" s="1" t="str">
        <f>A33</f>
        <v>Other</v>
      </c>
      <c r="H72" s="10">
        <f t="shared" si="8"/>
        <v>58</v>
      </c>
      <c r="I72" s="8">
        <f t="shared" si="8"/>
        <v>1.25</v>
      </c>
      <c r="J72" s="1">
        <f t="shared" si="8"/>
        <v>75</v>
      </c>
      <c r="K72" s="8">
        <f t="shared" si="8"/>
        <v>2</v>
      </c>
      <c r="L72" s="1">
        <f>SUM(J72*K72)</f>
        <v>150</v>
      </c>
      <c r="N72" s="1" t="s">
        <v>29</v>
      </c>
      <c r="O72" s="1">
        <f>MAX(R76:S80)</f>
        <v>2027</v>
      </c>
      <c r="V72" s="1" t="s">
        <v>29</v>
      </c>
      <c r="W72" s="1">
        <f>MAX(Z76:AA80)</f>
        <v>2030</v>
      </c>
      <c r="AD72" s="1" t="s">
        <v>29</v>
      </c>
      <c r="AE72" s="1">
        <f>MAX(AH76:AI80)</f>
        <v>2035</v>
      </c>
      <c r="AL72" s="1" t="s">
        <v>29</v>
      </c>
      <c r="AM72" s="1">
        <f>MAX(AP76:AQ80)</f>
        <v>2038</v>
      </c>
      <c r="AT72" s="1" t="s">
        <v>29</v>
      </c>
      <c r="AU72" s="1">
        <f>MAX(AX76:AX80)</f>
        <v>2041</v>
      </c>
    </row>
    <row r="73" spans="2:50" hidden="1" outlineLevel="1">
      <c r="B73" s="1" t="s">
        <v>68</v>
      </c>
      <c r="D73" s="1">
        <f>B11</f>
        <v>2</v>
      </c>
      <c r="F73" s="1">
        <v>5</v>
      </c>
      <c r="G73" s="1" t="str">
        <f>A34</f>
        <v>Other</v>
      </c>
      <c r="H73" s="10">
        <f t="shared" si="8"/>
        <v>58</v>
      </c>
      <c r="I73" s="8">
        <f t="shared" si="8"/>
        <v>1.25</v>
      </c>
      <c r="J73" s="1">
        <f t="shared" si="8"/>
        <v>75</v>
      </c>
      <c r="K73" s="8">
        <f t="shared" si="8"/>
        <v>2</v>
      </c>
      <c r="L73" s="1">
        <f>SUM(J73*K73)</f>
        <v>150</v>
      </c>
    </row>
    <row r="74" spans="2:50" hidden="1" outlineLevel="1">
      <c r="B74" s="1" t="s">
        <v>57</v>
      </c>
      <c r="D74" s="1">
        <f>D72-D73</f>
        <v>2026</v>
      </c>
      <c r="N74" s="25" t="s">
        <v>16</v>
      </c>
      <c r="O74" s="25"/>
      <c r="P74" s="25"/>
      <c r="Q74" s="25"/>
      <c r="R74" s="25"/>
      <c r="S74" s="25"/>
      <c r="T74" s="25"/>
      <c r="V74" s="25" t="s">
        <v>33</v>
      </c>
      <c r="W74" s="25"/>
      <c r="X74" s="25"/>
      <c r="Y74" s="25"/>
      <c r="Z74" s="25"/>
      <c r="AA74" s="25"/>
      <c r="AB74" s="25"/>
      <c r="AD74" s="25" t="s">
        <v>53</v>
      </c>
      <c r="AE74" s="25"/>
      <c r="AF74" s="25"/>
      <c r="AG74" s="25"/>
      <c r="AH74" s="25"/>
      <c r="AI74" s="25"/>
      <c r="AJ74" s="25"/>
      <c r="AL74" s="25" t="s">
        <v>93</v>
      </c>
      <c r="AM74" s="25"/>
      <c r="AN74" s="25"/>
      <c r="AO74" s="25"/>
      <c r="AP74" s="25"/>
      <c r="AQ74" s="25"/>
      <c r="AR74" s="25"/>
      <c r="AT74" s="25" t="s">
        <v>54</v>
      </c>
      <c r="AU74" s="25"/>
      <c r="AV74" s="25"/>
      <c r="AW74" s="25"/>
      <c r="AX74" s="25"/>
    </row>
    <row r="75" spans="2:50" ht="59" hidden="1" outlineLevel="1">
      <c r="B75" s="1" t="s">
        <v>13</v>
      </c>
      <c r="D75" s="43">
        <f>B12</f>
        <v>0.02</v>
      </c>
      <c r="N75" s="33" t="s">
        <v>12</v>
      </c>
      <c r="O75" s="33" t="s">
        <v>2</v>
      </c>
      <c r="P75" s="33" t="s">
        <v>74</v>
      </c>
      <c r="Q75" s="33" t="s">
        <v>81</v>
      </c>
      <c r="R75" s="33" t="s">
        <v>3</v>
      </c>
      <c r="S75" s="33" t="s">
        <v>4</v>
      </c>
      <c r="T75" s="33" t="s">
        <v>73</v>
      </c>
      <c r="V75" s="33" t="s">
        <v>12</v>
      </c>
      <c r="W75" s="33" t="s">
        <v>2</v>
      </c>
      <c r="X75" s="33" t="s">
        <v>74</v>
      </c>
      <c r="Y75" s="33" t="s">
        <v>81</v>
      </c>
      <c r="Z75" s="33" t="s">
        <v>3</v>
      </c>
      <c r="AA75" s="33" t="s">
        <v>4</v>
      </c>
      <c r="AB75" s="33" t="s">
        <v>73</v>
      </c>
      <c r="AD75" s="33" t="s">
        <v>12</v>
      </c>
      <c r="AE75" s="33" t="s">
        <v>2</v>
      </c>
      <c r="AF75" s="33" t="s">
        <v>74</v>
      </c>
      <c r="AG75" s="33" t="s">
        <v>81</v>
      </c>
      <c r="AH75" s="33" t="s">
        <v>3</v>
      </c>
      <c r="AI75" s="33" t="s">
        <v>4</v>
      </c>
      <c r="AJ75" s="33" t="s">
        <v>73</v>
      </c>
      <c r="AL75" s="33" t="s">
        <v>12</v>
      </c>
      <c r="AM75" s="33" t="s">
        <v>2</v>
      </c>
      <c r="AN75" s="33" t="s">
        <v>74</v>
      </c>
      <c r="AO75" s="33" t="s">
        <v>81</v>
      </c>
      <c r="AP75" s="33" t="s">
        <v>3</v>
      </c>
      <c r="AQ75" s="33" t="s">
        <v>4</v>
      </c>
      <c r="AR75" s="33" t="s">
        <v>73</v>
      </c>
      <c r="AT75" s="33" t="s">
        <v>12</v>
      </c>
      <c r="AU75" s="33" t="s">
        <v>84</v>
      </c>
      <c r="AV75" s="33" t="s">
        <v>74</v>
      </c>
      <c r="AW75" s="33" t="s">
        <v>81</v>
      </c>
      <c r="AX75" s="33" t="s">
        <v>3</v>
      </c>
    </row>
    <row r="76" spans="2:50" hidden="1" outlineLevel="1">
      <c r="B76" s="1" t="s">
        <v>14</v>
      </c>
      <c r="D76" s="43">
        <f>B13</f>
        <v>0.05</v>
      </c>
      <c r="N76" s="1" t="str">
        <f>G69</f>
        <v>Low Income</v>
      </c>
      <c r="O76" s="43">
        <f>B30</f>
        <v>0.33</v>
      </c>
      <c r="P76" s="10">
        <f>O76*$O$69</f>
        <v>16500000</v>
      </c>
      <c r="Q76" s="4">
        <f>IFERROR(P76/HLOOKUP(R76,'Impact Model_Complicated'!$C$299:$AU$304,2,0),0)</f>
        <v>218748.75710933461</v>
      </c>
      <c r="R76" s="1">
        <f>C30</f>
        <v>2023</v>
      </c>
      <c r="S76" s="1">
        <f t="shared" ref="S76:T76" si="9">D30</f>
        <v>2025</v>
      </c>
      <c r="T76" s="8">
        <f t="shared" si="9"/>
        <v>0.1</v>
      </c>
      <c r="V76" s="1" t="str">
        <f>N76</f>
        <v>Low Income</v>
      </c>
      <c r="W76" s="43">
        <f>F30</f>
        <v>0.33</v>
      </c>
      <c r="X76" s="10">
        <f>W76*$W$69</f>
        <v>9833886.8100000005</v>
      </c>
      <c r="Y76" s="4">
        <f>IFERROR(X76/HLOOKUP(Z76,'Impact Model_Complicated'!$C$299:$AU$304,2,0),0)</f>
        <v>108247.68427606722</v>
      </c>
      <c r="Z76" s="1">
        <f t="shared" ref="Z76:Z80" si="10">G30</f>
        <v>2028</v>
      </c>
      <c r="AA76" s="1">
        <f t="shared" ref="AA76:AB76" si="11">H30</f>
        <v>2030</v>
      </c>
      <c r="AB76" s="8">
        <f t="shared" si="11"/>
        <v>0.1</v>
      </c>
      <c r="AD76" s="1" t="str">
        <f>V76</f>
        <v>Low Income</v>
      </c>
      <c r="AE76" s="43">
        <f>J30</f>
        <v>0.33</v>
      </c>
      <c r="AF76" s="10">
        <f>AE76*$AE$69</f>
        <v>5832920.7919174507</v>
      </c>
      <c r="AG76" s="4">
        <f>IFERROR(AF76/HLOOKUP(AH76,'Impact Model_Complicated'!$C$299:$AU$304,2,0),0)</f>
        <v>50307.529761817641</v>
      </c>
      <c r="AH76" s="1">
        <f>K30</f>
        <v>2033</v>
      </c>
      <c r="AI76" s="1">
        <f t="shared" ref="AI76:AJ76" si="12">L30</f>
        <v>2035</v>
      </c>
      <c r="AJ76" s="8">
        <f t="shared" si="12"/>
        <v>0.1</v>
      </c>
      <c r="AL76" s="1" t="str">
        <f>AD76</f>
        <v>Low Income</v>
      </c>
      <c r="AM76" s="43">
        <f>N30</f>
        <v>0.33</v>
      </c>
      <c r="AN76" s="10">
        <f>AM76*$AE$69</f>
        <v>5832920.7919174507</v>
      </c>
      <c r="AO76" s="4">
        <f>IFERROR(AN76/HLOOKUP(AP76,'Impact Model_Complicated'!$C$299:$AU$304,2,0),0)</f>
        <v>43457.535697499305</v>
      </c>
      <c r="AP76" s="1">
        <f>O30</f>
        <v>2036</v>
      </c>
      <c r="AQ76" s="1">
        <f t="shared" ref="AQ76:AR76" si="13">P30</f>
        <v>2038</v>
      </c>
      <c r="AR76" s="8">
        <f t="shared" si="13"/>
        <v>0.1</v>
      </c>
      <c r="AT76" s="1" t="str">
        <f>AD76</f>
        <v>Low Income</v>
      </c>
      <c r="AU76" s="5">
        <v>0</v>
      </c>
      <c r="AV76" s="10">
        <f>AU76*$AU$69</f>
        <v>0</v>
      </c>
      <c r="AW76" s="4">
        <f>IFERROR(AV76/HLOOKUP(AX76,'Impact Model_Complicated'!$C$299:$AU$304,2,0),0)</f>
        <v>0</v>
      </c>
      <c r="AX76" s="2">
        <v>2041</v>
      </c>
    </row>
    <row r="77" spans="2:50" hidden="1" outlineLevel="1">
      <c r="N77" s="1" t="str">
        <f>G70</f>
        <v>Moderate Income</v>
      </c>
      <c r="O77" s="43">
        <v>0.33</v>
      </c>
      <c r="P77" s="10">
        <f>O77*$O$69</f>
        <v>16500000</v>
      </c>
      <c r="Q77" s="4">
        <f>IFERROR(P77/HLOOKUP(R77,'Impact Model_Complicated'!$C$299:$AU$304,3,0),0)</f>
        <v>218748.75710933461</v>
      </c>
      <c r="R77" s="1">
        <f t="shared" ref="R77:T80" si="14">C31</f>
        <v>2023</v>
      </c>
      <c r="S77" s="1">
        <f t="shared" si="14"/>
        <v>2025</v>
      </c>
      <c r="T77" s="8">
        <f t="shared" si="14"/>
        <v>0.5</v>
      </c>
      <c r="V77" s="1" t="str">
        <f>N77</f>
        <v>Moderate Income</v>
      </c>
      <c r="W77" s="43">
        <f>F31</f>
        <v>0.33</v>
      </c>
      <c r="X77" s="10">
        <f>W77*$W$69</f>
        <v>9833886.8100000005</v>
      </c>
      <c r="Y77" s="4">
        <f>IFERROR(X77/HLOOKUP(Z77,'Impact Model_Complicated'!$C$299:$AU$304,3,0),0)</f>
        <v>108247.68427606722</v>
      </c>
      <c r="Z77" s="1">
        <f t="shared" si="10"/>
        <v>2028</v>
      </c>
      <c r="AA77" s="1">
        <f t="shared" ref="Z77:AB80" si="15">H31</f>
        <v>2030</v>
      </c>
      <c r="AB77" s="8">
        <f t="shared" si="15"/>
        <v>0.5</v>
      </c>
      <c r="AD77" s="1" t="str">
        <f>V77</f>
        <v>Moderate Income</v>
      </c>
      <c r="AE77" s="43">
        <f>J31</f>
        <v>0.33</v>
      </c>
      <c r="AF77" s="10">
        <f>AE77*$AE$69</f>
        <v>5832920.7919174507</v>
      </c>
      <c r="AG77" s="4">
        <f>IFERROR(AF77/HLOOKUP(AH77,'Impact Model_Complicated'!$C$299:$AU$304,3,0),0)</f>
        <v>50307.529761817641</v>
      </c>
      <c r="AH77" s="1">
        <f t="shared" ref="AH77:AJ80" si="16">K31</f>
        <v>2033</v>
      </c>
      <c r="AI77" s="1">
        <f t="shared" si="16"/>
        <v>2035</v>
      </c>
      <c r="AJ77" s="8">
        <f t="shared" si="16"/>
        <v>0.5</v>
      </c>
      <c r="AL77" s="1" t="str">
        <f>AD77</f>
        <v>Moderate Income</v>
      </c>
      <c r="AM77" s="43">
        <f>N31</f>
        <v>0.33</v>
      </c>
      <c r="AN77" s="10">
        <f>AM77*$AE$69</f>
        <v>5832920.7919174507</v>
      </c>
      <c r="AO77" s="4">
        <f>IFERROR(AN77/HLOOKUP(AP77,'Impact Model_Complicated'!$C$299:$AU$304,3,0),0)</f>
        <v>43457.535697499305</v>
      </c>
      <c r="AP77" s="1">
        <f t="shared" ref="AP77:AR80" si="17">O31</f>
        <v>2036</v>
      </c>
      <c r="AQ77" s="1">
        <f t="shared" si="17"/>
        <v>2038</v>
      </c>
      <c r="AR77" s="8">
        <f t="shared" si="17"/>
        <v>0.5</v>
      </c>
      <c r="AT77" s="1" t="str">
        <f>AD77</f>
        <v>Moderate Income</v>
      </c>
      <c r="AU77" s="5">
        <v>0</v>
      </c>
      <c r="AV77" s="10">
        <f>AU77*$AU$69</f>
        <v>0</v>
      </c>
      <c r="AW77" s="4">
        <f>IFERROR(AV77/HLOOKUP(AX77,'Impact Model_Complicated'!$C$299:$AU$304,3,0),0)</f>
        <v>0</v>
      </c>
      <c r="AX77" s="2">
        <v>2041</v>
      </c>
    </row>
    <row r="78" spans="2:50" hidden="1" outlineLevel="1">
      <c r="B78" s="1" t="s">
        <v>46</v>
      </c>
      <c r="D78" s="44">
        <v>2</v>
      </c>
      <c r="M78" s="8"/>
      <c r="N78" s="1" t="str">
        <f>G71</f>
        <v>Market Rate</v>
      </c>
      <c r="O78" s="43">
        <v>0.34</v>
      </c>
      <c r="P78" s="10">
        <f>O78*$O$69</f>
        <v>17000000</v>
      </c>
      <c r="Q78" s="4">
        <f>IFERROR(P78/HLOOKUP(R78,'Impact Model_Complicated'!$C$299:$AU$304,4,0),0)</f>
        <v>225377.50732476899</v>
      </c>
      <c r="R78" s="1">
        <f t="shared" si="14"/>
        <v>2023</v>
      </c>
      <c r="S78" s="1">
        <f t="shared" si="14"/>
        <v>2027</v>
      </c>
      <c r="T78" s="8">
        <f t="shared" si="14"/>
        <v>1</v>
      </c>
      <c r="V78" s="1" t="str">
        <f>N78</f>
        <v>Market Rate</v>
      </c>
      <c r="W78" s="43">
        <f>F32</f>
        <v>0.34</v>
      </c>
      <c r="X78" s="10">
        <f>W78*$W$69</f>
        <v>10131883.380000001</v>
      </c>
      <c r="Y78" s="4">
        <f>IFERROR(X78/HLOOKUP(Z78,'Impact Model_Complicated'!$C$299:$AU$304,4,0),0)</f>
        <v>111527.91713291773</v>
      </c>
      <c r="Z78" s="1">
        <f t="shared" si="10"/>
        <v>2028</v>
      </c>
      <c r="AA78" s="1">
        <f t="shared" si="15"/>
        <v>2030</v>
      </c>
      <c r="AB78" s="8">
        <f t="shared" si="15"/>
        <v>1</v>
      </c>
      <c r="AD78" s="1" t="str">
        <f>V78</f>
        <v>Market Rate</v>
      </c>
      <c r="AE78" s="43">
        <f>J32</f>
        <v>0.34</v>
      </c>
      <c r="AF78" s="10">
        <f>AE78*$AE$69</f>
        <v>6009675.9674301008</v>
      </c>
      <c r="AG78" s="4">
        <f>IFERROR(AF78/HLOOKUP(AH78,'Impact Model_Complicated'!$C$299:$AU$304,4,0),0)</f>
        <v>51832.000360660604</v>
      </c>
      <c r="AH78" s="1">
        <f t="shared" si="16"/>
        <v>2033</v>
      </c>
      <c r="AI78" s="1">
        <f t="shared" si="16"/>
        <v>2035</v>
      </c>
      <c r="AJ78" s="8">
        <f t="shared" si="16"/>
        <v>1</v>
      </c>
      <c r="AL78" s="1" t="str">
        <f>AD78</f>
        <v>Market Rate</v>
      </c>
      <c r="AM78" s="43">
        <f>N32</f>
        <v>0.34</v>
      </c>
      <c r="AN78" s="10">
        <f>AM78*$AE$69</f>
        <v>6009675.9674301008</v>
      </c>
      <c r="AO78" s="4">
        <f>IFERROR(AN78/HLOOKUP(AP78,'Impact Model_Complicated'!$C$299:$AU$304,4,0),0)</f>
        <v>44774.430718635645</v>
      </c>
      <c r="AP78" s="1">
        <f t="shared" si="17"/>
        <v>2036</v>
      </c>
      <c r="AQ78" s="1">
        <f t="shared" si="17"/>
        <v>2038</v>
      </c>
      <c r="AR78" s="8">
        <f t="shared" si="17"/>
        <v>1</v>
      </c>
      <c r="AT78" s="1" t="str">
        <f>AD78</f>
        <v>Market Rate</v>
      </c>
      <c r="AU78" s="5">
        <v>0</v>
      </c>
      <c r="AV78" s="10">
        <f>AU78*$AU$69</f>
        <v>0</v>
      </c>
      <c r="AW78" s="4">
        <f>IFERROR(AV78/HLOOKUP(AX78,'Impact Model_Complicated'!$C$299:$AU$304,4,0),0)</f>
        <v>0</v>
      </c>
      <c r="AX78" s="2">
        <v>2041</v>
      </c>
    </row>
    <row r="79" spans="2:50" hidden="1" outlineLevel="1">
      <c r="B79" s="1" t="s">
        <v>69</v>
      </c>
      <c r="D79" s="4">
        <v>43560</v>
      </c>
      <c r="M79" s="8"/>
      <c r="N79" s="1" t="str">
        <f>G72</f>
        <v>Other</v>
      </c>
      <c r="O79" s="43">
        <v>0</v>
      </c>
      <c r="P79" s="10">
        <f>O79*$O$69</f>
        <v>0</v>
      </c>
      <c r="Q79" s="4">
        <f>IFERROR(P79/HLOOKUP(R79,'Impact Model_Complicated'!$C$299:$AU$304,5,0),0)</f>
        <v>0</v>
      </c>
      <c r="R79" s="1">
        <f t="shared" si="14"/>
        <v>0</v>
      </c>
      <c r="S79" s="1">
        <f t="shared" si="14"/>
        <v>0</v>
      </c>
      <c r="T79" s="8">
        <f t="shared" si="14"/>
        <v>0</v>
      </c>
      <c r="V79" s="1" t="str">
        <f>N79</f>
        <v>Other</v>
      </c>
      <c r="W79" s="43">
        <f>F33</f>
        <v>0</v>
      </c>
      <c r="X79" s="10">
        <f>W79*$W$69</f>
        <v>0</v>
      </c>
      <c r="Y79" s="4">
        <f>IFERROR(X79/HLOOKUP(Z79,'Impact Model_Complicated'!$C$299:$AU$304,5,0),0)</f>
        <v>0</v>
      </c>
      <c r="Z79" s="1">
        <f t="shared" si="10"/>
        <v>0</v>
      </c>
      <c r="AA79" s="1">
        <f t="shared" si="15"/>
        <v>0</v>
      </c>
      <c r="AB79" s="8">
        <f t="shared" si="15"/>
        <v>0</v>
      </c>
      <c r="AD79" s="1" t="str">
        <f>V79</f>
        <v>Other</v>
      </c>
      <c r="AE79" s="43">
        <f>J33</f>
        <v>0</v>
      </c>
      <c r="AF79" s="10">
        <f>AE79*$AE$69</f>
        <v>0</v>
      </c>
      <c r="AG79" s="4">
        <f>IFERROR(AF79/HLOOKUP(AH79,'Impact Model_Complicated'!$C$299:$AU$304,5,0),0)</f>
        <v>0</v>
      </c>
      <c r="AH79" s="1">
        <f t="shared" si="16"/>
        <v>0</v>
      </c>
      <c r="AI79" s="1">
        <f t="shared" si="16"/>
        <v>0</v>
      </c>
      <c r="AJ79" s="8">
        <f t="shared" si="16"/>
        <v>0</v>
      </c>
      <c r="AL79" s="1" t="str">
        <f>AD79</f>
        <v>Other</v>
      </c>
      <c r="AM79" s="43">
        <f>N33</f>
        <v>0</v>
      </c>
      <c r="AN79" s="10">
        <f>AM79*$AE$69</f>
        <v>0</v>
      </c>
      <c r="AO79" s="4">
        <f>IFERROR(AN79/HLOOKUP(AP79,'Impact Model_Complicated'!$C$299:$AU$304,5,0),0)</f>
        <v>0</v>
      </c>
      <c r="AP79" s="1">
        <f t="shared" si="17"/>
        <v>0</v>
      </c>
      <c r="AQ79" s="1">
        <f t="shared" si="17"/>
        <v>0</v>
      </c>
      <c r="AR79" s="8">
        <f t="shared" si="17"/>
        <v>0</v>
      </c>
      <c r="AT79" s="1" t="str">
        <f>AD79</f>
        <v>Other</v>
      </c>
      <c r="AU79" s="5">
        <v>0</v>
      </c>
      <c r="AV79" s="10">
        <f>AU79*$AU$69</f>
        <v>0</v>
      </c>
      <c r="AW79" s="4">
        <f>IFERROR(AV79/HLOOKUP(AX79,'Impact Model_Complicated'!$C$299:$AU$304,5,0),0)</f>
        <v>0</v>
      </c>
      <c r="AX79" s="2"/>
    </row>
    <row r="80" spans="2:50" hidden="1" outlineLevel="1">
      <c r="M80" s="8"/>
      <c r="N80" s="1" t="str">
        <f>G73</f>
        <v>Other</v>
      </c>
      <c r="O80" s="43">
        <v>0</v>
      </c>
      <c r="P80" s="10">
        <f>O80*$O$69</f>
        <v>0</v>
      </c>
      <c r="Q80" s="4">
        <f>IFERROR(P80/HLOOKUP(R80,'Impact Model_Complicated'!$C$299:$AU$304,6,0),0)</f>
        <v>0</v>
      </c>
      <c r="R80" s="1">
        <f t="shared" si="14"/>
        <v>0</v>
      </c>
      <c r="S80" s="1">
        <f t="shared" si="14"/>
        <v>0</v>
      </c>
      <c r="T80" s="8">
        <f t="shared" si="14"/>
        <v>0</v>
      </c>
      <c r="V80" s="1" t="str">
        <f>N80</f>
        <v>Other</v>
      </c>
      <c r="W80" s="43">
        <f>F34</f>
        <v>0</v>
      </c>
      <c r="X80" s="10">
        <f>W80*$W$69</f>
        <v>0</v>
      </c>
      <c r="Y80" s="4">
        <f>IFERROR(X80/HLOOKUP(Z80,'Impact Model_Complicated'!$C$299:$AU$304,6,0),0)</f>
        <v>0</v>
      </c>
      <c r="Z80" s="1">
        <f t="shared" si="10"/>
        <v>0</v>
      </c>
      <c r="AA80" s="1">
        <f t="shared" si="15"/>
        <v>0</v>
      </c>
      <c r="AB80" s="8">
        <f t="shared" si="15"/>
        <v>0</v>
      </c>
      <c r="AD80" s="1" t="str">
        <f>V80</f>
        <v>Other</v>
      </c>
      <c r="AE80" s="43">
        <f>J34</f>
        <v>0</v>
      </c>
      <c r="AF80" s="10">
        <f>AE80*$AE$69</f>
        <v>0</v>
      </c>
      <c r="AG80" s="4">
        <f>IFERROR(AF80/HLOOKUP(AH80,'Impact Model_Complicated'!$C$299:$AU$304,6,0),0)</f>
        <v>0</v>
      </c>
      <c r="AH80" s="1">
        <f t="shared" si="16"/>
        <v>0</v>
      </c>
      <c r="AI80" s="1">
        <f t="shared" si="16"/>
        <v>0</v>
      </c>
      <c r="AJ80" s="8">
        <f t="shared" si="16"/>
        <v>0</v>
      </c>
      <c r="AL80" s="1" t="str">
        <f>AD80</f>
        <v>Other</v>
      </c>
      <c r="AM80" s="43">
        <f>N34</f>
        <v>0</v>
      </c>
      <c r="AN80" s="10">
        <f>AM80*$AE$69</f>
        <v>0</v>
      </c>
      <c r="AO80" s="4">
        <f>IFERROR(AN80/HLOOKUP(AP80,'Impact Model_Complicated'!$C$299:$AU$304,6,0),0)</f>
        <v>0</v>
      </c>
      <c r="AP80" s="1">
        <f t="shared" si="17"/>
        <v>0</v>
      </c>
      <c r="AQ80" s="1">
        <f t="shared" si="17"/>
        <v>0</v>
      </c>
      <c r="AR80" s="8">
        <f t="shared" si="17"/>
        <v>0</v>
      </c>
      <c r="AT80" s="1" t="str">
        <f>AD80</f>
        <v>Other</v>
      </c>
      <c r="AU80" s="5">
        <v>0</v>
      </c>
      <c r="AV80" s="10">
        <f>AU80*$AU$69</f>
        <v>0</v>
      </c>
      <c r="AW80" s="4">
        <f>IFERROR(AV80/HLOOKUP(AX80,'Impact Model_Complicated'!$C$299:$AU$304,6,0),0)</f>
        <v>0</v>
      </c>
      <c r="AX80" s="2"/>
    </row>
    <row r="81" spans="1:50" ht="15.5" hidden="1" outlineLevel="1" thickBot="1">
      <c r="M81" s="8"/>
      <c r="N81" s="6" t="s">
        <v>56</v>
      </c>
      <c r="O81" s="30">
        <f>+SUM(O76:O80)</f>
        <v>1</v>
      </c>
      <c r="P81" s="13">
        <f>+SUM(P76:P80)</f>
        <v>50000000</v>
      </c>
      <c r="Q81" s="7">
        <f>+SUM(Q76:Q80)</f>
        <v>662875.0215434382</v>
      </c>
      <c r="R81" s="6"/>
      <c r="S81" s="6"/>
      <c r="T81" s="6"/>
      <c r="V81" s="6" t="s">
        <v>56</v>
      </c>
      <c r="W81" s="30">
        <f>+SUM(W76:W80)</f>
        <v>1</v>
      </c>
      <c r="X81" s="13">
        <f>+SUM(X76:X80)</f>
        <v>29799657</v>
      </c>
      <c r="Y81" s="7">
        <f>+SUM(Y76:Y80)</f>
        <v>328023.28568505216</v>
      </c>
      <c r="Z81" s="6"/>
      <c r="AA81" s="6"/>
      <c r="AB81" s="6"/>
      <c r="AD81" s="6" t="s">
        <v>56</v>
      </c>
      <c r="AE81" s="30">
        <f>+SUM(AE76:AE80)</f>
        <v>1</v>
      </c>
      <c r="AF81" s="13">
        <f>+SUM(AF76:AF80)</f>
        <v>17675517.551265001</v>
      </c>
      <c r="AG81" s="7">
        <f>+SUM(AG76:AG80)</f>
        <v>152447.05988429589</v>
      </c>
      <c r="AH81" s="6"/>
      <c r="AI81" s="6"/>
      <c r="AJ81" s="6"/>
      <c r="AL81" s="6" t="s">
        <v>56</v>
      </c>
      <c r="AM81" s="30">
        <f>+SUM(AM76:AM80)</f>
        <v>1</v>
      </c>
      <c r="AN81" s="13">
        <f>+SUM(AN76:AN80)</f>
        <v>17675517.551265001</v>
      </c>
      <c r="AO81" s="7">
        <f>+SUM(AO76:AO80)</f>
        <v>131689.50211363425</v>
      </c>
      <c r="AP81" s="6"/>
      <c r="AQ81" s="6"/>
      <c r="AR81" s="6"/>
      <c r="AT81" s="6" t="s">
        <v>56</v>
      </c>
      <c r="AU81" s="30">
        <f>+SUM(AU76:AU80)</f>
        <v>0</v>
      </c>
      <c r="AV81" s="13">
        <f>+SUM(AV76:AV80)</f>
        <v>0</v>
      </c>
      <c r="AW81" s="7">
        <f>+SUM(AW76:AW80)</f>
        <v>0</v>
      </c>
      <c r="AX81" s="6"/>
    </row>
    <row r="82" spans="1:50" hidden="1" outlineLevel="1">
      <c r="M82" s="8"/>
      <c r="O82" s="8"/>
      <c r="U82" s="8"/>
      <c r="AA82" s="8"/>
      <c r="AG82" s="8"/>
    </row>
    <row r="83" spans="1:50" hidden="1" outlineLevel="1">
      <c r="A83" s="27"/>
      <c r="B83" s="27"/>
      <c r="C83" s="27"/>
      <c r="D83" s="27"/>
      <c r="E83" s="27"/>
      <c r="F83" s="27"/>
      <c r="G83" s="27"/>
      <c r="H83" s="27"/>
      <c r="I83" s="27"/>
      <c r="J83" s="27"/>
      <c r="K83" s="27"/>
      <c r="L83" s="27"/>
      <c r="M83" s="27"/>
      <c r="N83" s="27"/>
      <c r="O83" s="27"/>
      <c r="P83" s="27"/>
      <c r="Q83" s="27"/>
      <c r="R83" s="27"/>
      <c r="S83" s="27"/>
      <c r="T83" s="27"/>
      <c r="U83" s="27"/>
      <c r="V83" s="27"/>
      <c r="W83" s="27"/>
      <c r="X83" s="27"/>
      <c r="Y83" s="27"/>
      <c r="Z83" s="27"/>
      <c r="AA83" s="27"/>
      <c r="AB83" s="27"/>
      <c r="AC83" s="27"/>
      <c r="AD83" s="27"/>
      <c r="AE83" s="27"/>
      <c r="AF83" s="27"/>
      <c r="AG83" s="27"/>
      <c r="AH83" s="27"/>
      <c r="AI83" s="27"/>
      <c r="AJ83" s="27"/>
      <c r="AK83" s="27"/>
      <c r="AL83" s="27"/>
      <c r="AM83" s="27"/>
      <c r="AN83" s="27"/>
      <c r="AO83" s="27"/>
      <c r="AP83" s="27"/>
    </row>
    <row r="84" spans="1:50" hidden="1" outlineLevel="2">
      <c r="B84" s="1" t="s">
        <v>11</v>
      </c>
      <c r="D84" s="9">
        <f>D69</f>
        <v>2022</v>
      </c>
      <c r="E84" s="9">
        <f>D84+1</f>
        <v>2023</v>
      </c>
      <c r="F84" s="9">
        <f t="shared" ref="F84:AP84" si="18">E84+1</f>
        <v>2024</v>
      </c>
      <c r="G84" s="9">
        <f t="shared" si="18"/>
        <v>2025</v>
      </c>
      <c r="H84" s="9">
        <f t="shared" si="18"/>
        <v>2026</v>
      </c>
      <c r="I84" s="9">
        <f t="shared" si="18"/>
        <v>2027</v>
      </c>
      <c r="J84" s="9">
        <f t="shared" si="18"/>
        <v>2028</v>
      </c>
      <c r="K84" s="9">
        <f t="shared" si="18"/>
        <v>2029</v>
      </c>
      <c r="L84" s="9">
        <f t="shared" si="18"/>
        <v>2030</v>
      </c>
      <c r="M84" s="9">
        <f t="shared" si="18"/>
        <v>2031</v>
      </c>
      <c r="N84" s="9">
        <f t="shared" si="18"/>
        <v>2032</v>
      </c>
      <c r="O84" s="9">
        <f t="shared" si="18"/>
        <v>2033</v>
      </c>
      <c r="P84" s="9">
        <f t="shared" si="18"/>
        <v>2034</v>
      </c>
      <c r="Q84" s="9">
        <f t="shared" si="18"/>
        <v>2035</v>
      </c>
      <c r="R84" s="9">
        <f t="shared" si="18"/>
        <v>2036</v>
      </c>
      <c r="S84" s="9">
        <f t="shared" si="18"/>
        <v>2037</v>
      </c>
      <c r="T84" s="9">
        <f t="shared" si="18"/>
        <v>2038</v>
      </c>
      <c r="U84" s="9">
        <f t="shared" si="18"/>
        <v>2039</v>
      </c>
      <c r="V84" s="9">
        <f t="shared" si="18"/>
        <v>2040</v>
      </c>
      <c r="W84" s="9">
        <f t="shared" si="18"/>
        <v>2041</v>
      </c>
      <c r="X84" s="9">
        <f t="shared" si="18"/>
        <v>2042</v>
      </c>
      <c r="Y84" s="9">
        <f t="shared" si="18"/>
        <v>2043</v>
      </c>
      <c r="Z84" s="9">
        <f t="shared" si="18"/>
        <v>2044</v>
      </c>
      <c r="AA84" s="9">
        <f t="shared" si="18"/>
        <v>2045</v>
      </c>
      <c r="AB84" s="9">
        <f t="shared" si="18"/>
        <v>2046</v>
      </c>
      <c r="AC84" s="9">
        <f t="shared" si="18"/>
        <v>2047</v>
      </c>
      <c r="AD84" s="9">
        <f t="shared" si="18"/>
        <v>2048</v>
      </c>
      <c r="AE84" s="9">
        <f t="shared" si="18"/>
        <v>2049</v>
      </c>
      <c r="AF84" s="9">
        <f t="shared" si="18"/>
        <v>2050</v>
      </c>
      <c r="AG84" s="9">
        <f t="shared" si="18"/>
        <v>2051</v>
      </c>
      <c r="AH84" s="9">
        <f t="shared" si="18"/>
        <v>2052</v>
      </c>
      <c r="AI84" s="9">
        <f t="shared" si="18"/>
        <v>2053</v>
      </c>
      <c r="AJ84" s="9">
        <f t="shared" si="18"/>
        <v>2054</v>
      </c>
      <c r="AK84" s="9">
        <f t="shared" si="18"/>
        <v>2055</v>
      </c>
      <c r="AL84" s="9">
        <f t="shared" si="18"/>
        <v>2056</v>
      </c>
      <c r="AM84" s="9">
        <f t="shared" si="18"/>
        <v>2057</v>
      </c>
      <c r="AN84" s="9">
        <f t="shared" si="18"/>
        <v>2058</v>
      </c>
      <c r="AO84" s="9">
        <f t="shared" si="18"/>
        <v>2059</v>
      </c>
      <c r="AP84" s="9">
        <f t="shared" si="18"/>
        <v>2060</v>
      </c>
    </row>
    <row r="85" spans="1:50" hidden="1" outlineLevel="2">
      <c r="A85" s="1" t="s">
        <v>5</v>
      </c>
      <c r="B85" s="10">
        <f>SUM(D85:AP85)</f>
        <v>50000000</v>
      </c>
      <c r="D85" s="10">
        <f t="shared" ref="D85:AP85" si="19">IF(D84=$D$71,$D$70,0)</f>
        <v>0</v>
      </c>
      <c r="E85" s="10">
        <f t="shared" si="19"/>
        <v>50000000</v>
      </c>
      <c r="F85" s="10">
        <f t="shared" si="19"/>
        <v>0</v>
      </c>
      <c r="G85" s="10">
        <f t="shared" si="19"/>
        <v>0</v>
      </c>
      <c r="H85" s="10">
        <f t="shared" si="19"/>
        <v>0</v>
      </c>
      <c r="I85" s="10">
        <f t="shared" si="19"/>
        <v>0</v>
      </c>
      <c r="J85" s="10">
        <f t="shared" si="19"/>
        <v>0</v>
      </c>
      <c r="K85" s="10">
        <f t="shared" si="19"/>
        <v>0</v>
      </c>
      <c r="L85" s="10">
        <f t="shared" si="19"/>
        <v>0</v>
      </c>
      <c r="M85" s="10">
        <f t="shared" si="19"/>
        <v>0</v>
      </c>
      <c r="N85" s="10">
        <f t="shared" si="19"/>
        <v>0</v>
      </c>
      <c r="O85" s="10">
        <f t="shared" si="19"/>
        <v>0</v>
      </c>
      <c r="P85" s="10">
        <f t="shared" si="19"/>
        <v>0</v>
      </c>
      <c r="Q85" s="10">
        <f t="shared" si="19"/>
        <v>0</v>
      </c>
      <c r="R85" s="10">
        <f t="shared" si="19"/>
        <v>0</v>
      </c>
      <c r="S85" s="10">
        <f t="shared" si="19"/>
        <v>0</v>
      </c>
      <c r="T85" s="10">
        <f t="shared" si="19"/>
        <v>0</v>
      </c>
      <c r="U85" s="10">
        <f t="shared" si="19"/>
        <v>0</v>
      </c>
      <c r="V85" s="10">
        <f t="shared" si="19"/>
        <v>0</v>
      </c>
      <c r="W85" s="10">
        <f t="shared" si="19"/>
        <v>0</v>
      </c>
      <c r="X85" s="10">
        <f t="shared" si="19"/>
        <v>0</v>
      </c>
      <c r="Y85" s="10">
        <f t="shared" si="19"/>
        <v>0</v>
      </c>
      <c r="Z85" s="10">
        <f t="shared" si="19"/>
        <v>0</v>
      </c>
      <c r="AA85" s="10">
        <f t="shared" si="19"/>
        <v>0</v>
      </c>
      <c r="AB85" s="10">
        <f t="shared" si="19"/>
        <v>0</v>
      </c>
      <c r="AC85" s="10">
        <f t="shared" si="19"/>
        <v>0</v>
      </c>
      <c r="AD85" s="10">
        <f t="shared" si="19"/>
        <v>0</v>
      </c>
      <c r="AE85" s="10">
        <f t="shared" si="19"/>
        <v>0</v>
      </c>
      <c r="AF85" s="10">
        <f t="shared" si="19"/>
        <v>0</v>
      </c>
      <c r="AG85" s="10">
        <f t="shared" si="19"/>
        <v>0</v>
      </c>
      <c r="AH85" s="10">
        <f t="shared" si="19"/>
        <v>0</v>
      </c>
      <c r="AI85" s="10">
        <f t="shared" si="19"/>
        <v>0</v>
      </c>
      <c r="AJ85" s="10">
        <f t="shared" si="19"/>
        <v>0</v>
      </c>
      <c r="AK85" s="10">
        <f t="shared" si="19"/>
        <v>0</v>
      </c>
      <c r="AL85" s="10">
        <f t="shared" si="19"/>
        <v>0</v>
      </c>
      <c r="AM85" s="10">
        <f t="shared" si="19"/>
        <v>0</v>
      </c>
      <c r="AN85" s="10">
        <f t="shared" si="19"/>
        <v>0</v>
      </c>
      <c r="AO85" s="10">
        <f t="shared" si="19"/>
        <v>0</v>
      </c>
      <c r="AP85" s="10">
        <f t="shared" si="19"/>
        <v>0</v>
      </c>
    </row>
    <row r="86" spans="1:50" hidden="1" outlineLevel="2">
      <c r="A86" s="1" t="s">
        <v>25</v>
      </c>
      <c r="B86" s="10">
        <f>SUM(D86:AP86)</f>
        <v>50000000</v>
      </c>
      <c r="D86" s="10">
        <f>D120</f>
        <v>0</v>
      </c>
      <c r="E86" s="10">
        <f t="shared" ref="E86:AP86" si="20">E120</f>
        <v>50000000</v>
      </c>
      <c r="F86" s="10">
        <f t="shared" si="20"/>
        <v>0</v>
      </c>
      <c r="G86" s="10">
        <f t="shared" si="20"/>
        <v>0</v>
      </c>
      <c r="H86" s="10">
        <f t="shared" si="20"/>
        <v>0</v>
      </c>
      <c r="I86" s="10">
        <f t="shared" si="20"/>
        <v>0</v>
      </c>
      <c r="J86" s="10">
        <f t="shared" si="20"/>
        <v>0</v>
      </c>
      <c r="K86" s="10">
        <f t="shared" si="20"/>
        <v>0</v>
      </c>
      <c r="L86" s="10">
        <f t="shared" si="20"/>
        <v>0</v>
      </c>
      <c r="M86" s="10">
        <f t="shared" si="20"/>
        <v>0</v>
      </c>
      <c r="N86" s="10">
        <f t="shared" si="20"/>
        <v>0</v>
      </c>
      <c r="O86" s="10">
        <f t="shared" si="20"/>
        <v>0</v>
      </c>
      <c r="P86" s="10">
        <f t="shared" si="20"/>
        <v>0</v>
      </c>
      <c r="Q86" s="10">
        <f t="shared" si="20"/>
        <v>0</v>
      </c>
      <c r="R86" s="10">
        <f t="shared" si="20"/>
        <v>0</v>
      </c>
      <c r="S86" s="10">
        <f t="shared" si="20"/>
        <v>0</v>
      </c>
      <c r="T86" s="10">
        <f t="shared" si="20"/>
        <v>0</v>
      </c>
      <c r="U86" s="10">
        <f t="shared" si="20"/>
        <v>0</v>
      </c>
      <c r="V86" s="10">
        <f t="shared" si="20"/>
        <v>0</v>
      </c>
      <c r="W86" s="10">
        <f t="shared" si="20"/>
        <v>0</v>
      </c>
      <c r="X86" s="10">
        <f t="shared" si="20"/>
        <v>0</v>
      </c>
      <c r="Y86" s="10">
        <f t="shared" si="20"/>
        <v>0</v>
      </c>
      <c r="Z86" s="10">
        <f t="shared" si="20"/>
        <v>0</v>
      </c>
      <c r="AA86" s="10">
        <f t="shared" si="20"/>
        <v>0</v>
      </c>
      <c r="AB86" s="10">
        <f t="shared" si="20"/>
        <v>0</v>
      </c>
      <c r="AC86" s="10">
        <f t="shared" si="20"/>
        <v>0</v>
      </c>
      <c r="AD86" s="10">
        <f t="shared" si="20"/>
        <v>0</v>
      </c>
      <c r="AE86" s="10">
        <f t="shared" si="20"/>
        <v>0</v>
      </c>
      <c r="AF86" s="10">
        <f t="shared" si="20"/>
        <v>0</v>
      </c>
      <c r="AG86" s="10">
        <f t="shared" si="20"/>
        <v>0</v>
      </c>
      <c r="AH86" s="10">
        <f t="shared" si="20"/>
        <v>0</v>
      </c>
      <c r="AI86" s="10">
        <f t="shared" si="20"/>
        <v>0</v>
      </c>
      <c r="AJ86" s="10">
        <f t="shared" si="20"/>
        <v>0</v>
      </c>
      <c r="AK86" s="10">
        <f t="shared" si="20"/>
        <v>0</v>
      </c>
      <c r="AL86" s="10">
        <f t="shared" si="20"/>
        <v>0</v>
      </c>
      <c r="AM86" s="10">
        <f t="shared" si="20"/>
        <v>0</v>
      </c>
      <c r="AN86" s="10">
        <f t="shared" si="20"/>
        <v>0</v>
      </c>
      <c r="AO86" s="10">
        <f t="shared" si="20"/>
        <v>0</v>
      </c>
      <c r="AP86" s="10">
        <f t="shared" si="20"/>
        <v>0</v>
      </c>
    </row>
    <row r="87" spans="1:50" ht="15.5" hidden="1" outlineLevel="2" thickBot="1">
      <c r="A87" s="6" t="s">
        <v>27</v>
      </c>
      <c r="B87" s="13"/>
      <c r="C87" s="6"/>
      <c r="D87" s="13">
        <f>SUM($D$85:D85)-SUM($D$86:D86)</f>
        <v>0</v>
      </c>
      <c r="E87" s="13">
        <f>SUM($D$85:E85)-SUM($D$86:E86)</f>
        <v>0</v>
      </c>
      <c r="F87" s="13">
        <f>SUM($D$85:F85)-SUM($D$86:F86)</f>
        <v>0</v>
      </c>
      <c r="G87" s="13">
        <f>SUM($D$85:G85)-SUM($D$86:G86)</f>
        <v>0</v>
      </c>
      <c r="H87" s="13">
        <f>SUM($D$85:H85)-SUM($D$86:H86)</f>
        <v>0</v>
      </c>
      <c r="I87" s="13">
        <f>SUM($D$85:I85)-SUM($D$86:I86)</f>
        <v>0</v>
      </c>
      <c r="J87" s="13">
        <f>SUM($D$85:J85)-SUM($D$86:J86)</f>
        <v>0</v>
      </c>
      <c r="K87" s="13">
        <f>SUM($D$85:K85)-SUM($D$86:K86)</f>
        <v>0</v>
      </c>
      <c r="L87" s="13">
        <f>SUM($D$85:L85)-SUM($D$86:L86)</f>
        <v>0</v>
      </c>
      <c r="M87" s="13">
        <f>SUM($D$85:M85)-SUM($D$86:M86)</f>
        <v>0</v>
      </c>
      <c r="N87" s="13">
        <f>SUM($D$85:N85)-SUM($D$86:N86)</f>
        <v>0</v>
      </c>
      <c r="O87" s="13">
        <f>SUM($D$85:O85)-SUM($D$86:O86)</f>
        <v>0</v>
      </c>
      <c r="P87" s="13">
        <f>SUM($D$85:P85)-SUM($D$86:P86)</f>
        <v>0</v>
      </c>
      <c r="Q87" s="13">
        <f>SUM($D$85:Q85)-SUM($D$86:Q86)</f>
        <v>0</v>
      </c>
      <c r="R87" s="13">
        <f>SUM($D$85:R85)-SUM($D$86:R86)</f>
        <v>0</v>
      </c>
      <c r="S87" s="13">
        <f>SUM($D$85:S85)-SUM($D$86:S86)</f>
        <v>0</v>
      </c>
      <c r="T87" s="13">
        <f>SUM($D$85:T85)-SUM($D$86:T86)</f>
        <v>0</v>
      </c>
      <c r="U87" s="13">
        <f>SUM($D$85:U85)-SUM($D$86:U86)</f>
        <v>0</v>
      </c>
      <c r="V87" s="13">
        <f>SUM($D$85:V85)-SUM($D$86:V86)</f>
        <v>0</v>
      </c>
      <c r="W87" s="13">
        <f>SUM($D$85:W85)-SUM($D$86:W86)</f>
        <v>0</v>
      </c>
      <c r="X87" s="13">
        <f>SUM($D$85:X85)-SUM($D$86:X86)</f>
        <v>0</v>
      </c>
      <c r="Y87" s="13">
        <f>SUM($D$85:Y85)-SUM($D$86:Y86)</f>
        <v>0</v>
      </c>
      <c r="Z87" s="13">
        <f>SUM($D$85:Z85)-SUM($D$86:Z86)</f>
        <v>0</v>
      </c>
      <c r="AA87" s="13">
        <f>SUM($D$85:AA85)-SUM($D$86:AA86)</f>
        <v>0</v>
      </c>
      <c r="AB87" s="13">
        <f>SUM($D$85:AB85)-SUM($D$86:AB86)</f>
        <v>0</v>
      </c>
      <c r="AC87" s="13">
        <f>SUM($D$85:AC85)-SUM($D$86:AC86)</f>
        <v>0</v>
      </c>
      <c r="AD87" s="13">
        <f>SUM($D$85:AD85)-SUM($D$86:AD86)</f>
        <v>0</v>
      </c>
      <c r="AE87" s="13">
        <f>SUM($D$85:AE85)-SUM($D$86:AE86)</f>
        <v>0</v>
      </c>
      <c r="AF87" s="13">
        <f>SUM($D$85:AF85)-SUM($D$86:AF86)</f>
        <v>0</v>
      </c>
      <c r="AG87" s="13">
        <f>SUM($D$85:AG85)-SUM($D$86:AG86)</f>
        <v>0</v>
      </c>
      <c r="AH87" s="13">
        <f>SUM($D$85:AH85)-SUM($D$86:AH86)</f>
        <v>0</v>
      </c>
      <c r="AI87" s="13">
        <f>SUM($D$85:AI85)-SUM($D$86:AI86)</f>
        <v>0</v>
      </c>
      <c r="AJ87" s="13">
        <f>SUM($D$85:AJ85)-SUM($D$86:AJ86)</f>
        <v>0</v>
      </c>
      <c r="AK87" s="13">
        <f>SUM($D$85:AK85)-SUM($D$86:AK86)</f>
        <v>0</v>
      </c>
      <c r="AL87" s="13">
        <f>SUM($D$85:AL85)-SUM($D$86:AL86)</f>
        <v>0</v>
      </c>
      <c r="AM87" s="13">
        <f>SUM($D$85:AM85)-SUM($D$86:AM86)</f>
        <v>0</v>
      </c>
      <c r="AN87" s="13">
        <f>SUM($D$85:AN85)-SUM($D$86:AN86)</f>
        <v>0</v>
      </c>
      <c r="AO87" s="13">
        <f>SUM($D$85:AO85)-SUM($D$86:AO86)</f>
        <v>0</v>
      </c>
      <c r="AP87" s="13">
        <f>SUM($D$85:AP85)-SUM($D$86:AP86)</f>
        <v>0</v>
      </c>
    </row>
    <row r="88" spans="1:50" hidden="1" outlineLevel="2">
      <c r="B88" s="10"/>
      <c r="D88" s="10"/>
      <c r="E88" s="10"/>
      <c r="F88" s="10"/>
      <c r="G88" s="10"/>
      <c r="H88" s="10"/>
      <c r="I88" s="10"/>
      <c r="J88" s="10"/>
      <c r="K88" s="10"/>
      <c r="L88" s="10"/>
      <c r="M88" s="10"/>
      <c r="N88" s="10"/>
      <c r="O88" s="10"/>
      <c r="P88" s="10"/>
      <c r="Q88" s="10"/>
      <c r="R88" s="10"/>
      <c r="S88" s="10"/>
      <c r="T88" s="10"/>
      <c r="U88" s="10"/>
      <c r="V88" s="10"/>
      <c r="W88" s="10"/>
      <c r="X88" s="10"/>
      <c r="Y88" s="10"/>
      <c r="Z88" s="10"/>
      <c r="AA88" s="10"/>
      <c r="AB88" s="10"/>
      <c r="AC88" s="10"/>
      <c r="AD88" s="10"/>
      <c r="AE88" s="10"/>
      <c r="AF88" s="10"/>
      <c r="AG88" s="10"/>
      <c r="AH88" s="10"/>
      <c r="AI88" s="10"/>
      <c r="AJ88" s="10"/>
      <c r="AK88" s="10"/>
      <c r="AL88" s="10"/>
      <c r="AM88" s="10"/>
      <c r="AN88" s="10"/>
      <c r="AO88" s="10"/>
      <c r="AP88" s="10"/>
    </row>
    <row r="89" spans="1:50" hidden="1" outlineLevel="2">
      <c r="A89" s="9" t="s">
        <v>40</v>
      </c>
      <c r="B89" s="9"/>
      <c r="C89" s="9"/>
      <c r="D89" s="9">
        <f>D84</f>
        <v>2022</v>
      </c>
      <c r="E89" s="9">
        <f>D89+1</f>
        <v>2023</v>
      </c>
      <c r="F89" s="9">
        <f t="shared" ref="F89:AP89" si="21">E89+1</f>
        <v>2024</v>
      </c>
      <c r="G89" s="9">
        <f t="shared" si="21"/>
        <v>2025</v>
      </c>
      <c r="H89" s="9">
        <f t="shared" si="21"/>
        <v>2026</v>
      </c>
      <c r="I89" s="9">
        <f t="shared" si="21"/>
        <v>2027</v>
      </c>
      <c r="J89" s="9">
        <f t="shared" si="21"/>
        <v>2028</v>
      </c>
      <c r="K89" s="9">
        <f t="shared" si="21"/>
        <v>2029</v>
      </c>
      <c r="L89" s="9">
        <f t="shared" si="21"/>
        <v>2030</v>
      </c>
      <c r="M89" s="9">
        <f t="shared" si="21"/>
        <v>2031</v>
      </c>
      <c r="N89" s="9">
        <f t="shared" si="21"/>
        <v>2032</v>
      </c>
      <c r="O89" s="9">
        <f t="shared" si="21"/>
        <v>2033</v>
      </c>
      <c r="P89" s="9">
        <f t="shared" si="21"/>
        <v>2034</v>
      </c>
      <c r="Q89" s="9">
        <f t="shared" si="21"/>
        <v>2035</v>
      </c>
      <c r="R89" s="9">
        <f t="shared" si="21"/>
        <v>2036</v>
      </c>
      <c r="S89" s="9">
        <f t="shared" si="21"/>
        <v>2037</v>
      </c>
      <c r="T89" s="9">
        <f t="shared" si="21"/>
        <v>2038</v>
      </c>
      <c r="U89" s="9">
        <f t="shared" si="21"/>
        <v>2039</v>
      </c>
      <c r="V89" s="9">
        <f t="shared" si="21"/>
        <v>2040</v>
      </c>
      <c r="W89" s="9">
        <f t="shared" si="21"/>
        <v>2041</v>
      </c>
      <c r="X89" s="9">
        <f t="shared" si="21"/>
        <v>2042</v>
      </c>
      <c r="Y89" s="9">
        <f t="shared" si="21"/>
        <v>2043</v>
      </c>
      <c r="Z89" s="9">
        <f t="shared" si="21"/>
        <v>2044</v>
      </c>
      <c r="AA89" s="9">
        <f t="shared" si="21"/>
        <v>2045</v>
      </c>
      <c r="AB89" s="9">
        <f t="shared" si="21"/>
        <v>2046</v>
      </c>
      <c r="AC89" s="9">
        <f t="shared" si="21"/>
        <v>2047</v>
      </c>
      <c r="AD89" s="9">
        <f t="shared" si="21"/>
        <v>2048</v>
      </c>
      <c r="AE89" s="9">
        <f t="shared" si="21"/>
        <v>2049</v>
      </c>
      <c r="AF89" s="9">
        <f t="shared" si="21"/>
        <v>2050</v>
      </c>
      <c r="AG89" s="9">
        <f t="shared" si="21"/>
        <v>2051</v>
      </c>
      <c r="AH89" s="9">
        <f t="shared" si="21"/>
        <v>2052</v>
      </c>
      <c r="AI89" s="9">
        <f t="shared" si="21"/>
        <v>2053</v>
      </c>
      <c r="AJ89" s="9">
        <f t="shared" si="21"/>
        <v>2054</v>
      </c>
      <c r="AK89" s="9">
        <f t="shared" si="21"/>
        <v>2055</v>
      </c>
      <c r="AL89" s="9">
        <f t="shared" si="21"/>
        <v>2056</v>
      </c>
      <c r="AM89" s="9">
        <f t="shared" si="21"/>
        <v>2057</v>
      </c>
      <c r="AN89" s="9">
        <f t="shared" si="21"/>
        <v>2058</v>
      </c>
      <c r="AO89" s="9">
        <f t="shared" si="21"/>
        <v>2059</v>
      </c>
      <c r="AP89" s="9">
        <f t="shared" si="21"/>
        <v>2060</v>
      </c>
    </row>
    <row r="90" spans="1:50" hidden="1" outlineLevel="2">
      <c r="A90" s="1" t="s">
        <v>39</v>
      </c>
      <c r="B90" s="10"/>
      <c r="D90" s="10">
        <f>D120</f>
        <v>0</v>
      </c>
      <c r="E90" s="10">
        <f t="shared" ref="E90:AP90" si="22">E120</f>
        <v>50000000</v>
      </c>
      <c r="F90" s="10">
        <f t="shared" si="22"/>
        <v>0</v>
      </c>
      <c r="G90" s="10">
        <f t="shared" si="22"/>
        <v>0</v>
      </c>
      <c r="H90" s="10">
        <f t="shared" si="22"/>
        <v>0</v>
      </c>
      <c r="I90" s="10">
        <f t="shared" si="22"/>
        <v>0</v>
      </c>
      <c r="J90" s="10">
        <f t="shared" si="22"/>
        <v>0</v>
      </c>
      <c r="K90" s="10">
        <f t="shared" si="22"/>
        <v>0</v>
      </c>
      <c r="L90" s="10">
        <f t="shared" si="22"/>
        <v>0</v>
      </c>
      <c r="M90" s="10">
        <f t="shared" si="22"/>
        <v>0</v>
      </c>
      <c r="N90" s="10">
        <f t="shared" si="22"/>
        <v>0</v>
      </c>
      <c r="O90" s="10">
        <f t="shared" si="22"/>
        <v>0</v>
      </c>
      <c r="P90" s="10">
        <f t="shared" si="22"/>
        <v>0</v>
      </c>
      <c r="Q90" s="10">
        <f t="shared" si="22"/>
        <v>0</v>
      </c>
      <c r="R90" s="10">
        <f t="shared" si="22"/>
        <v>0</v>
      </c>
      <c r="S90" s="10">
        <f t="shared" si="22"/>
        <v>0</v>
      </c>
      <c r="T90" s="10">
        <f t="shared" si="22"/>
        <v>0</v>
      </c>
      <c r="U90" s="10">
        <f t="shared" si="22"/>
        <v>0</v>
      </c>
      <c r="V90" s="10">
        <f t="shared" si="22"/>
        <v>0</v>
      </c>
      <c r="W90" s="10">
        <f t="shared" si="22"/>
        <v>0</v>
      </c>
      <c r="X90" s="10">
        <f t="shared" si="22"/>
        <v>0</v>
      </c>
      <c r="Y90" s="10">
        <f t="shared" si="22"/>
        <v>0</v>
      </c>
      <c r="Z90" s="10">
        <f t="shared" si="22"/>
        <v>0</v>
      </c>
      <c r="AA90" s="10">
        <f t="shared" si="22"/>
        <v>0</v>
      </c>
      <c r="AB90" s="10">
        <f t="shared" si="22"/>
        <v>0</v>
      </c>
      <c r="AC90" s="10">
        <f t="shared" si="22"/>
        <v>0</v>
      </c>
      <c r="AD90" s="10">
        <f t="shared" si="22"/>
        <v>0</v>
      </c>
      <c r="AE90" s="10">
        <f t="shared" si="22"/>
        <v>0</v>
      </c>
      <c r="AF90" s="10">
        <f t="shared" si="22"/>
        <v>0</v>
      </c>
      <c r="AG90" s="10">
        <f t="shared" si="22"/>
        <v>0</v>
      </c>
      <c r="AH90" s="10">
        <f t="shared" si="22"/>
        <v>0</v>
      </c>
      <c r="AI90" s="10">
        <f t="shared" si="22"/>
        <v>0</v>
      </c>
      <c r="AJ90" s="10">
        <f t="shared" si="22"/>
        <v>0</v>
      </c>
      <c r="AK90" s="10">
        <f t="shared" si="22"/>
        <v>0</v>
      </c>
      <c r="AL90" s="10">
        <f t="shared" si="22"/>
        <v>0</v>
      </c>
      <c r="AM90" s="10">
        <f t="shared" si="22"/>
        <v>0</v>
      </c>
      <c r="AN90" s="10">
        <f t="shared" si="22"/>
        <v>0</v>
      </c>
      <c r="AO90" s="10">
        <f t="shared" si="22"/>
        <v>0</v>
      </c>
      <c r="AP90" s="10">
        <f t="shared" si="22"/>
        <v>0</v>
      </c>
    </row>
    <row r="91" spans="1:50" hidden="1" outlineLevel="2">
      <c r="A91" s="1" t="s">
        <v>37</v>
      </c>
      <c r="B91" s="10"/>
      <c r="D91" s="10">
        <f>SUM(D128)</f>
        <v>0</v>
      </c>
      <c r="E91" s="10">
        <f t="shared" ref="E91:AP91" si="23">SUM(E128)</f>
        <v>50000000</v>
      </c>
      <c r="F91" s="10">
        <f t="shared" si="23"/>
        <v>51000000</v>
      </c>
      <c r="G91" s="10">
        <f t="shared" si="23"/>
        <v>52020000</v>
      </c>
      <c r="H91" s="10">
        <f t="shared" si="23"/>
        <v>18571140</v>
      </c>
      <c r="I91" s="10">
        <f t="shared" si="23"/>
        <v>19499697</v>
      </c>
      <c r="J91" s="10">
        <f t="shared" si="23"/>
        <v>0</v>
      </c>
      <c r="K91" s="10">
        <f t="shared" si="23"/>
        <v>0</v>
      </c>
      <c r="L91" s="10">
        <f t="shared" si="23"/>
        <v>0</v>
      </c>
      <c r="M91" s="10">
        <f t="shared" si="23"/>
        <v>0</v>
      </c>
      <c r="N91" s="10">
        <f t="shared" si="23"/>
        <v>0</v>
      </c>
      <c r="O91" s="10">
        <f t="shared" si="23"/>
        <v>0</v>
      </c>
      <c r="P91" s="10">
        <f t="shared" si="23"/>
        <v>0</v>
      </c>
      <c r="Q91" s="10">
        <f t="shared" si="23"/>
        <v>0</v>
      </c>
      <c r="R91" s="10">
        <f t="shared" si="23"/>
        <v>0</v>
      </c>
      <c r="S91" s="10">
        <f t="shared" si="23"/>
        <v>0</v>
      </c>
      <c r="T91" s="10">
        <f t="shared" si="23"/>
        <v>0</v>
      </c>
      <c r="U91" s="10">
        <f t="shared" si="23"/>
        <v>0</v>
      </c>
      <c r="V91" s="10">
        <f t="shared" si="23"/>
        <v>0</v>
      </c>
      <c r="W91" s="10">
        <f t="shared" si="23"/>
        <v>0</v>
      </c>
      <c r="X91" s="10">
        <f t="shared" si="23"/>
        <v>0</v>
      </c>
      <c r="Y91" s="10">
        <f t="shared" si="23"/>
        <v>0</v>
      </c>
      <c r="Z91" s="10">
        <f t="shared" si="23"/>
        <v>0</v>
      </c>
      <c r="AA91" s="10">
        <f t="shared" si="23"/>
        <v>0</v>
      </c>
      <c r="AB91" s="10">
        <f t="shared" si="23"/>
        <v>0</v>
      </c>
      <c r="AC91" s="10">
        <f t="shared" si="23"/>
        <v>0</v>
      </c>
      <c r="AD91" s="10">
        <f t="shared" si="23"/>
        <v>0</v>
      </c>
      <c r="AE91" s="10">
        <f t="shared" si="23"/>
        <v>0</v>
      </c>
      <c r="AF91" s="10">
        <f t="shared" si="23"/>
        <v>0</v>
      </c>
      <c r="AG91" s="10">
        <f t="shared" si="23"/>
        <v>0</v>
      </c>
      <c r="AH91" s="10">
        <f t="shared" si="23"/>
        <v>0</v>
      </c>
      <c r="AI91" s="10">
        <f t="shared" si="23"/>
        <v>0</v>
      </c>
      <c r="AJ91" s="10">
        <f t="shared" si="23"/>
        <v>0</v>
      </c>
      <c r="AK91" s="10">
        <f t="shared" si="23"/>
        <v>0</v>
      </c>
      <c r="AL91" s="10">
        <f t="shared" si="23"/>
        <v>0</v>
      </c>
      <c r="AM91" s="10">
        <f t="shared" si="23"/>
        <v>0</v>
      </c>
      <c r="AN91" s="10">
        <f t="shared" si="23"/>
        <v>0</v>
      </c>
      <c r="AO91" s="10">
        <f t="shared" si="23"/>
        <v>0</v>
      </c>
      <c r="AP91" s="10">
        <f t="shared" si="23"/>
        <v>0</v>
      </c>
    </row>
    <row r="92" spans="1:50" hidden="1" outlineLevel="2">
      <c r="A92" s="1" t="s">
        <v>38</v>
      </c>
      <c r="B92" s="10">
        <f>SUM(D92:AP92)</f>
        <v>29799657</v>
      </c>
      <c r="D92" s="10">
        <f>D136</f>
        <v>0</v>
      </c>
      <c r="E92" s="10">
        <f t="shared" ref="E92:AP92" si="24">E136</f>
        <v>0</v>
      </c>
      <c r="F92" s="10">
        <f t="shared" si="24"/>
        <v>0</v>
      </c>
      <c r="G92" s="10">
        <f t="shared" si="24"/>
        <v>10299960</v>
      </c>
      <c r="H92" s="10">
        <f t="shared" si="24"/>
        <v>0</v>
      </c>
      <c r="I92" s="10">
        <f t="shared" si="24"/>
        <v>19499697</v>
      </c>
      <c r="J92" s="10">
        <f t="shared" si="24"/>
        <v>0</v>
      </c>
      <c r="K92" s="10">
        <f t="shared" si="24"/>
        <v>0</v>
      </c>
      <c r="L92" s="10">
        <f t="shared" si="24"/>
        <v>0</v>
      </c>
      <c r="M92" s="10">
        <f t="shared" si="24"/>
        <v>0</v>
      </c>
      <c r="N92" s="10">
        <f t="shared" si="24"/>
        <v>0</v>
      </c>
      <c r="O92" s="10">
        <f t="shared" si="24"/>
        <v>0</v>
      </c>
      <c r="P92" s="10">
        <f t="shared" si="24"/>
        <v>0</v>
      </c>
      <c r="Q92" s="10">
        <f t="shared" si="24"/>
        <v>0</v>
      </c>
      <c r="R92" s="10">
        <f t="shared" si="24"/>
        <v>0</v>
      </c>
      <c r="S92" s="10">
        <f t="shared" si="24"/>
        <v>0</v>
      </c>
      <c r="T92" s="10">
        <f t="shared" si="24"/>
        <v>0</v>
      </c>
      <c r="U92" s="10">
        <f t="shared" si="24"/>
        <v>0</v>
      </c>
      <c r="V92" s="10">
        <f t="shared" si="24"/>
        <v>0</v>
      </c>
      <c r="W92" s="10">
        <f t="shared" si="24"/>
        <v>0</v>
      </c>
      <c r="X92" s="10">
        <f t="shared" si="24"/>
        <v>0</v>
      </c>
      <c r="Y92" s="10">
        <f t="shared" si="24"/>
        <v>0</v>
      </c>
      <c r="Z92" s="10">
        <f t="shared" si="24"/>
        <v>0</v>
      </c>
      <c r="AA92" s="10">
        <f t="shared" si="24"/>
        <v>0</v>
      </c>
      <c r="AB92" s="10">
        <f t="shared" si="24"/>
        <v>0</v>
      </c>
      <c r="AC92" s="10">
        <f t="shared" si="24"/>
        <v>0</v>
      </c>
      <c r="AD92" s="10">
        <f t="shared" si="24"/>
        <v>0</v>
      </c>
      <c r="AE92" s="10">
        <f t="shared" si="24"/>
        <v>0</v>
      </c>
      <c r="AF92" s="10">
        <f t="shared" si="24"/>
        <v>0</v>
      </c>
      <c r="AG92" s="10">
        <f t="shared" si="24"/>
        <v>0</v>
      </c>
      <c r="AH92" s="10">
        <f t="shared" si="24"/>
        <v>0</v>
      </c>
      <c r="AI92" s="10">
        <f t="shared" si="24"/>
        <v>0</v>
      </c>
      <c r="AJ92" s="10">
        <f t="shared" si="24"/>
        <v>0</v>
      </c>
      <c r="AK92" s="10">
        <f t="shared" si="24"/>
        <v>0</v>
      </c>
      <c r="AL92" s="10">
        <f t="shared" si="24"/>
        <v>0</v>
      </c>
      <c r="AM92" s="10">
        <f t="shared" si="24"/>
        <v>0</v>
      </c>
      <c r="AN92" s="10">
        <f t="shared" si="24"/>
        <v>0</v>
      </c>
      <c r="AO92" s="10">
        <f t="shared" si="24"/>
        <v>0</v>
      </c>
      <c r="AP92" s="10">
        <f t="shared" si="24"/>
        <v>0</v>
      </c>
    </row>
    <row r="93" spans="1:50" hidden="1" outlineLevel="2">
      <c r="B93" s="10"/>
      <c r="D93" s="10"/>
      <c r="E93" s="10"/>
      <c r="F93" s="10"/>
      <c r="G93" s="10"/>
      <c r="H93" s="10"/>
      <c r="I93" s="10"/>
      <c r="J93" s="10"/>
      <c r="K93" s="10"/>
      <c r="L93" s="10"/>
      <c r="M93" s="10"/>
      <c r="N93" s="10"/>
      <c r="O93" s="10"/>
      <c r="P93" s="10"/>
      <c r="Q93" s="10"/>
      <c r="R93" s="10"/>
      <c r="S93" s="10"/>
      <c r="T93" s="10"/>
      <c r="U93" s="10"/>
      <c r="V93" s="10"/>
      <c r="W93" s="10"/>
      <c r="X93" s="10"/>
      <c r="Y93" s="10"/>
      <c r="Z93" s="10"/>
      <c r="AA93" s="10"/>
      <c r="AB93" s="10"/>
      <c r="AC93" s="10"/>
      <c r="AD93" s="10"/>
      <c r="AE93" s="10"/>
      <c r="AF93" s="10"/>
      <c r="AG93" s="10"/>
      <c r="AH93" s="10"/>
      <c r="AI93" s="10"/>
      <c r="AJ93" s="10"/>
      <c r="AK93" s="10"/>
      <c r="AL93" s="10"/>
      <c r="AM93" s="10"/>
      <c r="AN93" s="10"/>
      <c r="AO93" s="10"/>
      <c r="AP93" s="10"/>
    </row>
    <row r="94" spans="1:50" hidden="1" outlineLevel="2">
      <c r="A94" s="9" t="s">
        <v>41</v>
      </c>
      <c r="B94" s="9"/>
      <c r="C94" s="9"/>
      <c r="D94" s="9">
        <f>D89</f>
        <v>2022</v>
      </c>
      <c r="E94" s="9">
        <f>D94+1</f>
        <v>2023</v>
      </c>
      <c r="F94" s="9">
        <f t="shared" ref="F94:AP94" si="25">E94+1</f>
        <v>2024</v>
      </c>
      <c r="G94" s="9">
        <f t="shared" si="25"/>
        <v>2025</v>
      </c>
      <c r="H94" s="9">
        <f t="shared" si="25"/>
        <v>2026</v>
      </c>
      <c r="I94" s="9">
        <f t="shared" si="25"/>
        <v>2027</v>
      </c>
      <c r="J94" s="9">
        <f t="shared" si="25"/>
        <v>2028</v>
      </c>
      <c r="K94" s="9">
        <f t="shared" si="25"/>
        <v>2029</v>
      </c>
      <c r="L94" s="9">
        <f t="shared" si="25"/>
        <v>2030</v>
      </c>
      <c r="M94" s="9">
        <f t="shared" si="25"/>
        <v>2031</v>
      </c>
      <c r="N94" s="9">
        <f t="shared" si="25"/>
        <v>2032</v>
      </c>
      <c r="O94" s="9">
        <f t="shared" si="25"/>
        <v>2033</v>
      </c>
      <c r="P94" s="9">
        <f t="shared" si="25"/>
        <v>2034</v>
      </c>
      <c r="Q94" s="9">
        <f t="shared" si="25"/>
        <v>2035</v>
      </c>
      <c r="R94" s="9">
        <f t="shared" si="25"/>
        <v>2036</v>
      </c>
      <c r="S94" s="9">
        <f t="shared" si="25"/>
        <v>2037</v>
      </c>
      <c r="T94" s="9">
        <f t="shared" si="25"/>
        <v>2038</v>
      </c>
      <c r="U94" s="9">
        <f t="shared" si="25"/>
        <v>2039</v>
      </c>
      <c r="V94" s="9">
        <f t="shared" si="25"/>
        <v>2040</v>
      </c>
      <c r="W94" s="9">
        <f t="shared" si="25"/>
        <v>2041</v>
      </c>
      <c r="X94" s="9">
        <f t="shared" si="25"/>
        <v>2042</v>
      </c>
      <c r="Y94" s="9">
        <f t="shared" si="25"/>
        <v>2043</v>
      </c>
      <c r="Z94" s="9">
        <f t="shared" si="25"/>
        <v>2044</v>
      </c>
      <c r="AA94" s="9">
        <f t="shared" si="25"/>
        <v>2045</v>
      </c>
      <c r="AB94" s="9">
        <f t="shared" si="25"/>
        <v>2046</v>
      </c>
      <c r="AC94" s="9">
        <f t="shared" si="25"/>
        <v>2047</v>
      </c>
      <c r="AD94" s="9">
        <f t="shared" si="25"/>
        <v>2048</v>
      </c>
      <c r="AE94" s="9">
        <f t="shared" si="25"/>
        <v>2049</v>
      </c>
      <c r="AF94" s="9">
        <f t="shared" si="25"/>
        <v>2050</v>
      </c>
      <c r="AG94" s="9">
        <f t="shared" si="25"/>
        <v>2051</v>
      </c>
      <c r="AH94" s="9">
        <f t="shared" si="25"/>
        <v>2052</v>
      </c>
      <c r="AI94" s="9">
        <f t="shared" si="25"/>
        <v>2053</v>
      </c>
      <c r="AJ94" s="9">
        <f t="shared" si="25"/>
        <v>2054</v>
      </c>
      <c r="AK94" s="9">
        <f t="shared" si="25"/>
        <v>2055</v>
      </c>
      <c r="AL94" s="9">
        <f t="shared" si="25"/>
        <v>2056</v>
      </c>
      <c r="AM94" s="9">
        <f t="shared" si="25"/>
        <v>2057</v>
      </c>
      <c r="AN94" s="9">
        <f t="shared" si="25"/>
        <v>2058</v>
      </c>
      <c r="AO94" s="9">
        <f t="shared" si="25"/>
        <v>2059</v>
      </c>
      <c r="AP94" s="9">
        <f t="shared" si="25"/>
        <v>2060</v>
      </c>
    </row>
    <row r="95" spans="1:50" hidden="1" outlineLevel="2">
      <c r="A95" s="1" t="s">
        <v>39</v>
      </c>
      <c r="B95" s="10">
        <f>SUM(D95:AP95)</f>
        <v>29799657</v>
      </c>
      <c r="D95" s="10">
        <f>D145</f>
        <v>0</v>
      </c>
      <c r="E95" s="10">
        <f t="shared" ref="E95:AP95" si="26">E145</f>
        <v>0</v>
      </c>
      <c r="F95" s="10">
        <f t="shared" si="26"/>
        <v>0</v>
      </c>
      <c r="G95" s="10">
        <f t="shared" si="26"/>
        <v>0</v>
      </c>
      <c r="H95" s="10">
        <f t="shared" si="26"/>
        <v>0</v>
      </c>
      <c r="I95" s="10">
        <f t="shared" si="26"/>
        <v>0</v>
      </c>
      <c r="J95" s="10">
        <f t="shared" si="26"/>
        <v>29799657</v>
      </c>
      <c r="K95" s="10">
        <f t="shared" si="26"/>
        <v>0</v>
      </c>
      <c r="L95" s="10">
        <f t="shared" si="26"/>
        <v>0</v>
      </c>
      <c r="M95" s="10">
        <f t="shared" si="26"/>
        <v>0</v>
      </c>
      <c r="N95" s="10">
        <f t="shared" si="26"/>
        <v>0</v>
      </c>
      <c r="O95" s="10">
        <f t="shared" si="26"/>
        <v>0</v>
      </c>
      <c r="P95" s="10">
        <f t="shared" si="26"/>
        <v>0</v>
      </c>
      <c r="Q95" s="10">
        <f t="shared" si="26"/>
        <v>0</v>
      </c>
      <c r="R95" s="10">
        <f t="shared" si="26"/>
        <v>0</v>
      </c>
      <c r="S95" s="10">
        <f t="shared" si="26"/>
        <v>0</v>
      </c>
      <c r="T95" s="10">
        <f t="shared" si="26"/>
        <v>0</v>
      </c>
      <c r="U95" s="10">
        <f t="shared" si="26"/>
        <v>0</v>
      </c>
      <c r="V95" s="10">
        <f t="shared" si="26"/>
        <v>0</v>
      </c>
      <c r="W95" s="10">
        <f t="shared" si="26"/>
        <v>0</v>
      </c>
      <c r="X95" s="10">
        <f t="shared" si="26"/>
        <v>0</v>
      </c>
      <c r="Y95" s="10">
        <f t="shared" si="26"/>
        <v>0</v>
      </c>
      <c r="Z95" s="10">
        <f t="shared" si="26"/>
        <v>0</v>
      </c>
      <c r="AA95" s="10">
        <f t="shared" si="26"/>
        <v>0</v>
      </c>
      <c r="AB95" s="10">
        <f t="shared" si="26"/>
        <v>0</v>
      </c>
      <c r="AC95" s="10">
        <f t="shared" si="26"/>
        <v>0</v>
      </c>
      <c r="AD95" s="10">
        <f t="shared" si="26"/>
        <v>0</v>
      </c>
      <c r="AE95" s="10">
        <f t="shared" si="26"/>
        <v>0</v>
      </c>
      <c r="AF95" s="10">
        <f t="shared" si="26"/>
        <v>0</v>
      </c>
      <c r="AG95" s="10">
        <f t="shared" si="26"/>
        <v>0</v>
      </c>
      <c r="AH95" s="10">
        <f t="shared" si="26"/>
        <v>0</v>
      </c>
      <c r="AI95" s="10">
        <f t="shared" si="26"/>
        <v>0</v>
      </c>
      <c r="AJ95" s="10">
        <f t="shared" si="26"/>
        <v>0</v>
      </c>
      <c r="AK95" s="10">
        <f t="shared" si="26"/>
        <v>0</v>
      </c>
      <c r="AL95" s="10">
        <f t="shared" si="26"/>
        <v>0</v>
      </c>
      <c r="AM95" s="10">
        <f t="shared" si="26"/>
        <v>0</v>
      </c>
      <c r="AN95" s="10">
        <f t="shared" si="26"/>
        <v>0</v>
      </c>
      <c r="AO95" s="10">
        <f t="shared" si="26"/>
        <v>0</v>
      </c>
      <c r="AP95" s="10">
        <f t="shared" si="26"/>
        <v>0</v>
      </c>
    </row>
    <row r="96" spans="1:50" hidden="1" outlineLevel="2">
      <c r="A96" s="1" t="s">
        <v>37</v>
      </c>
      <c r="B96" s="10"/>
      <c r="D96" s="10">
        <f t="shared" ref="D96:AP96" si="27">SUM(D145)</f>
        <v>0</v>
      </c>
      <c r="E96" s="10">
        <f t="shared" si="27"/>
        <v>0</v>
      </c>
      <c r="F96" s="10">
        <f t="shared" si="27"/>
        <v>0</v>
      </c>
      <c r="G96" s="10">
        <f t="shared" si="27"/>
        <v>0</v>
      </c>
      <c r="H96" s="10">
        <f t="shared" si="27"/>
        <v>0</v>
      </c>
      <c r="I96" s="10">
        <f t="shared" si="27"/>
        <v>0</v>
      </c>
      <c r="J96" s="10">
        <f t="shared" si="27"/>
        <v>29799657</v>
      </c>
      <c r="K96" s="10">
        <f t="shared" si="27"/>
        <v>0</v>
      </c>
      <c r="L96" s="10">
        <f t="shared" si="27"/>
        <v>0</v>
      </c>
      <c r="M96" s="10">
        <f t="shared" si="27"/>
        <v>0</v>
      </c>
      <c r="N96" s="10">
        <f t="shared" si="27"/>
        <v>0</v>
      </c>
      <c r="O96" s="10">
        <f t="shared" si="27"/>
        <v>0</v>
      </c>
      <c r="P96" s="10">
        <f t="shared" si="27"/>
        <v>0</v>
      </c>
      <c r="Q96" s="10">
        <f t="shared" si="27"/>
        <v>0</v>
      </c>
      <c r="R96" s="10">
        <f t="shared" si="27"/>
        <v>0</v>
      </c>
      <c r="S96" s="10">
        <f t="shared" si="27"/>
        <v>0</v>
      </c>
      <c r="T96" s="10">
        <f t="shared" si="27"/>
        <v>0</v>
      </c>
      <c r="U96" s="10">
        <f t="shared" si="27"/>
        <v>0</v>
      </c>
      <c r="V96" s="10">
        <f t="shared" si="27"/>
        <v>0</v>
      </c>
      <c r="W96" s="10">
        <f t="shared" si="27"/>
        <v>0</v>
      </c>
      <c r="X96" s="10">
        <f t="shared" si="27"/>
        <v>0</v>
      </c>
      <c r="Y96" s="10">
        <f t="shared" si="27"/>
        <v>0</v>
      </c>
      <c r="Z96" s="10">
        <f t="shared" si="27"/>
        <v>0</v>
      </c>
      <c r="AA96" s="10">
        <f t="shared" si="27"/>
        <v>0</v>
      </c>
      <c r="AB96" s="10">
        <f t="shared" si="27"/>
        <v>0</v>
      </c>
      <c r="AC96" s="10">
        <f t="shared" si="27"/>
        <v>0</v>
      </c>
      <c r="AD96" s="10">
        <f t="shared" si="27"/>
        <v>0</v>
      </c>
      <c r="AE96" s="10">
        <f t="shared" si="27"/>
        <v>0</v>
      </c>
      <c r="AF96" s="10">
        <f t="shared" si="27"/>
        <v>0</v>
      </c>
      <c r="AG96" s="10">
        <f t="shared" si="27"/>
        <v>0</v>
      </c>
      <c r="AH96" s="10">
        <f t="shared" si="27"/>
        <v>0</v>
      </c>
      <c r="AI96" s="10">
        <f t="shared" si="27"/>
        <v>0</v>
      </c>
      <c r="AJ96" s="10">
        <f t="shared" si="27"/>
        <v>0</v>
      </c>
      <c r="AK96" s="10">
        <f t="shared" si="27"/>
        <v>0</v>
      </c>
      <c r="AL96" s="10">
        <f t="shared" si="27"/>
        <v>0</v>
      </c>
      <c r="AM96" s="10">
        <f t="shared" si="27"/>
        <v>0</v>
      </c>
      <c r="AN96" s="10">
        <f t="shared" si="27"/>
        <v>0</v>
      </c>
      <c r="AO96" s="10">
        <f t="shared" si="27"/>
        <v>0</v>
      </c>
      <c r="AP96" s="10">
        <f t="shared" si="27"/>
        <v>0</v>
      </c>
    </row>
    <row r="97" spans="1:42" hidden="1" outlineLevel="2">
      <c r="A97" s="1" t="s">
        <v>38</v>
      </c>
      <c r="B97" s="10">
        <f>SUM(D97:AP97)</f>
        <v>17675517.551265001</v>
      </c>
      <c r="D97" s="10">
        <f t="shared" ref="D97:AP97" si="28">D161</f>
        <v>0</v>
      </c>
      <c r="E97" s="10">
        <f t="shared" si="28"/>
        <v>0</v>
      </c>
      <c r="F97" s="10">
        <f t="shared" si="28"/>
        <v>0</v>
      </c>
      <c r="G97" s="10">
        <f t="shared" si="28"/>
        <v>0</v>
      </c>
      <c r="H97" s="10">
        <f t="shared" si="28"/>
        <v>0</v>
      </c>
      <c r="I97" s="10">
        <f t="shared" si="28"/>
        <v>0</v>
      </c>
      <c r="J97" s="10">
        <f t="shared" si="28"/>
        <v>0</v>
      </c>
      <c r="K97" s="10">
        <f t="shared" si="28"/>
        <v>0</v>
      </c>
      <c r="L97" s="10">
        <f t="shared" si="28"/>
        <v>17675517.551265001</v>
      </c>
      <c r="M97" s="10">
        <f t="shared" si="28"/>
        <v>0</v>
      </c>
      <c r="N97" s="10">
        <f t="shared" si="28"/>
        <v>0</v>
      </c>
      <c r="O97" s="10">
        <f t="shared" si="28"/>
        <v>0</v>
      </c>
      <c r="P97" s="10">
        <f t="shared" si="28"/>
        <v>0</v>
      </c>
      <c r="Q97" s="10">
        <f t="shared" si="28"/>
        <v>0</v>
      </c>
      <c r="R97" s="10">
        <f t="shared" si="28"/>
        <v>0</v>
      </c>
      <c r="S97" s="10">
        <f t="shared" si="28"/>
        <v>0</v>
      </c>
      <c r="T97" s="10">
        <f t="shared" si="28"/>
        <v>0</v>
      </c>
      <c r="U97" s="10">
        <f t="shared" si="28"/>
        <v>0</v>
      </c>
      <c r="V97" s="10">
        <f t="shared" si="28"/>
        <v>0</v>
      </c>
      <c r="W97" s="10">
        <f t="shared" si="28"/>
        <v>0</v>
      </c>
      <c r="X97" s="10">
        <f t="shared" si="28"/>
        <v>0</v>
      </c>
      <c r="Y97" s="10">
        <f t="shared" si="28"/>
        <v>0</v>
      </c>
      <c r="Z97" s="10">
        <f t="shared" si="28"/>
        <v>0</v>
      </c>
      <c r="AA97" s="10">
        <f t="shared" si="28"/>
        <v>0</v>
      </c>
      <c r="AB97" s="10">
        <f t="shared" si="28"/>
        <v>0</v>
      </c>
      <c r="AC97" s="10">
        <f t="shared" si="28"/>
        <v>0</v>
      </c>
      <c r="AD97" s="10">
        <f t="shared" si="28"/>
        <v>0</v>
      </c>
      <c r="AE97" s="10">
        <f t="shared" si="28"/>
        <v>0</v>
      </c>
      <c r="AF97" s="10">
        <f t="shared" si="28"/>
        <v>0</v>
      </c>
      <c r="AG97" s="10">
        <f t="shared" si="28"/>
        <v>0</v>
      </c>
      <c r="AH97" s="10">
        <f t="shared" si="28"/>
        <v>0</v>
      </c>
      <c r="AI97" s="10">
        <f t="shared" si="28"/>
        <v>0</v>
      </c>
      <c r="AJ97" s="10">
        <f t="shared" si="28"/>
        <v>0</v>
      </c>
      <c r="AK97" s="10">
        <f t="shared" si="28"/>
        <v>0</v>
      </c>
      <c r="AL97" s="10">
        <f t="shared" si="28"/>
        <v>0</v>
      </c>
      <c r="AM97" s="10">
        <f t="shared" si="28"/>
        <v>0</v>
      </c>
      <c r="AN97" s="10">
        <f t="shared" si="28"/>
        <v>0</v>
      </c>
      <c r="AO97" s="10">
        <f t="shared" si="28"/>
        <v>0</v>
      </c>
      <c r="AP97" s="10">
        <f t="shared" si="28"/>
        <v>0</v>
      </c>
    </row>
    <row r="98" spans="1:42" hidden="1" outlineLevel="2">
      <c r="B98" s="10"/>
      <c r="D98" s="10"/>
      <c r="E98" s="10"/>
      <c r="F98" s="10"/>
      <c r="G98" s="10"/>
      <c r="H98" s="10"/>
      <c r="I98" s="10"/>
      <c r="J98" s="10"/>
      <c r="K98" s="10"/>
      <c r="L98" s="10"/>
      <c r="M98" s="10"/>
      <c r="N98" s="10"/>
      <c r="O98" s="10"/>
      <c r="P98" s="10"/>
      <c r="Q98" s="10"/>
      <c r="R98" s="10"/>
      <c r="S98" s="10"/>
      <c r="T98" s="10"/>
      <c r="U98" s="10"/>
      <c r="V98" s="10"/>
      <c r="W98" s="10"/>
      <c r="X98" s="10"/>
      <c r="Y98" s="10"/>
      <c r="Z98" s="10"/>
      <c r="AA98" s="10"/>
      <c r="AB98" s="10"/>
      <c r="AC98" s="10"/>
      <c r="AD98" s="10"/>
      <c r="AE98" s="10"/>
      <c r="AF98" s="10"/>
      <c r="AG98" s="10"/>
      <c r="AH98" s="10"/>
      <c r="AI98" s="10"/>
      <c r="AJ98" s="10"/>
      <c r="AK98" s="10"/>
      <c r="AL98" s="10"/>
      <c r="AM98" s="10"/>
      <c r="AN98" s="10"/>
      <c r="AO98" s="10"/>
      <c r="AP98" s="10"/>
    </row>
    <row r="99" spans="1:42" hidden="1" outlineLevel="2">
      <c r="A99" s="9" t="s">
        <v>42</v>
      </c>
      <c r="B99" s="9"/>
      <c r="C99" s="9"/>
      <c r="D99" s="9">
        <f>D94</f>
        <v>2022</v>
      </c>
      <c r="E99" s="9">
        <f>D99+1</f>
        <v>2023</v>
      </c>
      <c r="F99" s="9">
        <f t="shared" ref="F99:AP99" si="29">E99+1</f>
        <v>2024</v>
      </c>
      <c r="G99" s="9">
        <f t="shared" si="29"/>
        <v>2025</v>
      </c>
      <c r="H99" s="9">
        <f t="shared" si="29"/>
        <v>2026</v>
      </c>
      <c r="I99" s="9">
        <f t="shared" si="29"/>
        <v>2027</v>
      </c>
      <c r="J99" s="9">
        <f t="shared" si="29"/>
        <v>2028</v>
      </c>
      <c r="K99" s="9">
        <f t="shared" si="29"/>
        <v>2029</v>
      </c>
      <c r="L99" s="9">
        <f t="shared" si="29"/>
        <v>2030</v>
      </c>
      <c r="M99" s="9">
        <f t="shared" si="29"/>
        <v>2031</v>
      </c>
      <c r="N99" s="9">
        <f t="shared" si="29"/>
        <v>2032</v>
      </c>
      <c r="O99" s="9">
        <f t="shared" si="29"/>
        <v>2033</v>
      </c>
      <c r="P99" s="9">
        <f t="shared" si="29"/>
        <v>2034</v>
      </c>
      <c r="Q99" s="9">
        <f t="shared" si="29"/>
        <v>2035</v>
      </c>
      <c r="R99" s="9">
        <f t="shared" si="29"/>
        <v>2036</v>
      </c>
      <c r="S99" s="9">
        <f t="shared" si="29"/>
        <v>2037</v>
      </c>
      <c r="T99" s="9">
        <f t="shared" si="29"/>
        <v>2038</v>
      </c>
      <c r="U99" s="9">
        <f t="shared" si="29"/>
        <v>2039</v>
      </c>
      <c r="V99" s="9">
        <f t="shared" si="29"/>
        <v>2040</v>
      </c>
      <c r="W99" s="9">
        <f t="shared" si="29"/>
        <v>2041</v>
      </c>
      <c r="X99" s="9">
        <f t="shared" si="29"/>
        <v>2042</v>
      </c>
      <c r="Y99" s="9">
        <f t="shared" si="29"/>
        <v>2043</v>
      </c>
      <c r="Z99" s="9">
        <f t="shared" si="29"/>
        <v>2044</v>
      </c>
      <c r="AA99" s="9">
        <f t="shared" si="29"/>
        <v>2045</v>
      </c>
      <c r="AB99" s="9">
        <f t="shared" si="29"/>
        <v>2046</v>
      </c>
      <c r="AC99" s="9">
        <f t="shared" si="29"/>
        <v>2047</v>
      </c>
      <c r="AD99" s="9">
        <f t="shared" si="29"/>
        <v>2048</v>
      </c>
      <c r="AE99" s="9">
        <f t="shared" si="29"/>
        <v>2049</v>
      </c>
      <c r="AF99" s="9">
        <f t="shared" si="29"/>
        <v>2050</v>
      </c>
      <c r="AG99" s="9">
        <f t="shared" si="29"/>
        <v>2051</v>
      </c>
      <c r="AH99" s="9">
        <f t="shared" si="29"/>
        <v>2052</v>
      </c>
      <c r="AI99" s="9">
        <f t="shared" si="29"/>
        <v>2053</v>
      </c>
      <c r="AJ99" s="9">
        <f t="shared" si="29"/>
        <v>2054</v>
      </c>
      <c r="AK99" s="9">
        <f t="shared" si="29"/>
        <v>2055</v>
      </c>
      <c r="AL99" s="9">
        <f t="shared" si="29"/>
        <v>2056</v>
      </c>
      <c r="AM99" s="9">
        <f t="shared" si="29"/>
        <v>2057</v>
      </c>
      <c r="AN99" s="9">
        <f t="shared" si="29"/>
        <v>2058</v>
      </c>
      <c r="AO99" s="9">
        <f t="shared" si="29"/>
        <v>2059</v>
      </c>
      <c r="AP99" s="9">
        <f t="shared" si="29"/>
        <v>2060</v>
      </c>
    </row>
    <row r="100" spans="1:42" hidden="1" outlineLevel="2">
      <c r="A100" s="1" t="s">
        <v>39</v>
      </c>
      <c r="B100" s="10">
        <f>SUM(D100:AP100)</f>
        <v>17675517.551265001</v>
      </c>
      <c r="D100" s="10">
        <f>D170</f>
        <v>0</v>
      </c>
      <c r="E100" s="10">
        <f t="shared" ref="E100:AP100" si="30">E170</f>
        <v>0</v>
      </c>
      <c r="F100" s="10">
        <f t="shared" si="30"/>
        <v>0</v>
      </c>
      <c r="G100" s="10">
        <f t="shared" si="30"/>
        <v>0</v>
      </c>
      <c r="H100" s="10">
        <f t="shared" si="30"/>
        <v>0</v>
      </c>
      <c r="I100" s="10">
        <f t="shared" si="30"/>
        <v>0</v>
      </c>
      <c r="J100" s="10">
        <f t="shared" si="30"/>
        <v>0</v>
      </c>
      <c r="K100" s="10">
        <f t="shared" si="30"/>
        <v>0</v>
      </c>
      <c r="L100" s="10">
        <f t="shared" si="30"/>
        <v>0</v>
      </c>
      <c r="M100" s="10">
        <f t="shared" si="30"/>
        <v>0</v>
      </c>
      <c r="N100" s="10">
        <f t="shared" si="30"/>
        <v>0</v>
      </c>
      <c r="O100" s="10">
        <f t="shared" si="30"/>
        <v>17675517.551265001</v>
      </c>
      <c r="P100" s="10">
        <f t="shared" si="30"/>
        <v>0</v>
      </c>
      <c r="Q100" s="10">
        <f t="shared" si="30"/>
        <v>0</v>
      </c>
      <c r="R100" s="10">
        <f t="shared" si="30"/>
        <v>0</v>
      </c>
      <c r="S100" s="10">
        <f t="shared" si="30"/>
        <v>0</v>
      </c>
      <c r="T100" s="10">
        <f t="shared" si="30"/>
        <v>0</v>
      </c>
      <c r="U100" s="10">
        <f t="shared" si="30"/>
        <v>0</v>
      </c>
      <c r="V100" s="10">
        <f t="shared" si="30"/>
        <v>0</v>
      </c>
      <c r="W100" s="10">
        <f t="shared" si="30"/>
        <v>0</v>
      </c>
      <c r="X100" s="10">
        <f t="shared" si="30"/>
        <v>0</v>
      </c>
      <c r="Y100" s="10">
        <f t="shared" si="30"/>
        <v>0</v>
      </c>
      <c r="Z100" s="10">
        <f t="shared" si="30"/>
        <v>0</v>
      </c>
      <c r="AA100" s="10">
        <f t="shared" si="30"/>
        <v>0</v>
      </c>
      <c r="AB100" s="10">
        <f t="shared" si="30"/>
        <v>0</v>
      </c>
      <c r="AC100" s="10">
        <f t="shared" si="30"/>
        <v>0</v>
      </c>
      <c r="AD100" s="10">
        <f t="shared" si="30"/>
        <v>0</v>
      </c>
      <c r="AE100" s="10">
        <f t="shared" si="30"/>
        <v>0</v>
      </c>
      <c r="AF100" s="10">
        <f t="shared" si="30"/>
        <v>0</v>
      </c>
      <c r="AG100" s="10">
        <f t="shared" si="30"/>
        <v>0</v>
      </c>
      <c r="AH100" s="10">
        <f t="shared" si="30"/>
        <v>0</v>
      </c>
      <c r="AI100" s="10">
        <f t="shared" si="30"/>
        <v>0</v>
      </c>
      <c r="AJ100" s="10">
        <f t="shared" si="30"/>
        <v>0</v>
      </c>
      <c r="AK100" s="10">
        <f t="shared" si="30"/>
        <v>0</v>
      </c>
      <c r="AL100" s="10">
        <f t="shared" si="30"/>
        <v>0</v>
      </c>
      <c r="AM100" s="10">
        <f t="shared" si="30"/>
        <v>0</v>
      </c>
      <c r="AN100" s="10">
        <f t="shared" si="30"/>
        <v>0</v>
      </c>
      <c r="AO100" s="10">
        <f t="shared" si="30"/>
        <v>0</v>
      </c>
      <c r="AP100" s="10">
        <f t="shared" si="30"/>
        <v>0</v>
      </c>
    </row>
    <row r="101" spans="1:42" hidden="1" outlineLevel="2">
      <c r="A101" s="1" t="s">
        <v>37</v>
      </c>
      <c r="B101" s="10"/>
      <c r="D101" s="10">
        <f>D178</f>
        <v>0</v>
      </c>
      <c r="E101" s="10">
        <f t="shared" ref="E101:AP101" si="31">E178</f>
        <v>0</v>
      </c>
      <c r="F101" s="10">
        <f t="shared" si="31"/>
        <v>0</v>
      </c>
      <c r="G101" s="10">
        <f t="shared" si="31"/>
        <v>0</v>
      </c>
      <c r="H101" s="10">
        <f t="shared" si="31"/>
        <v>0</v>
      </c>
      <c r="I101" s="10">
        <f t="shared" si="31"/>
        <v>0</v>
      </c>
      <c r="J101" s="10">
        <f t="shared" si="31"/>
        <v>0</v>
      </c>
      <c r="K101" s="10">
        <f t="shared" si="31"/>
        <v>0</v>
      </c>
      <c r="L101" s="10">
        <f t="shared" si="31"/>
        <v>0</v>
      </c>
      <c r="M101" s="10">
        <f t="shared" si="31"/>
        <v>0</v>
      </c>
      <c r="N101" s="10">
        <f t="shared" si="31"/>
        <v>0</v>
      </c>
      <c r="O101" s="10">
        <f t="shared" si="31"/>
        <v>17675517.551265001</v>
      </c>
      <c r="P101" s="10">
        <f t="shared" si="31"/>
        <v>18559293.428828254</v>
      </c>
      <c r="Q101" s="10">
        <f t="shared" si="31"/>
        <v>19487258.100269668</v>
      </c>
      <c r="R101" s="10">
        <f t="shared" si="31"/>
        <v>0</v>
      </c>
      <c r="S101" s="10">
        <f t="shared" si="31"/>
        <v>0</v>
      </c>
      <c r="T101" s="10">
        <f t="shared" si="31"/>
        <v>0</v>
      </c>
      <c r="U101" s="10">
        <f t="shared" si="31"/>
        <v>0</v>
      </c>
      <c r="V101" s="10">
        <f t="shared" si="31"/>
        <v>0</v>
      </c>
      <c r="W101" s="10">
        <f t="shared" si="31"/>
        <v>0</v>
      </c>
      <c r="X101" s="10">
        <f t="shared" si="31"/>
        <v>0</v>
      </c>
      <c r="Y101" s="10">
        <f t="shared" si="31"/>
        <v>0</v>
      </c>
      <c r="Z101" s="10">
        <f t="shared" si="31"/>
        <v>0</v>
      </c>
      <c r="AA101" s="10">
        <f t="shared" si="31"/>
        <v>0</v>
      </c>
      <c r="AB101" s="10">
        <f t="shared" si="31"/>
        <v>0</v>
      </c>
      <c r="AC101" s="10">
        <f t="shared" si="31"/>
        <v>0</v>
      </c>
      <c r="AD101" s="10">
        <f t="shared" si="31"/>
        <v>0</v>
      </c>
      <c r="AE101" s="10">
        <f t="shared" si="31"/>
        <v>0</v>
      </c>
      <c r="AF101" s="10">
        <f t="shared" si="31"/>
        <v>0</v>
      </c>
      <c r="AG101" s="10">
        <f t="shared" si="31"/>
        <v>0</v>
      </c>
      <c r="AH101" s="10">
        <f t="shared" si="31"/>
        <v>0</v>
      </c>
      <c r="AI101" s="10">
        <f t="shared" si="31"/>
        <v>0</v>
      </c>
      <c r="AJ101" s="10">
        <f t="shared" si="31"/>
        <v>0</v>
      </c>
      <c r="AK101" s="10">
        <f t="shared" si="31"/>
        <v>0</v>
      </c>
      <c r="AL101" s="10">
        <f t="shared" si="31"/>
        <v>0</v>
      </c>
      <c r="AM101" s="10">
        <f t="shared" si="31"/>
        <v>0</v>
      </c>
      <c r="AN101" s="10">
        <f t="shared" si="31"/>
        <v>0</v>
      </c>
      <c r="AO101" s="10">
        <f t="shared" si="31"/>
        <v>0</v>
      </c>
      <c r="AP101" s="10">
        <f t="shared" si="31"/>
        <v>0</v>
      </c>
    </row>
    <row r="102" spans="1:42" hidden="1" outlineLevel="2">
      <c r="A102" s="1" t="s">
        <v>38</v>
      </c>
      <c r="B102" s="10">
        <f>SUM(D102:AP102)</f>
        <v>10484144.857945081</v>
      </c>
      <c r="D102" s="10">
        <f>D186</f>
        <v>0</v>
      </c>
      <c r="E102" s="10">
        <f t="shared" ref="E102:AP102" si="32">E186</f>
        <v>0</v>
      </c>
      <c r="F102" s="10">
        <f t="shared" si="32"/>
        <v>0</v>
      </c>
      <c r="G102" s="10">
        <f t="shared" si="32"/>
        <v>0</v>
      </c>
      <c r="H102" s="10">
        <f t="shared" si="32"/>
        <v>0</v>
      </c>
      <c r="I102" s="10">
        <f t="shared" si="32"/>
        <v>0</v>
      </c>
      <c r="J102" s="10">
        <f t="shared" si="32"/>
        <v>0</v>
      </c>
      <c r="K102" s="10">
        <f t="shared" si="32"/>
        <v>0</v>
      </c>
      <c r="L102" s="10">
        <f t="shared" si="32"/>
        <v>0</v>
      </c>
      <c r="M102" s="10">
        <f t="shared" si="32"/>
        <v>0</v>
      </c>
      <c r="N102" s="10">
        <f t="shared" si="32"/>
        <v>0</v>
      </c>
      <c r="O102" s="10">
        <f t="shared" si="32"/>
        <v>0</v>
      </c>
      <c r="P102" s="10">
        <f t="shared" si="32"/>
        <v>0</v>
      </c>
      <c r="Q102" s="10">
        <f t="shared" si="32"/>
        <v>10484144.857945081</v>
      </c>
      <c r="R102" s="10">
        <f t="shared" si="32"/>
        <v>0</v>
      </c>
      <c r="S102" s="10">
        <f t="shared" si="32"/>
        <v>0</v>
      </c>
      <c r="T102" s="10">
        <f t="shared" si="32"/>
        <v>0</v>
      </c>
      <c r="U102" s="10">
        <f t="shared" si="32"/>
        <v>0</v>
      </c>
      <c r="V102" s="10">
        <f t="shared" si="32"/>
        <v>0</v>
      </c>
      <c r="W102" s="10">
        <f t="shared" si="32"/>
        <v>0</v>
      </c>
      <c r="X102" s="10">
        <f t="shared" si="32"/>
        <v>0</v>
      </c>
      <c r="Y102" s="10">
        <f t="shared" si="32"/>
        <v>0</v>
      </c>
      <c r="Z102" s="10">
        <f t="shared" si="32"/>
        <v>0</v>
      </c>
      <c r="AA102" s="10">
        <f t="shared" si="32"/>
        <v>0</v>
      </c>
      <c r="AB102" s="10">
        <f t="shared" si="32"/>
        <v>0</v>
      </c>
      <c r="AC102" s="10">
        <f t="shared" si="32"/>
        <v>0</v>
      </c>
      <c r="AD102" s="10">
        <f t="shared" si="32"/>
        <v>0</v>
      </c>
      <c r="AE102" s="10">
        <f t="shared" si="32"/>
        <v>0</v>
      </c>
      <c r="AF102" s="10">
        <f t="shared" si="32"/>
        <v>0</v>
      </c>
      <c r="AG102" s="10">
        <f t="shared" si="32"/>
        <v>0</v>
      </c>
      <c r="AH102" s="10">
        <f t="shared" si="32"/>
        <v>0</v>
      </c>
      <c r="AI102" s="10">
        <f t="shared" si="32"/>
        <v>0</v>
      </c>
      <c r="AJ102" s="10">
        <f t="shared" si="32"/>
        <v>0</v>
      </c>
      <c r="AK102" s="10">
        <f t="shared" si="32"/>
        <v>0</v>
      </c>
      <c r="AL102" s="10">
        <f t="shared" si="32"/>
        <v>0</v>
      </c>
      <c r="AM102" s="10">
        <f t="shared" si="32"/>
        <v>0</v>
      </c>
      <c r="AN102" s="10">
        <f t="shared" si="32"/>
        <v>0</v>
      </c>
      <c r="AO102" s="10">
        <f t="shared" si="32"/>
        <v>0</v>
      </c>
      <c r="AP102" s="10">
        <f t="shared" si="32"/>
        <v>0</v>
      </c>
    </row>
    <row r="103" spans="1:42" hidden="1" outlineLevel="2">
      <c r="B103" s="10"/>
      <c r="D103" s="10"/>
      <c r="E103" s="10"/>
      <c r="F103" s="10"/>
      <c r="G103" s="10"/>
      <c r="H103" s="10"/>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0"/>
      <c r="AH103" s="10"/>
      <c r="AI103" s="10"/>
      <c r="AJ103" s="10"/>
      <c r="AK103" s="10"/>
      <c r="AL103" s="10"/>
      <c r="AM103" s="10"/>
      <c r="AN103" s="10"/>
      <c r="AO103" s="10"/>
      <c r="AP103" s="10"/>
    </row>
    <row r="104" spans="1:42" hidden="1" outlineLevel="2">
      <c r="A104" s="9" t="s">
        <v>51</v>
      </c>
      <c r="B104" s="9"/>
      <c r="C104" s="9"/>
      <c r="D104" s="9">
        <f>D99</f>
        <v>2022</v>
      </c>
      <c r="E104" s="9">
        <f>D104+1</f>
        <v>2023</v>
      </c>
      <c r="F104" s="9">
        <f t="shared" ref="F104:AP104" si="33">E104+1</f>
        <v>2024</v>
      </c>
      <c r="G104" s="9">
        <f t="shared" si="33"/>
        <v>2025</v>
      </c>
      <c r="H104" s="9">
        <f t="shared" si="33"/>
        <v>2026</v>
      </c>
      <c r="I104" s="9">
        <f t="shared" si="33"/>
        <v>2027</v>
      </c>
      <c r="J104" s="9">
        <f t="shared" si="33"/>
        <v>2028</v>
      </c>
      <c r="K104" s="9">
        <f t="shared" si="33"/>
        <v>2029</v>
      </c>
      <c r="L104" s="9">
        <f t="shared" si="33"/>
        <v>2030</v>
      </c>
      <c r="M104" s="9">
        <f t="shared" si="33"/>
        <v>2031</v>
      </c>
      <c r="N104" s="9">
        <f t="shared" si="33"/>
        <v>2032</v>
      </c>
      <c r="O104" s="9">
        <f t="shared" si="33"/>
        <v>2033</v>
      </c>
      <c r="P104" s="9">
        <f t="shared" si="33"/>
        <v>2034</v>
      </c>
      <c r="Q104" s="9">
        <f t="shared" si="33"/>
        <v>2035</v>
      </c>
      <c r="R104" s="9">
        <f t="shared" si="33"/>
        <v>2036</v>
      </c>
      <c r="S104" s="9">
        <f t="shared" si="33"/>
        <v>2037</v>
      </c>
      <c r="T104" s="9">
        <f t="shared" si="33"/>
        <v>2038</v>
      </c>
      <c r="U104" s="9">
        <f t="shared" si="33"/>
        <v>2039</v>
      </c>
      <c r="V104" s="9">
        <f t="shared" si="33"/>
        <v>2040</v>
      </c>
      <c r="W104" s="9">
        <f t="shared" si="33"/>
        <v>2041</v>
      </c>
      <c r="X104" s="9">
        <f t="shared" si="33"/>
        <v>2042</v>
      </c>
      <c r="Y104" s="9">
        <f t="shared" si="33"/>
        <v>2043</v>
      </c>
      <c r="Z104" s="9">
        <f t="shared" si="33"/>
        <v>2044</v>
      </c>
      <c r="AA104" s="9">
        <f t="shared" si="33"/>
        <v>2045</v>
      </c>
      <c r="AB104" s="9">
        <f t="shared" si="33"/>
        <v>2046</v>
      </c>
      <c r="AC104" s="9">
        <f t="shared" si="33"/>
        <v>2047</v>
      </c>
      <c r="AD104" s="9">
        <f t="shared" si="33"/>
        <v>2048</v>
      </c>
      <c r="AE104" s="9">
        <f t="shared" si="33"/>
        <v>2049</v>
      </c>
      <c r="AF104" s="9">
        <f t="shared" si="33"/>
        <v>2050</v>
      </c>
      <c r="AG104" s="9">
        <f t="shared" si="33"/>
        <v>2051</v>
      </c>
      <c r="AH104" s="9">
        <f t="shared" si="33"/>
        <v>2052</v>
      </c>
      <c r="AI104" s="9">
        <f t="shared" si="33"/>
        <v>2053</v>
      </c>
      <c r="AJ104" s="9">
        <f t="shared" si="33"/>
        <v>2054</v>
      </c>
      <c r="AK104" s="9">
        <f t="shared" si="33"/>
        <v>2055</v>
      </c>
      <c r="AL104" s="9">
        <f t="shared" si="33"/>
        <v>2056</v>
      </c>
      <c r="AM104" s="9">
        <f t="shared" si="33"/>
        <v>2057</v>
      </c>
      <c r="AN104" s="9">
        <f t="shared" si="33"/>
        <v>2058</v>
      </c>
      <c r="AO104" s="9">
        <f t="shared" si="33"/>
        <v>2059</v>
      </c>
      <c r="AP104" s="9">
        <f t="shared" si="33"/>
        <v>2060</v>
      </c>
    </row>
    <row r="105" spans="1:42" hidden="1" outlineLevel="2">
      <c r="A105" s="1" t="s">
        <v>39</v>
      </c>
      <c r="B105" s="10">
        <f>SUM(D105:AP105)</f>
        <v>10484144.857945081</v>
      </c>
      <c r="D105" s="10">
        <f>D195</f>
        <v>0</v>
      </c>
      <c r="E105" s="10">
        <f t="shared" ref="E105:AP105" si="34">E195</f>
        <v>0</v>
      </c>
      <c r="F105" s="10">
        <f t="shared" si="34"/>
        <v>0</v>
      </c>
      <c r="G105" s="10">
        <f t="shared" si="34"/>
        <v>0</v>
      </c>
      <c r="H105" s="10">
        <f t="shared" si="34"/>
        <v>0</v>
      </c>
      <c r="I105" s="10">
        <f t="shared" si="34"/>
        <v>0</v>
      </c>
      <c r="J105" s="10">
        <f t="shared" si="34"/>
        <v>0</v>
      </c>
      <c r="K105" s="10">
        <f t="shared" si="34"/>
        <v>0</v>
      </c>
      <c r="L105" s="10">
        <f t="shared" si="34"/>
        <v>0</v>
      </c>
      <c r="M105" s="10">
        <f t="shared" si="34"/>
        <v>0</v>
      </c>
      <c r="N105" s="10">
        <f t="shared" si="34"/>
        <v>0</v>
      </c>
      <c r="O105" s="10">
        <f t="shared" si="34"/>
        <v>0</v>
      </c>
      <c r="P105" s="10">
        <f t="shared" si="34"/>
        <v>0</v>
      </c>
      <c r="Q105" s="10">
        <f t="shared" si="34"/>
        <v>0</v>
      </c>
      <c r="R105" s="10">
        <f t="shared" si="34"/>
        <v>10484144.857945081</v>
      </c>
      <c r="S105" s="10">
        <f t="shared" si="34"/>
        <v>0</v>
      </c>
      <c r="T105" s="10">
        <f t="shared" si="34"/>
        <v>0</v>
      </c>
      <c r="U105" s="10">
        <f t="shared" si="34"/>
        <v>0</v>
      </c>
      <c r="V105" s="10">
        <f t="shared" si="34"/>
        <v>0</v>
      </c>
      <c r="W105" s="10">
        <f t="shared" si="34"/>
        <v>0</v>
      </c>
      <c r="X105" s="10">
        <f t="shared" si="34"/>
        <v>0</v>
      </c>
      <c r="Y105" s="10">
        <f t="shared" si="34"/>
        <v>0</v>
      </c>
      <c r="Z105" s="10">
        <f t="shared" si="34"/>
        <v>0</v>
      </c>
      <c r="AA105" s="10">
        <f t="shared" si="34"/>
        <v>0</v>
      </c>
      <c r="AB105" s="10">
        <f t="shared" si="34"/>
        <v>0</v>
      </c>
      <c r="AC105" s="10">
        <f t="shared" si="34"/>
        <v>0</v>
      </c>
      <c r="AD105" s="10">
        <f t="shared" si="34"/>
        <v>0</v>
      </c>
      <c r="AE105" s="10">
        <f t="shared" si="34"/>
        <v>0</v>
      </c>
      <c r="AF105" s="10">
        <f t="shared" si="34"/>
        <v>0</v>
      </c>
      <c r="AG105" s="10">
        <f t="shared" si="34"/>
        <v>0</v>
      </c>
      <c r="AH105" s="10">
        <f t="shared" si="34"/>
        <v>0</v>
      </c>
      <c r="AI105" s="10">
        <f t="shared" si="34"/>
        <v>0</v>
      </c>
      <c r="AJ105" s="10">
        <f t="shared" si="34"/>
        <v>0</v>
      </c>
      <c r="AK105" s="10">
        <f t="shared" si="34"/>
        <v>0</v>
      </c>
      <c r="AL105" s="10">
        <f t="shared" si="34"/>
        <v>0</v>
      </c>
      <c r="AM105" s="10">
        <f t="shared" si="34"/>
        <v>0</v>
      </c>
      <c r="AN105" s="10">
        <f t="shared" si="34"/>
        <v>0</v>
      </c>
      <c r="AO105" s="10">
        <f t="shared" si="34"/>
        <v>0</v>
      </c>
      <c r="AP105" s="10">
        <f t="shared" si="34"/>
        <v>0</v>
      </c>
    </row>
    <row r="106" spans="1:42" hidden="1" outlineLevel="2">
      <c r="A106" s="1" t="s">
        <v>37</v>
      </c>
      <c r="B106" s="10"/>
      <c r="D106" s="10">
        <f>D203</f>
        <v>0</v>
      </c>
      <c r="E106" s="10">
        <f t="shared" ref="E106:AP106" si="35">E203</f>
        <v>0</v>
      </c>
      <c r="F106" s="10">
        <f t="shared" si="35"/>
        <v>0</v>
      </c>
      <c r="G106" s="10">
        <f t="shared" si="35"/>
        <v>0</v>
      </c>
      <c r="H106" s="10">
        <f t="shared" si="35"/>
        <v>0</v>
      </c>
      <c r="I106" s="10">
        <f t="shared" si="35"/>
        <v>0</v>
      </c>
      <c r="J106" s="10">
        <f t="shared" si="35"/>
        <v>0</v>
      </c>
      <c r="K106" s="10">
        <f t="shared" si="35"/>
        <v>0</v>
      </c>
      <c r="L106" s="10">
        <f t="shared" si="35"/>
        <v>0</v>
      </c>
      <c r="M106" s="10">
        <f t="shared" si="35"/>
        <v>0</v>
      </c>
      <c r="N106" s="10">
        <f t="shared" si="35"/>
        <v>0</v>
      </c>
      <c r="O106" s="10">
        <f t="shared" si="35"/>
        <v>0</v>
      </c>
      <c r="P106" s="10">
        <f t="shared" si="35"/>
        <v>0</v>
      </c>
      <c r="Q106" s="10">
        <f t="shared" si="35"/>
        <v>0</v>
      </c>
      <c r="R106" s="10">
        <f t="shared" si="35"/>
        <v>10484144.857945081</v>
      </c>
      <c r="S106" s="10">
        <f t="shared" si="35"/>
        <v>11008352.100842336</v>
      </c>
      <c r="T106" s="10">
        <f t="shared" si="35"/>
        <v>11558769.705884453</v>
      </c>
      <c r="U106" s="10">
        <f t="shared" si="35"/>
        <v>0</v>
      </c>
      <c r="V106" s="10">
        <f t="shared" si="35"/>
        <v>0</v>
      </c>
      <c r="W106" s="10">
        <f t="shared" si="35"/>
        <v>0</v>
      </c>
      <c r="X106" s="10">
        <f t="shared" si="35"/>
        <v>0</v>
      </c>
      <c r="Y106" s="10">
        <f t="shared" si="35"/>
        <v>0</v>
      </c>
      <c r="Z106" s="10">
        <f t="shared" si="35"/>
        <v>0</v>
      </c>
      <c r="AA106" s="10">
        <f t="shared" si="35"/>
        <v>0</v>
      </c>
      <c r="AB106" s="10">
        <f t="shared" si="35"/>
        <v>0</v>
      </c>
      <c r="AC106" s="10">
        <f t="shared" si="35"/>
        <v>0</v>
      </c>
      <c r="AD106" s="10">
        <f t="shared" si="35"/>
        <v>0</v>
      </c>
      <c r="AE106" s="10">
        <f t="shared" si="35"/>
        <v>0</v>
      </c>
      <c r="AF106" s="10">
        <f t="shared" si="35"/>
        <v>0</v>
      </c>
      <c r="AG106" s="10">
        <f t="shared" si="35"/>
        <v>0</v>
      </c>
      <c r="AH106" s="10">
        <f t="shared" si="35"/>
        <v>0</v>
      </c>
      <c r="AI106" s="10">
        <f t="shared" si="35"/>
        <v>0</v>
      </c>
      <c r="AJ106" s="10">
        <f t="shared" si="35"/>
        <v>0</v>
      </c>
      <c r="AK106" s="10">
        <f t="shared" si="35"/>
        <v>0</v>
      </c>
      <c r="AL106" s="10">
        <f t="shared" si="35"/>
        <v>0</v>
      </c>
      <c r="AM106" s="10">
        <f t="shared" si="35"/>
        <v>0</v>
      </c>
      <c r="AN106" s="10">
        <f t="shared" si="35"/>
        <v>0</v>
      </c>
      <c r="AO106" s="10">
        <f t="shared" si="35"/>
        <v>0</v>
      </c>
      <c r="AP106" s="10">
        <f t="shared" si="35"/>
        <v>0</v>
      </c>
    </row>
    <row r="107" spans="1:42" hidden="1" outlineLevel="2">
      <c r="A107" s="1" t="s">
        <v>38</v>
      </c>
      <c r="B107" s="10">
        <f>SUM(D107:AP107)</f>
        <v>6218618.1017658366</v>
      </c>
      <c r="D107" s="10">
        <f>D211</f>
        <v>0</v>
      </c>
      <c r="E107" s="10" t="s">
        <v>94</v>
      </c>
      <c r="F107" s="10">
        <f t="shared" ref="F107:AP107" si="36">F211</f>
        <v>0</v>
      </c>
      <c r="G107" s="10">
        <f t="shared" si="36"/>
        <v>0</v>
      </c>
      <c r="H107" s="10">
        <f t="shared" si="36"/>
        <v>0</v>
      </c>
      <c r="I107" s="10">
        <f t="shared" si="36"/>
        <v>0</v>
      </c>
      <c r="J107" s="10">
        <f t="shared" si="36"/>
        <v>0</v>
      </c>
      <c r="K107" s="10">
        <f t="shared" si="36"/>
        <v>0</v>
      </c>
      <c r="L107" s="10">
        <f t="shared" si="36"/>
        <v>0</v>
      </c>
      <c r="M107" s="10">
        <f t="shared" si="36"/>
        <v>0</v>
      </c>
      <c r="N107" s="10">
        <f t="shared" si="36"/>
        <v>0</v>
      </c>
      <c r="O107" s="10">
        <f t="shared" si="36"/>
        <v>0</v>
      </c>
      <c r="P107" s="10">
        <f t="shared" si="36"/>
        <v>0</v>
      </c>
      <c r="Q107" s="10">
        <f t="shared" si="36"/>
        <v>0</v>
      </c>
      <c r="R107" s="10">
        <f t="shared" si="36"/>
        <v>0</v>
      </c>
      <c r="S107" s="10">
        <f t="shared" si="36"/>
        <v>0</v>
      </c>
      <c r="T107" s="10">
        <f t="shared" si="36"/>
        <v>6218618.1017658366</v>
      </c>
      <c r="U107" s="10">
        <f t="shared" si="36"/>
        <v>0</v>
      </c>
      <c r="V107" s="10">
        <f t="shared" si="36"/>
        <v>0</v>
      </c>
      <c r="W107" s="10">
        <f t="shared" si="36"/>
        <v>0</v>
      </c>
      <c r="X107" s="10">
        <f t="shared" si="36"/>
        <v>0</v>
      </c>
      <c r="Y107" s="10">
        <f t="shared" si="36"/>
        <v>0</v>
      </c>
      <c r="Z107" s="10">
        <f t="shared" si="36"/>
        <v>0</v>
      </c>
      <c r="AA107" s="10">
        <f t="shared" si="36"/>
        <v>0</v>
      </c>
      <c r="AB107" s="10">
        <f t="shared" si="36"/>
        <v>0</v>
      </c>
      <c r="AC107" s="10">
        <f t="shared" si="36"/>
        <v>0</v>
      </c>
      <c r="AD107" s="10">
        <f t="shared" si="36"/>
        <v>0</v>
      </c>
      <c r="AE107" s="10">
        <f t="shared" si="36"/>
        <v>0</v>
      </c>
      <c r="AF107" s="10">
        <f t="shared" si="36"/>
        <v>0</v>
      </c>
      <c r="AG107" s="10">
        <f t="shared" si="36"/>
        <v>0</v>
      </c>
      <c r="AH107" s="10">
        <f t="shared" si="36"/>
        <v>0</v>
      </c>
      <c r="AI107" s="10">
        <f t="shared" si="36"/>
        <v>0</v>
      </c>
      <c r="AJ107" s="10">
        <f t="shared" si="36"/>
        <v>0</v>
      </c>
      <c r="AK107" s="10">
        <f t="shared" si="36"/>
        <v>0</v>
      </c>
      <c r="AL107" s="10">
        <f t="shared" si="36"/>
        <v>0</v>
      </c>
      <c r="AM107" s="10">
        <f t="shared" si="36"/>
        <v>0</v>
      </c>
      <c r="AN107" s="10">
        <f t="shared" si="36"/>
        <v>0</v>
      </c>
      <c r="AO107" s="10">
        <f t="shared" si="36"/>
        <v>0</v>
      </c>
      <c r="AP107" s="10">
        <f t="shared" si="36"/>
        <v>0</v>
      </c>
    </row>
    <row r="108" spans="1:42" hidden="1" outlineLevel="2">
      <c r="B108" s="10"/>
      <c r="D108" s="10"/>
      <c r="E108" s="10"/>
      <c r="F108" s="10"/>
      <c r="G108" s="10"/>
      <c r="H108" s="10"/>
      <c r="I108" s="10"/>
      <c r="J108" s="10"/>
      <c r="K108" s="10"/>
      <c r="L108" s="10"/>
      <c r="M108" s="10"/>
      <c r="N108" s="10"/>
      <c r="O108" s="10"/>
      <c r="P108" s="10"/>
      <c r="Q108" s="10"/>
      <c r="R108" s="10"/>
      <c r="S108" s="10"/>
      <c r="T108" s="10"/>
      <c r="U108" s="10"/>
      <c r="V108" s="10"/>
      <c r="W108" s="10"/>
      <c r="X108" s="10"/>
      <c r="Y108" s="10"/>
      <c r="Z108" s="10"/>
      <c r="AA108" s="10"/>
      <c r="AB108" s="10"/>
      <c r="AC108" s="10"/>
      <c r="AD108" s="10"/>
      <c r="AE108" s="10"/>
      <c r="AF108" s="10"/>
      <c r="AG108" s="10"/>
      <c r="AH108" s="10"/>
      <c r="AI108" s="10"/>
      <c r="AJ108" s="10"/>
      <c r="AK108" s="10"/>
      <c r="AL108" s="10"/>
      <c r="AM108" s="10"/>
      <c r="AN108" s="10"/>
      <c r="AO108" s="10"/>
      <c r="AP108" s="10"/>
    </row>
    <row r="109" spans="1:42" hidden="1" outlineLevel="2">
      <c r="A109" s="9" t="s">
        <v>86</v>
      </c>
      <c r="B109" s="9"/>
      <c r="C109" s="9"/>
      <c r="D109" s="9">
        <f>D99</f>
        <v>2022</v>
      </c>
      <c r="E109" s="9">
        <f>D109+1</f>
        <v>2023</v>
      </c>
      <c r="F109" s="9">
        <f t="shared" ref="F109:AP109" si="37">E109+1</f>
        <v>2024</v>
      </c>
      <c r="G109" s="9">
        <f t="shared" si="37"/>
        <v>2025</v>
      </c>
      <c r="H109" s="9">
        <f t="shared" si="37"/>
        <v>2026</v>
      </c>
      <c r="I109" s="9">
        <f t="shared" si="37"/>
        <v>2027</v>
      </c>
      <c r="J109" s="9">
        <f t="shared" si="37"/>
        <v>2028</v>
      </c>
      <c r="K109" s="9">
        <f t="shared" si="37"/>
        <v>2029</v>
      </c>
      <c r="L109" s="9">
        <f t="shared" si="37"/>
        <v>2030</v>
      </c>
      <c r="M109" s="9">
        <f t="shared" si="37"/>
        <v>2031</v>
      </c>
      <c r="N109" s="9">
        <f t="shared" si="37"/>
        <v>2032</v>
      </c>
      <c r="O109" s="9">
        <f t="shared" si="37"/>
        <v>2033</v>
      </c>
      <c r="P109" s="9">
        <f t="shared" si="37"/>
        <v>2034</v>
      </c>
      <c r="Q109" s="9">
        <f t="shared" si="37"/>
        <v>2035</v>
      </c>
      <c r="R109" s="9">
        <f t="shared" si="37"/>
        <v>2036</v>
      </c>
      <c r="S109" s="9">
        <f t="shared" si="37"/>
        <v>2037</v>
      </c>
      <c r="T109" s="9">
        <f t="shared" si="37"/>
        <v>2038</v>
      </c>
      <c r="U109" s="9">
        <f t="shared" si="37"/>
        <v>2039</v>
      </c>
      <c r="V109" s="9">
        <f t="shared" si="37"/>
        <v>2040</v>
      </c>
      <c r="W109" s="9">
        <f t="shared" si="37"/>
        <v>2041</v>
      </c>
      <c r="X109" s="9">
        <f t="shared" si="37"/>
        <v>2042</v>
      </c>
      <c r="Y109" s="9">
        <f t="shared" si="37"/>
        <v>2043</v>
      </c>
      <c r="Z109" s="9">
        <f t="shared" si="37"/>
        <v>2044</v>
      </c>
      <c r="AA109" s="9">
        <f t="shared" si="37"/>
        <v>2045</v>
      </c>
      <c r="AB109" s="9">
        <f t="shared" si="37"/>
        <v>2046</v>
      </c>
      <c r="AC109" s="9">
        <f t="shared" si="37"/>
        <v>2047</v>
      </c>
      <c r="AD109" s="9">
        <f t="shared" si="37"/>
        <v>2048</v>
      </c>
      <c r="AE109" s="9">
        <f t="shared" si="37"/>
        <v>2049</v>
      </c>
      <c r="AF109" s="9">
        <f t="shared" si="37"/>
        <v>2050</v>
      </c>
      <c r="AG109" s="9">
        <f t="shared" si="37"/>
        <v>2051</v>
      </c>
      <c r="AH109" s="9">
        <f t="shared" si="37"/>
        <v>2052</v>
      </c>
      <c r="AI109" s="9">
        <f t="shared" si="37"/>
        <v>2053</v>
      </c>
      <c r="AJ109" s="9">
        <f t="shared" si="37"/>
        <v>2054</v>
      </c>
      <c r="AK109" s="9">
        <f t="shared" si="37"/>
        <v>2055</v>
      </c>
      <c r="AL109" s="9">
        <f t="shared" si="37"/>
        <v>2056</v>
      </c>
      <c r="AM109" s="9">
        <f t="shared" si="37"/>
        <v>2057</v>
      </c>
      <c r="AN109" s="9">
        <f t="shared" si="37"/>
        <v>2058</v>
      </c>
      <c r="AO109" s="9">
        <f t="shared" si="37"/>
        <v>2059</v>
      </c>
      <c r="AP109" s="9">
        <f t="shared" si="37"/>
        <v>2060</v>
      </c>
    </row>
    <row r="110" spans="1:42" hidden="1" outlineLevel="2">
      <c r="A110" s="1" t="s">
        <v>39</v>
      </c>
      <c r="B110" s="10">
        <f>SUM(D110:AP110)</f>
        <v>0</v>
      </c>
      <c r="D110" s="10">
        <f>D220</f>
        <v>0</v>
      </c>
      <c r="E110" s="10">
        <f t="shared" ref="E110:AP110" si="38">E220</f>
        <v>0</v>
      </c>
      <c r="F110" s="10">
        <f t="shared" si="38"/>
        <v>0</v>
      </c>
      <c r="G110" s="10">
        <f t="shared" si="38"/>
        <v>0</v>
      </c>
      <c r="H110" s="10">
        <f t="shared" si="38"/>
        <v>0</v>
      </c>
      <c r="I110" s="10">
        <f t="shared" si="38"/>
        <v>0</v>
      </c>
      <c r="J110" s="10">
        <f t="shared" si="38"/>
        <v>0</v>
      </c>
      <c r="K110" s="10">
        <f t="shared" si="38"/>
        <v>0</v>
      </c>
      <c r="L110" s="10">
        <f t="shared" si="38"/>
        <v>0</v>
      </c>
      <c r="M110" s="10">
        <f t="shared" si="38"/>
        <v>0</v>
      </c>
      <c r="N110" s="10">
        <f t="shared" si="38"/>
        <v>0</v>
      </c>
      <c r="O110" s="10">
        <f t="shared" si="38"/>
        <v>0</v>
      </c>
      <c r="P110" s="10">
        <f t="shared" si="38"/>
        <v>0</v>
      </c>
      <c r="Q110" s="10">
        <f t="shared" si="38"/>
        <v>0</v>
      </c>
      <c r="R110" s="10">
        <f t="shared" si="38"/>
        <v>0</v>
      </c>
      <c r="S110" s="10">
        <f t="shared" si="38"/>
        <v>0</v>
      </c>
      <c r="T110" s="10">
        <f t="shared" si="38"/>
        <v>0</v>
      </c>
      <c r="U110" s="10">
        <f t="shared" si="38"/>
        <v>0</v>
      </c>
      <c r="V110" s="10">
        <f t="shared" si="38"/>
        <v>0</v>
      </c>
      <c r="W110" s="10">
        <f t="shared" si="38"/>
        <v>0</v>
      </c>
      <c r="X110" s="10">
        <f t="shared" si="38"/>
        <v>0</v>
      </c>
      <c r="Y110" s="10">
        <f t="shared" si="38"/>
        <v>0</v>
      </c>
      <c r="Z110" s="10">
        <f t="shared" si="38"/>
        <v>0</v>
      </c>
      <c r="AA110" s="10">
        <f t="shared" si="38"/>
        <v>0</v>
      </c>
      <c r="AB110" s="10">
        <f t="shared" si="38"/>
        <v>0</v>
      </c>
      <c r="AC110" s="10">
        <f t="shared" si="38"/>
        <v>0</v>
      </c>
      <c r="AD110" s="10">
        <f t="shared" si="38"/>
        <v>0</v>
      </c>
      <c r="AE110" s="10">
        <f t="shared" si="38"/>
        <v>0</v>
      </c>
      <c r="AF110" s="10">
        <f t="shared" si="38"/>
        <v>0</v>
      </c>
      <c r="AG110" s="10">
        <f t="shared" si="38"/>
        <v>0</v>
      </c>
      <c r="AH110" s="10">
        <f t="shared" si="38"/>
        <v>0</v>
      </c>
      <c r="AI110" s="10">
        <f t="shared" si="38"/>
        <v>0</v>
      </c>
      <c r="AJ110" s="10">
        <f t="shared" si="38"/>
        <v>0</v>
      </c>
      <c r="AK110" s="10">
        <f t="shared" si="38"/>
        <v>0</v>
      </c>
      <c r="AL110" s="10">
        <f t="shared" si="38"/>
        <v>0</v>
      </c>
      <c r="AM110" s="10">
        <f t="shared" si="38"/>
        <v>0</v>
      </c>
      <c r="AN110" s="10">
        <f t="shared" si="38"/>
        <v>0</v>
      </c>
      <c r="AO110" s="10">
        <f t="shared" si="38"/>
        <v>0</v>
      </c>
      <c r="AP110" s="10">
        <f t="shared" si="38"/>
        <v>0</v>
      </c>
    </row>
    <row r="111" spans="1:42" hidden="1" outlineLevel="1">
      <c r="B111" s="10"/>
      <c r="D111" s="10"/>
      <c r="E111" s="10"/>
      <c r="F111" s="10"/>
      <c r="G111" s="10"/>
      <c r="H111" s="10"/>
      <c r="I111" s="10"/>
      <c r="J111" s="10"/>
      <c r="K111" s="10"/>
      <c r="L111" s="10"/>
      <c r="M111" s="10"/>
      <c r="N111" s="10"/>
      <c r="O111" s="10"/>
      <c r="P111" s="10"/>
      <c r="Q111" s="10"/>
      <c r="R111" s="10"/>
      <c r="S111" s="10"/>
      <c r="T111" s="10"/>
      <c r="U111" s="10"/>
      <c r="V111" s="10"/>
      <c r="W111" s="10"/>
      <c r="X111" s="10"/>
      <c r="Y111" s="10"/>
      <c r="Z111" s="10"/>
      <c r="AA111" s="10"/>
      <c r="AB111" s="10"/>
      <c r="AC111" s="10"/>
      <c r="AD111" s="10"/>
      <c r="AE111" s="10"/>
      <c r="AF111" s="10"/>
      <c r="AG111" s="10"/>
      <c r="AH111" s="10"/>
      <c r="AI111" s="10"/>
      <c r="AJ111" s="10"/>
      <c r="AK111" s="10"/>
      <c r="AL111" s="10"/>
      <c r="AM111" s="10"/>
      <c r="AN111" s="10"/>
      <c r="AO111" s="10"/>
      <c r="AP111" s="10"/>
    </row>
    <row r="112" spans="1:42" hidden="1" outlineLevel="1">
      <c r="B112" s="10"/>
      <c r="D112" s="10"/>
      <c r="E112" s="10"/>
      <c r="F112" s="10"/>
      <c r="G112" s="10"/>
      <c r="H112" s="10"/>
      <c r="I112" s="10"/>
      <c r="J112" s="10"/>
      <c r="K112" s="10"/>
      <c r="L112" s="10"/>
      <c r="M112" s="10"/>
      <c r="N112" s="10"/>
      <c r="O112" s="10"/>
      <c r="P112" s="10"/>
      <c r="Q112" s="10"/>
      <c r="R112" s="10"/>
      <c r="S112" s="10"/>
      <c r="T112" s="10"/>
      <c r="U112" s="10"/>
      <c r="V112" s="10"/>
      <c r="W112" s="10"/>
      <c r="X112" s="10"/>
      <c r="Y112" s="10"/>
      <c r="Z112" s="10"/>
      <c r="AA112" s="10"/>
      <c r="AB112" s="10"/>
      <c r="AC112" s="10"/>
      <c r="AD112" s="10"/>
      <c r="AE112" s="10"/>
      <c r="AF112" s="10"/>
      <c r="AG112" s="10"/>
      <c r="AH112" s="10"/>
      <c r="AI112" s="10"/>
      <c r="AJ112" s="10"/>
      <c r="AK112" s="10"/>
      <c r="AL112" s="10"/>
      <c r="AM112" s="10"/>
      <c r="AN112" s="10"/>
      <c r="AO112" s="10"/>
      <c r="AP112" s="10"/>
    </row>
    <row r="113" spans="1:42" hidden="1" outlineLevel="1">
      <c r="A113" s="14" t="s">
        <v>40</v>
      </c>
      <c r="B113" s="14"/>
      <c r="C113" s="14"/>
      <c r="D113" s="15"/>
      <c r="E113" s="15"/>
      <c r="F113" s="15"/>
      <c r="G113" s="15"/>
      <c r="H113" s="15"/>
      <c r="I113" s="15"/>
      <c r="J113" s="15"/>
      <c r="K113" s="15"/>
      <c r="L113" s="15"/>
      <c r="M113" s="15"/>
      <c r="N113" s="15"/>
      <c r="O113" s="15"/>
      <c r="P113" s="15"/>
      <c r="Q113" s="15"/>
      <c r="R113" s="15"/>
      <c r="S113" s="15"/>
      <c r="T113" s="15"/>
      <c r="U113" s="15"/>
      <c r="V113" s="15"/>
      <c r="W113" s="15"/>
      <c r="X113" s="15"/>
      <c r="Y113" s="15"/>
      <c r="Z113" s="15"/>
      <c r="AA113" s="15"/>
      <c r="AB113" s="15"/>
      <c r="AC113" s="15"/>
      <c r="AD113" s="15"/>
      <c r="AE113" s="15"/>
      <c r="AF113" s="15"/>
      <c r="AG113" s="15"/>
      <c r="AH113" s="15"/>
      <c r="AI113" s="15"/>
      <c r="AJ113" s="15"/>
      <c r="AK113" s="15"/>
      <c r="AL113" s="15"/>
      <c r="AM113" s="15"/>
      <c r="AN113" s="15"/>
      <c r="AO113" s="15"/>
      <c r="AP113" s="15"/>
    </row>
    <row r="114" spans="1:42" hidden="1" outlineLevel="2">
      <c r="A114" s="11" t="s">
        <v>23</v>
      </c>
      <c r="B114" s="12"/>
      <c r="C114" s="11"/>
      <c r="D114" s="11">
        <f>D$84</f>
        <v>2022</v>
      </c>
      <c r="E114" s="11">
        <f t="shared" ref="E114:AP114" si="39">E$84</f>
        <v>2023</v>
      </c>
      <c r="F114" s="11">
        <f t="shared" si="39"/>
        <v>2024</v>
      </c>
      <c r="G114" s="11">
        <f t="shared" si="39"/>
        <v>2025</v>
      </c>
      <c r="H114" s="11">
        <f t="shared" si="39"/>
        <v>2026</v>
      </c>
      <c r="I114" s="11">
        <f t="shared" si="39"/>
        <v>2027</v>
      </c>
      <c r="J114" s="11">
        <f t="shared" si="39"/>
        <v>2028</v>
      </c>
      <c r="K114" s="11">
        <f t="shared" si="39"/>
        <v>2029</v>
      </c>
      <c r="L114" s="11">
        <f t="shared" si="39"/>
        <v>2030</v>
      </c>
      <c r="M114" s="11">
        <f t="shared" si="39"/>
        <v>2031</v>
      </c>
      <c r="N114" s="11">
        <f t="shared" si="39"/>
        <v>2032</v>
      </c>
      <c r="O114" s="11">
        <f t="shared" si="39"/>
        <v>2033</v>
      </c>
      <c r="P114" s="11">
        <f t="shared" si="39"/>
        <v>2034</v>
      </c>
      <c r="Q114" s="11">
        <f t="shared" si="39"/>
        <v>2035</v>
      </c>
      <c r="R114" s="11">
        <f t="shared" si="39"/>
        <v>2036</v>
      </c>
      <c r="S114" s="11">
        <f t="shared" si="39"/>
        <v>2037</v>
      </c>
      <c r="T114" s="11">
        <f t="shared" si="39"/>
        <v>2038</v>
      </c>
      <c r="U114" s="11">
        <f t="shared" si="39"/>
        <v>2039</v>
      </c>
      <c r="V114" s="11">
        <f t="shared" si="39"/>
        <v>2040</v>
      </c>
      <c r="W114" s="11">
        <f t="shared" si="39"/>
        <v>2041</v>
      </c>
      <c r="X114" s="11">
        <f t="shared" si="39"/>
        <v>2042</v>
      </c>
      <c r="Y114" s="11">
        <f t="shared" si="39"/>
        <v>2043</v>
      </c>
      <c r="Z114" s="11">
        <f t="shared" si="39"/>
        <v>2044</v>
      </c>
      <c r="AA114" s="11">
        <f t="shared" si="39"/>
        <v>2045</v>
      </c>
      <c r="AB114" s="11">
        <f t="shared" si="39"/>
        <v>2046</v>
      </c>
      <c r="AC114" s="11">
        <f t="shared" si="39"/>
        <v>2047</v>
      </c>
      <c r="AD114" s="11">
        <f t="shared" si="39"/>
        <v>2048</v>
      </c>
      <c r="AE114" s="11">
        <f t="shared" si="39"/>
        <v>2049</v>
      </c>
      <c r="AF114" s="11">
        <f t="shared" si="39"/>
        <v>2050</v>
      </c>
      <c r="AG114" s="11">
        <f t="shared" si="39"/>
        <v>2051</v>
      </c>
      <c r="AH114" s="11">
        <f t="shared" si="39"/>
        <v>2052</v>
      </c>
      <c r="AI114" s="11">
        <f t="shared" si="39"/>
        <v>2053</v>
      </c>
      <c r="AJ114" s="11">
        <f t="shared" si="39"/>
        <v>2054</v>
      </c>
      <c r="AK114" s="11">
        <f t="shared" si="39"/>
        <v>2055</v>
      </c>
      <c r="AL114" s="11">
        <f t="shared" si="39"/>
        <v>2056</v>
      </c>
      <c r="AM114" s="11">
        <f t="shared" si="39"/>
        <v>2057</v>
      </c>
      <c r="AN114" s="11">
        <f t="shared" si="39"/>
        <v>2058</v>
      </c>
      <c r="AO114" s="11">
        <f t="shared" si="39"/>
        <v>2059</v>
      </c>
      <c r="AP114" s="11">
        <f t="shared" si="39"/>
        <v>2060</v>
      </c>
    </row>
    <row r="115" spans="1:42" hidden="1" outlineLevel="2">
      <c r="A115" s="1">
        <v>1</v>
      </c>
      <c r="B115" s="10">
        <f t="shared" ref="B115:B120" si="40">SUM(D115:AP115)</f>
        <v>16500000</v>
      </c>
      <c r="D115" s="10">
        <f t="shared" ref="D115:AP119" si="41">IF(D$84=$R76,$O$69*$O76,0)</f>
        <v>0</v>
      </c>
      <c r="E115" s="10">
        <f t="shared" si="41"/>
        <v>16500000</v>
      </c>
      <c r="F115" s="10">
        <f t="shared" si="41"/>
        <v>0</v>
      </c>
      <c r="G115" s="10">
        <f t="shared" si="41"/>
        <v>0</v>
      </c>
      <c r="H115" s="10">
        <f t="shared" si="41"/>
        <v>0</v>
      </c>
      <c r="I115" s="10">
        <f t="shared" si="41"/>
        <v>0</v>
      </c>
      <c r="J115" s="10">
        <f t="shared" si="41"/>
        <v>0</v>
      </c>
      <c r="K115" s="10">
        <f t="shared" si="41"/>
        <v>0</v>
      </c>
      <c r="L115" s="10">
        <f t="shared" si="41"/>
        <v>0</v>
      </c>
      <c r="M115" s="10">
        <f t="shared" si="41"/>
        <v>0</v>
      </c>
      <c r="N115" s="10">
        <f t="shared" si="41"/>
        <v>0</v>
      </c>
      <c r="O115" s="10">
        <f t="shared" si="41"/>
        <v>0</v>
      </c>
      <c r="P115" s="10">
        <f t="shared" si="41"/>
        <v>0</v>
      </c>
      <c r="Q115" s="10">
        <f t="shared" si="41"/>
        <v>0</v>
      </c>
      <c r="R115" s="10">
        <f t="shared" si="41"/>
        <v>0</v>
      </c>
      <c r="S115" s="10">
        <f t="shared" si="41"/>
        <v>0</v>
      </c>
      <c r="T115" s="10">
        <f t="shared" si="41"/>
        <v>0</v>
      </c>
      <c r="U115" s="10">
        <f t="shared" si="41"/>
        <v>0</v>
      </c>
      <c r="V115" s="10">
        <f t="shared" si="41"/>
        <v>0</v>
      </c>
      <c r="W115" s="10">
        <f t="shared" si="41"/>
        <v>0</v>
      </c>
      <c r="X115" s="10">
        <f t="shared" si="41"/>
        <v>0</v>
      </c>
      <c r="Y115" s="10">
        <f t="shared" si="41"/>
        <v>0</v>
      </c>
      <c r="Z115" s="10">
        <f t="shared" si="41"/>
        <v>0</v>
      </c>
      <c r="AA115" s="10">
        <f t="shared" si="41"/>
        <v>0</v>
      </c>
      <c r="AB115" s="10">
        <f t="shared" si="41"/>
        <v>0</v>
      </c>
      <c r="AC115" s="10">
        <f t="shared" si="41"/>
        <v>0</v>
      </c>
      <c r="AD115" s="10">
        <f t="shared" si="41"/>
        <v>0</v>
      </c>
      <c r="AE115" s="10">
        <f t="shared" si="41"/>
        <v>0</v>
      </c>
      <c r="AF115" s="10">
        <f t="shared" si="41"/>
        <v>0</v>
      </c>
      <c r="AG115" s="10">
        <f t="shared" si="41"/>
        <v>0</v>
      </c>
      <c r="AH115" s="10">
        <f t="shared" si="41"/>
        <v>0</v>
      </c>
      <c r="AI115" s="10">
        <f t="shared" si="41"/>
        <v>0</v>
      </c>
      <c r="AJ115" s="10">
        <f t="shared" si="41"/>
        <v>0</v>
      </c>
      <c r="AK115" s="10">
        <f t="shared" si="41"/>
        <v>0</v>
      </c>
      <c r="AL115" s="10">
        <f t="shared" si="41"/>
        <v>0</v>
      </c>
      <c r="AM115" s="10">
        <f t="shared" si="41"/>
        <v>0</v>
      </c>
      <c r="AN115" s="10">
        <f t="shared" si="41"/>
        <v>0</v>
      </c>
      <c r="AO115" s="10">
        <f t="shared" si="41"/>
        <v>0</v>
      </c>
      <c r="AP115" s="10">
        <f t="shared" si="41"/>
        <v>0</v>
      </c>
    </row>
    <row r="116" spans="1:42" hidden="1" outlineLevel="2">
      <c r="A116" s="1">
        <v>2</v>
      </c>
      <c r="B116" s="10">
        <f t="shared" si="40"/>
        <v>16500000</v>
      </c>
      <c r="D116" s="10">
        <f t="shared" si="41"/>
        <v>0</v>
      </c>
      <c r="E116" s="10">
        <f t="shared" si="41"/>
        <v>16500000</v>
      </c>
      <c r="F116" s="10">
        <f t="shared" si="41"/>
        <v>0</v>
      </c>
      <c r="G116" s="10">
        <f t="shared" si="41"/>
        <v>0</v>
      </c>
      <c r="H116" s="10">
        <f t="shared" si="41"/>
        <v>0</v>
      </c>
      <c r="I116" s="10">
        <f t="shared" si="41"/>
        <v>0</v>
      </c>
      <c r="J116" s="10">
        <f t="shared" si="41"/>
        <v>0</v>
      </c>
      <c r="K116" s="10">
        <f t="shared" si="41"/>
        <v>0</v>
      </c>
      <c r="L116" s="10">
        <f t="shared" si="41"/>
        <v>0</v>
      </c>
      <c r="M116" s="10">
        <f t="shared" si="41"/>
        <v>0</v>
      </c>
      <c r="N116" s="10">
        <f t="shared" si="41"/>
        <v>0</v>
      </c>
      <c r="O116" s="10">
        <f t="shared" si="41"/>
        <v>0</v>
      </c>
      <c r="P116" s="10">
        <f t="shared" si="41"/>
        <v>0</v>
      </c>
      <c r="Q116" s="10">
        <f t="shared" si="41"/>
        <v>0</v>
      </c>
      <c r="R116" s="10">
        <f t="shared" si="41"/>
        <v>0</v>
      </c>
      <c r="S116" s="10">
        <f t="shared" si="41"/>
        <v>0</v>
      </c>
      <c r="T116" s="10">
        <f t="shared" si="41"/>
        <v>0</v>
      </c>
      <c r="U116" s="10">
        <f t="shared" si="41"/>
        <v>0</v>
      </c>
      <c r="V116" s="10">
        <f t="shared" si="41"/>
        <v>0</v>
      </c>
      <c r="W116" s="10">
        <f t="shared" si="41"/>
        <v>0</v>
      </c>
      <c r="X116" s="10">
        <f t="shared" si="41"/>
        <v>0</v>
      </c>
      <c r="Y116" s="10">
        <f t="shared" si="41"/>
        <v>0</v>
      </c>
      <c r="Z116" s="10">
        <f t="shared" si="41"/>
        <v>0</v>
      </c>
      <c r="AA116" s="10">
        <f t="shared" si="41"/>
        <v>0</v>
      </c>
      <c r="AB116" s="10">
        <f t="shared" si="41"/>
        <v>0</v>
      </c>
      <c r="AC116" s="10">
        <f t="shared" si="41"/>
        <v>0</v>
      </c>
      <c r="AD116" s="10">
        <f t="shared" si="41"/>
        <v>0</v>
      </c>
      <c r="AE116" s="10">
        <f t="shared" si="41"/>
        <v>0</v>
      </c>
      <c r="AF116" s="10">
        <f t="shared" si="41"/>
        <v>0</v>
      </c>
      <c r="AG116" s="10">
        <f t="shared" si="41"/>
        <v>0</v>
      </c>
      <c r="AH116" s="10">
        <f t="shared" si="41"/>
        <v>0</v>
      </c>
      <c r="AI116" s="10">
        <f t="shared" si="41"/>
        <v>0</v>
      </c>
      <c r="AJ116" s="10">
        <f t="shared" si="41"/>
        <v>0</v>
      </c>
      <c r="AK116" s="10">
        <f t="shared" si="41"/>
        <v>0</v>
      </c>
      <c r="AL116" s="10">
        <f t="shared" si="41"/>
        <v>0</v>
      </c>
      <c r="AM116" s="10">
        <f t="shared" si="41"/>
        <v>0</v>
      </c>
      <c r="AN116" s="10">
        <f t="shared" si="41"/>
        <v>0</v>
      </c>
      <c r="AO116" s="10">
        <f t="shared" si="41"/>
        <v>0</v>
      </c>
      <c r="AP116" s="10">
        <f t="shared" si="41"/>
        <v>0</v>
      </c>
    </row>
    <row r="117" spans="1:42" hidden="1" outlineLevel="2">
      <c r="A117" s="1">
        <v>3</v>
      </c>
      <c r="B117" s="10">
        <f t="shared" si="40"/>
        <v>17000000</v>
      </c>
      <c r="D117" s="10">
        <f t="shared" si="41"/>
        <v>0</v>
      </c>
      <c r="E117" s="10">
        <f t="shared" si="41"/>
        <v>17000000</v>
      </c>
      <c r="F117" s="10">
        <f t="shared" si="41"/>
        <v>0</v>
      </c>
      <c r="G117" s="10">
        <f t="shared" si="41"/>
        <v>0</v>
      </c>
      <c r="H117" s="10">
        <f t="shared" si="41"/>
        <v>0</v>
      </c>
      <c r="I117" s="10">
        <f t="shared" si="41"/>
        <v>0</v>
      </c>
      <c r="J117" s="10">
        <f t="shared" si="41"/>
        <v>0</v>
      </c>
      <c r="K117" s="10">
        <f t="shared" si="41"/>
        <v>0</v>
      </c>
      <c r="L117" s="10">
        <f t="shared" si="41"/>
        <v>0</v>
      </c>
      <c r="M117" s="10">
        <f t="shared" si="41"/>
        <v>0</v>
      </c>
      <c r="N117" s="10">
        <f t="shared" si="41"/>
        <v>0</v>
      </c>
      <c r="O117" s="10">
        <f t="shared" si="41"/>
        <v>0</v>
      </c>
      <c r="P117" s="10">
        <f t="shared" si="41"/>
        <v>0</v>
      </c>
      <c r="Q117" s="10">
        <f t="shared" si="41"/>
        <v>0</v>
      </c>
      <c r="R117" s="10">
        <f t="shared" si="41"/>
        <v>0</v>
      </c>
      <c r="S117" s="10">
        <f t="shared" si="41"/>
        <v>0</v>
      </c>
      <c r="T117" s="10">
        <f t="shared" si="41"/>
        <v>0</v>
      </c>
      <c r="U117" s="10">
        <f t="shared" si="41"/>
        <v>0</v>
      </c>
      <c r="V117" s="10">
        <f t="shared" si="41"/>
        <v>0</v>
      </c>
      <c r="W117" s="10">
        <f t="shared" si="41"/>
        <v>0</v>
      </c>
      <c r="X117" s="10">
        <f t="shared" si="41"/>
        <v>0</v>
      </c>
      <c r="Y117" s="10">
        <f t="shared" si="41"/>
        <v>0</v>
      </c>
      <c r="Z117" s="10">
        <f t="shared" si="41"/>
        <v>0</v>
      </c>
      <c r="AA117" s="10">
        <f t="shared" si="41"/>
        <v>0</v>
      </c>
      <c r="AB117" s="10">
        <f t="shared" si="41"/>
        <v>0</v>
      </c>
      <c r="AC117" s="10">
        <f t="shared" si="41"/>
        <v>0</v>
      </c>
      <c r="AD117" s="10">
        <f t="shared" si="41"/>
        <v>0</v>
      </c>
      <c r="AE117" s="10">
        <f t="shared" si="41"/>
        <v>0</v>
      </c>
      <c r="AF117" s="10">
        <f t="shared" si="41"/>
        <v>0</v>
      </c>
      <c r="AG117" s="10">
        <f t="shared" si="41"/>
        <v>0</v>
      </c>
      <c r="AH117" s="10">
        <f t="shared" si="41"/>
        <v>0</v>
      </c>
      <c r="AI117" s="10">
        <f t="shared" si="41"/>
        <v>0</v>
      </c>
      <c r="AJ117" s="10">
        <f t="shared" si="41"/>
        <v>0</v>
      </c>
      <c r="AK117" s="10">
        <f t="shared" si="41"/>
        <v>0</v>
      </c>
      <c r="AL117" s="10">
        <f t="shared" si="41"/>
        <v>0</v>
      </c>
      <c r="AM117" s="10">
        <f t="shared" si="41"/>
        <v>0</v>
      </c>
      <c r="AN117" s="10">
        <f t="shared" si="41"/>
        <v>0</v>
      </c>
      <c r="AO117" s="10">
        <f t="shared" si="41"/>
        <v>0</v>
      </c>
      <c r="AP117" s="10">
        <f t="shared" si="41"/>
        <v>0</v>
      </c>
    </row>
    <row r="118" spans="1:42" hidden="1" outlineLevel="2">
      <c r="A118" s="1">
        <v>4</v>
      </c>
      <c r="B118" s="10">
        <f t="shared" si="40"/>
        <v>0</v>
      </c>
      <c r="D118" s="10">
        <f t="shared" si="41"/>
        <v>0</v>
      </c>
      <c r="E118" s="10">
        <f t="shared" si="41"/>
        <v>0</v>
      </c>
      <c r="F118" s="10">
        <f t="shared" si="41"/>
        <v>0</v>
      </c>
      <c r="G118" s="10">
        <f t="shared" si="41"/>
        <v>0</v>
      </c>
      <c r="H118" s="10">
        <f t="shared" si="41"/>
        <v>0</v>
      </c>
      <c r="I118" s="10">
        <f t="shared" si="41"/>
        <v>0</v>
      </c>
      <c r="J118" s="10">
        <f t="shared" si="41"/>
        <v>0</v>
      </c>
      <c r="K118" s="10">
        <f t="shared" si="41"/>
        <v>0</v>
      </c>
      <c r="L118" s="10">
        <f t="shared" si="41"/>
        <v>0</v>
      </c>
      <c r="M118" s="10">
        <f t="shared" si="41"/>
        <v>0</v>
      </c>
      <c r="N118" s="10">
        <f t="shared" si="41"/>
        <v>0</v>
      </c>
      <c r="O118" s="10">
        <f t="shared" si="41"/>
        <v>0</v>
      </c>
      <c r="P118" s="10">
        <f t="shared" si="41"/>
        <v>0</v>
      </c>
      <c r="Q118" s="10">
        <f t="shared" si="41"/>
        <v>0</v>
      </c>
      <c r="R118" s="10">
        <f t="shared" si="41"/>
        <v>0</v>
      </c>
      <c r="S118" s="10">
        <f t="shared" si="41"/>
        <v>0</v>
      </c>
      <c r="T118" s="10">
        <f t="shared" si="41"/>
        <v>0</v>
      </c>
      <c r="U118" s="10">
        <f t="shared" si="41"/>
        <v>0</v>
      </c>
      <c r="V118" s="10">
        <f t="shared" si="41"/>
        <v>0</v>
      </c>
      <c r="W118" s="10">
        <f t="shared" si="41"/>
        <v>0</v>
      </c>
      <c r="X118" s="10">
        <f t="shared" si="41"/>
        <v>0</v>
      </c>
      <c r="Y118" s="10">
        <f t="shared" si="41"/>
        <v>0</v>
      </c>
      <c r="Z118" s="10">
        <f t="shared" si="41"/>
        <v>0</v>
      </c>
      <c r="AA118" s="10">
        <f t="shared" si="41"/>
        <v>0</v>
      </c>
      <c r="AB118" s="10">
        <f t="shared" si="41"/>
        <v>0</v>
      </c>
      <c r="AC118" s="10">
        <f t="shared" si="41"/>
        <v>0</v>
      </c>
      <c r="AD118" s="10">
        <f t="shared" si="41"/>
        <v>0</v>
      </c>
      <c r="AE118" s="10">
        <f t="shared" si="41"/>
        <v>0</v>
      </c>
      <c r="AF118" s="10">
        <f t="shared" si="41"/>
        <v>0</v>
      </c>
      <c r="AG118" s="10">
        <f t="shared" si="41"/>
        <v>0</v>
      </c>
      <c r="AH118" s="10">
        <f t="shared" si="41"/>
        <v>0</v>
      </c>
      <c r="AI118" s="10">
        <f t="shared" si="41"/>
        <v>0</v>
      </c>
      <c r="AJ118" s="10">
        <f t="shared" si="41"/>
        <v>0</v>
      </c>
      <c r="AK118" s="10">
        <f t="shared" si="41"/>
        <v>0</v>
      </c>
      <c r="AL118" s="10">
        <f t="shared" si="41"/>
        <v>0</v>
      </c>
      <c r="AM118" s="10">
        <f t="shared" si="41"/>
        <v>0</v>
      </c>
      <c r="AN118" s="10">
        <f t="shared" si="41"/>
        <v>0</v>
      </c>
      <c r="AO118" s="10">
        <f t="shared" si="41"/>
        <v>0</v>
      </c>
      <c r="AP118" s="10">
        <f t="shared" si="41"/>
        <v>0</v>
      </c>
    </row>
    <row r="119" spans="1:42" hidden="1" outlineLevel="2">
      <c r="A119" s="1">
        <v>5</v>
      </c>
      <c r="B119" s="10">
        <f t="shared" si="40"/>
        <v>0</v>
      </c>
      <c r="D119" s="10">
        <f t="shared" si="41"/>
        <v>0</v>
      </c>
      <c r="E119" s="10">
        <f t="shared" si="41"/>
        <v>0</v>
      </c>
      <c r="F119" s="10">
        <f t="shared" si="41"/>
        <v>0</v>
      </c>
      <c r="G119" s="10">
        <f t="shared" si="41"/>
        <v>0</v>
      </c>
      <c r="H119" s="10">
        <f t="shared" si="41"/>
        <v>0</v>
      </c>
      <c r="I119" s="10">
        <f t="shared" si="41"/>
        <v>0</v>
      </c>
      <c r="J119" s="10">
        <f t="shared" si="41"/>
        <v>0</v>
      </c>
      <c r="K119" s="10">
        <f t="shared" si="41"/>
        <v>0</v>
      </c>
      <c r="L119" s="10">
        <f t="shared" si="41"/>
        <v>0</v>
      </c>
      <c r="M119" s="10">
        <f t="shared" si="41"/>
        <v>0</v>
      </c>
      <c r="N119" s="10">
        <f t="shared" si="41"/>
        <v>0</v>
      </c>
      <c r="O119" s="10">
        <f t="shared" si="41"/>
        <v>0</v>
      </c>
      <c r="P119" s="10">
        <f t="shared" si="41"/>
        <v>0</v>
      </c>
      <c r="Q119" s="10">
        <f t="shared" si="41"/>
        <v>0</v>
      </c>
      <c r="R119" s="10">
        <f t="shared" si="41"/>
        <v>0</v>
      </c>
      <c r="S119" s="10">
        <f t="shared" si="41"/>
        <v>0</v>
      </c>
      <c r="T119" s="10">
        <f t="shared" si="41"/>
        <v>0</v>
      </c>
      <c r="U119" s="10">
        <f t="shared" si="41"/>
        <v>0</v>
      </c>
      <c r="V119" s="10">
        <f t="shared" si="41"/>
        <v>0</v>
      </c>
      <c r="W119" s="10">
        <f t="shared" si="41"/>
        <v>0</v>
      </c>
      <c r="X119" s="10">
        <f t="shared" si="41"/>
        <v>0</v>
      </c>
      <c r="Y119" s="10">
        <f t="shared" si="41"/>
        <v>0</v>
      </c>
      <c r="Z119" s="10">
        <f t="shared" si="41"/>
        <v>0</v>
      </c>
      <c r="AA119" s="10">
        <f t="shared" si="41"/>
        <v>0</v>
      </c>
      <c r="AB119" s="10">
        <f t="shared" si="41"/>
        <v>0</v>
      </c>
      <c r="AC119" s="10">
        <f t="shared" si="41"/>
        <v>0</v>
      </c>
      <c r="AD119" s="10">
        <f t="shared" si="41"/>
        <v>0</v>
      </c>
      <c r="AE119" s="10">
        <f t="shared" si="41"/>
        <v>0</v>
      </c>
      <c r="AF119" s="10">
        <f t="shared" si="41"/>
        <v>0</v>
      </c>
      <c r="AG119" s="10">
        <f t="shared" si="41"/>
        <v>0</v>
      </c>
      <c r="AH119" s="10">
        <f t="shared" si="41"/>
        <v>0</v>
      </c>
      <c r="AI119" s="10">
        <f t="shared" si="41"/>
        <v>0</v>
      </c>
      <c r="AJ119" s="10">
        <f t="shared" si="41"/>
        <v>0</v>
      </c>
      <c r="AK119" s="10">
        <f t="shared" si="41"/>
        <v>0</v>
      </c>
      <c r="AL119" s="10">
        <f t="shared" si="41"/>
        <v>0</v>
      </c>
      <c r="AM119" s="10">
        <f t="shared" si="41"/>
        <v>0</v>
      </c>
      <c r="AN119" s="10">
        <f t="shared" si="41"/>
        <v>0</v>
      </c>
      <c r="AO119" s="10">
        <f t="shared" si="41"/>
        <v>0</v>
      </c>
      <c r="AP119" s="10">
        <f t="shared" si="41"/>
        <v>0</v>
      </c>
    </row>
    <row r="120" spans="1:42" ht="15.5" hidden="1" outlineLevel="2" thickBot="1">
      <c r="A120" s="6" t="s">
        <v>7</v>
      </c>
      <c r="B120" s="13">
        <f t="shared" si="40"/>
        <v>50000000</v>
      </c>
      <c r="C120" s="6"/>
      <c r="D120" s="13">
        <f>SUM(D115:D119)</f>
        <v>0</v>
      </c>
      <c r="E120" s="13">
        <f t="shared" ref="E120:AP120" si="42">SUM(E115:E119)</f>
        <v>50000000</v>
      </c>
      <c r="F120" s="13">
        <f t="shared" si="42"/>
        <v>0</v>
      </c>
      <c r="G120" s="13">
        <f t="shared" si="42"/>
        <v>0</v>
      </c>
      <c r="H120" s="13">
        <f t="shared" si="42"/>
        <v>0</v>
      </c>
      <c r="I120" s="13">
        <f t="shared" si="42"/>
        <v>0</v>
      </c>
      <c r="J120" s="13">
        <f t="shared" si="42"/>
        <v>0</v>
      </c>
      <c r="K120" s="13">
        <f t="shared" si="42"/>
        <v>0</v>
      </c>
      <c r="L120" s="13">
        <f t="shared" si="42"/>
        <v>0</v>
      </c>
      <c r="M120" s="13">
        <f t="shared" si="42"/>
        <v>0</v>
      </c>
      <c r="N120" s="13">
        <f t="shared" si="42"/>
        <v>0</v>
      </c>
      <c r="O120" s="13">
        <f t="shared" si="42"/>
        <v>0</v>
      </c>
      <c r="P120" s="13">
        <f t="shared" si="42"/>
        <v>0</v>
      </c>
      <c r="Q120" s="13">
        <f t="shared" si="42"/>
        <v>0</v>
      </c>
      <c r="R120" s="13">
        <f t="shared" si="42"/>
        <v>0</v>
      </c>
      <c r="S120" s="13">
        <f t="shared" si="42"/>
        <v>0</v>
      </c>
      <c r="T120" s="13">
        <f t="shared" si="42"/>
        <v>0</v>
      </c>
      <c r="U120" s="13">
        <f t="shared" si="42"/>
        <v>0</v>
      </c>
      <c r="V120" s="13">
        <f t="shared" si="42"/>
        <v>0</v>
      </c>
      <c r="W120" s="13">
        <f t="shared" si="42"/>
        <v>0</v>
      </c>
      <c r="X120" s="13">
        <f t="shared" si="42"/>
        <v>0</v>
      </c>
      <c r="Y120" s="13">
        <f t="shared" si="42"/>
        <v>0</v>
      </c>
      <c r="Z120" s="13">
        <f t="shared" si="42"/>
        <v>0</v>
      </c>
      <c r="AA120" s="13">
        <f t="shared" si="42"/>
        <v>0</v>
      </c>
      <c r="AB120" s="13">
        <f t="shared" si="42"/>
        <v>0</v>
      </c>
      <c r="AC120" s="13">
        <f t="shared" si="42"/>
        <v>0</v>
      </c>
      <c r="AD120" s="13">
        <f t="shared" si="42"/>
        <v>0</v>
      </c>
      <c r="AE120" s="13">
        <f t="shared" si="42"/>
        <v>0</v>
      </c>
      <c r="AF120" s="13">
        <f t="shared" si="42"/>
        <v>0</v>
      </c>
      <c r="AG120" s="13">
        <f t="shared" si="42"/>
        <v>0</v>
      </c>
      <c r="AH120" s="13">
        <f t="shared" si="42"/>
        <v>0</v>
      </c>
      <c r="AI120" s="13">
        <f t="shared" si="42"/>
        <v>0</v>
      </c>
      <c r="AJ120" s="13">
        <f t="shared" si="42"/>
        <v>0</v>
      </c>
      <c r="AK120" s="13">
        <f t="shared" si="42"/>
        <v>0</v>
      </c>
      <c r="AL120" s="13">
        <f t="shared" si="42"/>
        <v>0</v>
      </c>
      <c r="AM120" s="13">
        <f t="shared" si="42"/>
        <v>0</v>
      </c>
      <c r="AN120" s="13">
        <f t="shared" si="42"/>
        <v>0</v>
      </c>
      <c r="AO120" s="13">
        <f t="shared" si="42"/>
        <v>0</v>
      </c>
      <c r="AP120" s="13">
        <f t="shared" si="42"/>
        <v>0</v>
      </c>
    </row>
    <row r="121" spans="1:42" hidden="1" outlineLevel="2"/>
    <row r="122" spans="1:42" hidden="1" outlineLevel="2">
      <c r="A122" s="11" t="s">
        <v>24</v>
      </c>
      <c r="B122" s="12"/>
      <c r="C122" s="11"/>
      <c r="D122" s="11">
        <f>D$84</f>
        <v>2022</v>
      </c>
      <c r="E122" s="11">
        <f t="shared" ref="E122:AP122" si="43">E$84</f>
        <v>2023</v>
      </c>
      <c r="F122" s="11">
        <f t="shared" si="43"/>
        <v>2024</v>
      </c>
      <c r="G122" s="11">
        <f t="shared" si="43"/>
        <v>2025</v>
      </c>
      <c r="H122" s="11">
        <f t="shared" si="43"/>
        <v>2026</v>
      </c>
      <c r="I122" s="11">
        <f t="shared" si="43"/>
        <v>2027</v>
      </c>
      <c r="J122" s="11">
        <f t="shared" si="43"/>
        <v>2028</v>
      </c>
      <c r="K122" s="11">
        <f t="shared" si="43"/>
        <v>2029</v>
      </c>
      <c r="L122" s="11">
        <f t="shared" si="43"/>
        <v>2030</v>
      </c>
      <c r="M122" s="11">
        <f t="shared" si="43"/>
        <v>2031</v>
      </c>
      <c r="N122" s="11">
        <f t="shared" si="43"/>
        <v>2032</v>
      </c>
      <c r="O122" s="11">
        <f t="shared" si="43"/>
        <v>2033</v>
      </c>
      <c r="P122" s="11">
        <f t="shared" si="43"/>
        <v>2034</v>
      </c>
      <c r="Q122" s="11">
        <f t="shared" si="43"/>
        <v>2035</v>
      </c>
      <c r="R122" s="11">
        <f t="shared" si="43"/>
        <v>2036</v>
      </c>
      <c r="S122" s="11">
        <f t="shared" si="43"/>
        <v>2037</v>
      </c>
      <c r="T122" s="11">
        <f t="shared" si="43"/>
        <v>2038</v>
      </c>
      <c r="U122" s="11">
        <f t="shared" si="43"/>
        <v>2039</v>
      </c>
      <c r="V122" s="11">
        <f t="shared" si="43"/>
        <v>2040</v>
      </c>
      <c r="W122" s="11">
        <f t="shared" si="43"/>
        <v>2041</v>
      </c>
      <c r="X122" s="11">
        <f t="shared" si="43"/>
        <v>2042</v>
      </c>
      <c r="Y122" s="11">
        <f t="shared" si="43"/>
        <v>2043</v>
      </c>
      <c r="Z122" s="11">
        <f t="shared" si="43"/>
        <v>2044</v>
      </c>
      <c r="AA122" s="11">
        <f t="shared" si="43"/>
        <v>2045</v>
      </c>
      <c r="AB122" s="11">
        <f t="shared" si="43"/>
        <v>2046</v>
      </c>
      <c r="AC122" s="11">
        <f t="shared" si="43"/>
        <v>2047</v>
      </c>
      <c r="AD122" s="11">
        <f t="shared" si="43"/>
        <v>2048</v>
      </c>
      <c r="AE122" s="11">
        <f t="shared" si="43"/>
        <v>2049</v>
      </c>
      <c r="AF122" s="11">
        <f t="shared" si="43"/>
        <v>2050</v>
      </c>
      <c r="AG122" s="11">
        <f t="shared" si="43"/>
        <v>2051</v>
      </c>
      <c r="AH122" s="11">
        <f t="shared" si="43"/>
        <v>2052</v>
      </c>
      <c r="AI122" s="11">
        <f t="shared" si="43"/>
        <v>2053</v>
      </c>
      <c r="AJ122" s="11">
        <f t="shared" si="43"/>
        <v>2054</v>
      </c>
      <c r="AK122" s="11">
        <f t="shared" si="43"/>
        <v>2055</v>
      </c>
      <c r="AL122" s="11">
        <f t="shared" si="43"/>
        <v>2056</v>
      </c>
      <c r="AM122" s="11">
        <f t="shared" si="43"/>
        <v>2057</v>
      </c>
      <c r="AN122" s="11">
        <f t="shared" si="43"/>
        <v>2058</v>
      </c>
      <c r="AO122" s="11">
        <f t="shared" si="43"/>
        <v>2059</v>
      </c>
      <c r="AP122" s="11">
        <f t="shared" si="43"/>
        <v>2060</v>
      </c>
    </row>
    <row r="123" spans="1:42" hidden="1" outlineLevel="2">
      <c r="A123" s="1">
        <v>1</v>
      </c>
      <c r="B123" s="10"/>
      <c r="D123" s="10">
        <f>(IF(D115&gt;0,D115,0)+FV('Impact Model_Complicated'!C$297,('Impact Model_Complicated'!D$122-'Impact Model_Complicated'!C$122),0,-'Impact Model_Complicated'!C123))*IF(D$122&gt;$S76,0,1)</f>
        <v>0</v>
      </c>
      <c r="E123" s="10">
        <f>(IF(E115&gt;0,E115,0)+FV('Impact Model_Complicated'!D$297,('Impact Model_Complicated'!E$122-'Impact Model_Complicated'!D$122),0,-'Impact Model_Complicated'!D123))*IF(E$122&gt;$S76,0,1)</f>
        <v>16500000</v>
      </c>
      <c r="F123" s="10">
        <f>(IF(F115&gt;0,F115,0)+FV('Impact Model_Complicated'!E$297,('Impact Model_Complicated'!F$122-'Impact Model_Complicated'!E$122),0,-'Impact Model_Complicated'!E123))*IF(F$122&gt;$S76,0,1)</f>
        <v>16830000</v>
      </c>
      <c r="G123" s="10">
        <f>(IF(G115&gt;0,G115,0)+FV('Impact Model_Complicated'!F$297,('Impact Model_Complicated'!G$122-'Impact Model_Complicated'!F$122),0,-'Impact Model_Complicated'!F123))*IF(G$122&gt;$S76,0,1)</f>
        <v>17166600</v>
      </c>
      <c r="H123" s="10">
        <f>(IF(H115&gt;0,H115,0)+FV('Impact Model_Complicated'!G$297,('Impact Model_Complicated'!H$122-'Impact Model_Complicated'!G$122),0,-'Impact Model_Complicated'!G123))*IF(H$122&gt;$S76,0,1)</f>
        <v>0</v>
      </c>
      <c r="I123" s="10">
        <f>(IF(I115&gt;0,I115,0)+FV('Impact Model_Complicated'!H$297,('Impact Model_Complicated'!I$122-'Impact Model_Complicated'!H$122),0,-'Impact Model_Complicated'!H123))*IF(I$122&gt;$S76,0,1)</f>
        <v>0</v>
      </c>
      <c r="J123" s="10">
        <f>(IF(J115&gt;0,J115,0)+FV('Impact Model_Complicated'!I$297,('Impact Model_Complicated'!J$122-'Impact Model_Complicated'!I$122),0,-'Impact Model_Complicated'!I123))*IF(J$122&gt;$S76,0,1)</f>
        <v>0</v>
      </c>
      <c r="K123" s="10">
        <f>(IF(K115&gt;0,K115,0)+FV('Impact Model_Complicated'!J$297,('Impact Model_Complicated'!K$122-'Impact Model_Complicated'!J$122),0,-'Impact Model_Complicated'!J123))*IF(K$122&gt;$S76,0,1)</f>
        <v>0</v>
      </c>
      <c r="L123" s="10">
        <f>(IF(L115&gt;0,L115,0)+FV('Impact Model_Complicated'!K$297,('Impact Model_Complicated'!L$122-'Impact Model_Complicated'!K$122),0,-'Impact Model_Complicated'!K123))*IF(L$122&gt;$S76,0,1)</f>
        <v>0</v>
      </c>
      <c r="M123" s="10">
        <f>(IF(M115&gt;0,M115,0)+FV('Impact Model_Complicated'!L$297,('Impact Model_Complicated'!M$122-'Impact Model_Complicated'!L$122),0,-'Impact Model_Complicated'!L123))*IF(M$122&gt;$S76,0,1)</f>
        <v>0</v>
      </c>
      <c r="N123" s="10">
        <f>(IF(N115&gt;0,N115,0)+FV('Impact Model_Complicated'!M$297,('Impact Model_Complicated'!N$122-'Impact Model_Complicated'!M$122),0,-'Impact Model_Complicated'!M123))*IF(N$122&gt;$S76,0,1)</f>
        <v>0</v>
      </c>
      <c r="O123" s="10">
        <f>(IF(O115&gt;0,O115,0)+FV('Impact Model_Complicated'!N$297,('Impact Model_Complicated'!O$122-'Impact Model_Complicated'!N$122),0,-'Impact Model_Complicated'!N123))*IF(O$122&gt;$S76,0,1)</f>
        <v>0</v>
      </c>
      <c r="P123" s="10">
        <f>(IF(P115&gt;0,P115,0)+FV('Impact Model_Complicated'!O$297,('Impact Model_Complicated'!P$122-'Impact Model_Complicated'!O$122),0,-'Impact Model_Complicated'!O123))*IF(P$122&gt;$S76,0,1)</f>
        <v>0</v>
      </c>
      <c r="Q123" s="10">
        <f>(IF(Q115&gt;0,Q115,0)+FV('Impact Model_Complicated'!P$297,('Impact Model_Complicated'!Q$122-'Impact Model_Complicated'!P$122),0,-'Impact Model_Complicated'!P123))*IF(Q$122&gt;$S76,0,1)</f>
        <v>0</v>
      </c>
      <c r="R123" s="10">
        <f>(IF(R115&gt;0,R115,0)+FV('Impact Model_Complicated'!Q$297,('Impact Model_Complicated'!R$122-'Impact Model_Complicated'!Q$122),0,-'Impact Model_Complicated'!Q123))*IF(R$122&gt;$S76,0,1)</f>
        <v>0</v>
      </c>
      <c r="S123" s="10">
        <f>(IF(S115&gt;0,S115,0)+FV('Impact Model_Complicated'!R$297,('Impact Model_Complicated'!S$122-'Impact Model_Complicated'!R$122),0,-'Impact Model_Complicated'!R123))*IF(S$122&gt;$S76,0,1)</f>
        <v>0</v>
      </c>
      <c r="T123" s="10">
        <f>(IF(T115&gt;0,T115,0)+FV('Impact Model_Complicated'!S$297,('Impact Model_Complicated'!T$122-'Impact Model_Complicated'!S$122),0,-'Impact Model_Complicated'!S123))*IF(T$122&gt;$S76,0,1)</f>
        <v>0</v>
      </c>
      <c r="U123" s="10">
        <f>(IF(U115&gt;0,U115,0)+FV('Impact Model_Complicated'!T$297,('Impact Model_Complicated'!U$122-'Impact Model_Complicated'!T$122),0,-'Impact Model_Complicated'!T123))*IF(U$122&gt;$S76,0,1)</f>
        <v>0</v>
      </c>
      <c r="V123" s="10">
        <f>(IF(V115&gt;0,V115,0)+FV('Impact Model_Complicated'!U$297,('Impact Model_Complicated'!V$122-'Impact Model_Complicated'!U$122),0,-'Impact Model_Complicated'!U123))*IF(V$122&gt;$S76,0,1)</f>
        <v>0</v>
      </c>
      <c r="W123" s="10">
        <f>(IF(W115&gt;0,W115,0)+FV('Impact Model_Complicated'!V$297,('Impact Model_Complicated'!W$122-'Impact Model_Complicated'!V$122),0,-'Impact Model_Complicated'!V123))*IF(W$122&gt;$S76,0,1)</f>
        <v>0</v>
      </c>
      <c r="X123" s="10">
        <f>(IF(X115&gt;0,X115,0)+FV('Impact Model_Complicated'!W$297,('Impact Model_Complicated'!X$122-'Impact Model_Complicated'!W$122),0,-'Impact Model_Complicated'!W123))*IF(X$122&gt;$S76,0,1)</f>
        <v>0</v>
      </c>
      <c r="Y123" s="10">
        <f>(IF(Y115&gt;0,Y115,0)+FV('Impact Model_Complicated'!X$297,('Impact Model_Complicated'!Y$122-'Impact Model_Complicated'!X$122),0,-'Impact Model_Complicated'!X123))*IF(Y$122&gt;$S76,0,1)</f>
        <v>0</v>
      </c>
      <c r="Z123" s="10">
        <f>(IF(Z115&gt;0,Z115,0)+FV('Impact Model_Simple'!Y$297,('Impact Model_Simple'!Z$122-'Impact Model_Simple'!Y$122),0,-'Impact Model_Simple'!Y123))*IF(Z$122&gt;$S76,0,1)</f>
        <v>0</v>
      </c>
      <c r="AA123" s="10">
        <f>(IF(AA115&gt;0,AA115,0)+FV('Impact Model_Complicated'!Z$297,('Impact Model_Complicated'!AA$122-'Impact Model_Complicated'!Z$122),0,-'Impact Model_Complicated'!Z123))*IF(AA$122&gt;$S76,0,1)</f>
        <v>0</v>
      </c>
      <c r="AB123" s="10">
        <f>(IF(AB115&gt;0,AB115,0)+FV('Impact Model_Complicated'!AA$297,('Impact Model_Complicated'!AB$122-'Impact Model_Complicated'!AA$122),0,-'Impact Model_Complicated'!AA123))*IF(AB$122&gt;$S76,0,1)</f>
        <v>0</v>
      </c>
      <c r="AC123" s="10">
        <f>(IF(AC115&gt;0,AC115,0)+FV('Impact Model_Complicated'!AB$297,('Impact Model_Complicated'!AC$122-'Impact Model_Complicated'!AB$122),0,-'Impact Model_Complicated'!AB123))*IF(AC$122&gt;$S76,0,1)</f>
        <v>0</v>
      </c>
      <c r="AD123" s="10">
        <f>(IF(AD115&gt;0,AD115,0)+FV('Impact Model_Complicated'!AC$297,('Impact Model_Complicated'!AD$122-'Impact Model_Complicated'!AC$122),0,-'Impact Model_Complicated'!AC123))*IF(AD$122&gt;$S76,0,1)</f>
        <v>0</v>
      </c>
      <c r="AE123" s="10">
        <f>(IF(AE115&gt;0,AE115,0)+FV('Impact Model_Complicated'!AD$297,('Impact Model_Complicated'!AE$122-'Impact Model_Complicated'!AD$122),0,-'Impact Model_Complicated'!AD123))*IF(AE$122&gt;$S76,0,1)</f>
        <v>0</v>
      </c>
      <c r="AF123" s="10">
        <f>(IF(AF115&gt;0,AF115,0)+FV('Impact Model_Complicated'!AE$297,('Impact Model_Complicated'!AF$122-'Impact Model_Complicated'!AE$122),0,-'Impact Model_Complicated'!AE123))*IF(AF$122&gt;$S76,0,1)</f>
        <v>0</v>
      </c>
      <c r="AG123" s="10">
        <f>(IF(AG115&gt;0,AG115,0)+FV('Impact Model_Complicated'!AF$297,('Impact Model_Complicated'!AG$122-'Impact Model_Complicated'!AF$122),0,-'Impact Model_Complicated'!AF123))*IF(AG$122&gt;$S76,0,1)</f>
        <v>0</v>
      </c>
      <c r="AH123" s="10">
        <f>(IF(AH115&gt;0,AH115,0)+FV('Impact Model_Complicated'!AG$297,('Impact Model_Complicated'!AH$122-'Impact Model_Complicated'!AG$122),0,-'Impact Model_Complicated'!AG123))*IF(AH$122&gt;$S76,0,1)</f>
        <v>0</v>
      </c>
      <c r="AI123" s="10">
        <f>(IF(AI115&gt;0,AI115,0)+FV('Impact Model_Complicated'!AH$297,('Impact Model_Complicated'!AI$122-'Impact Model_Complicated'!AH$122),0,-'Impact Model_Complicated'!AH123))*IF(AI$122&gt;$S76,0,1)</f>
        <v>0</v>
      </c>
      <c r="AJ123" s="10">
        <f>(IF(AJ115&gt;0,AJ115,0)+FV('Impact Model_Complicated'!AI$297,('Impact Model_Complicated'!AJ$122-'Impact Model_Complicated'!AI$122),0,-'Impact Model_Complicated'!AI123))*IF(AJ$122&gt;$S76,0,1)</f>
        <v>0</v>
      </c>
      <c r="AK123" s="10">
        <f>(IF(AK115&gt;0,AK115,0)+FV('Impact Model_Complicated'!AJ$297,('Impact Model_Complicated'!AK$122-'Impact Model_Complicated'!AJ$122),0,-'Impact Model_Complicated'!AJ123))*IF(AK$122&gt;$S76,0,1)</f>
        <v>0</v>
      </c>
      <c r="AL123" s="10">
        <f>(IF(AL115&gt;0,AL115,0)+FV('Impact Model_Complicated'!AK$297,('Impact Model_Complicated'!AL$122-'Impact Model_Complicated'!AK$122),0,-'Impact Model_Complicated'!AK123))*IF(AL$122&gt;$S76,0,1)</f>
        <v>0</v>
      </c>
      <c r="AM123" s="10">
        <f>(IF(AM115&gt;0,AM115,0)+FV('Impact Model_Complicated'!AL$297,('Impact Model_Complicated'!AM$122-'Impact Model_Complicated'!AL$122),0,-'Impact Model_Complicated'!AL123))*IF(AM$122&gt;$S76,0,1)</f>
        <v>0</v>
      </c>
      <c r="AN123" s="10">
        <f>(IF(AN115&gt;0,AN115,0)+FV('Impact Model_Complicated'!AM$297,('Impact Model_Complicated'!AN$122-'Impact Model_Complicated'!AM$122),0,-'Impact Model_Complicated'!AM123))*IF(AN$122&gt;$S76,0,1)</f>
        <v>0</v>
      </c>
      <c r="AO123" s="10">
        <f>(IF(AO115&gt;0,AO115,0)+FV('Impact Model_Complicated'!AN$297,('Impact Model_Complicated'!AO$122-'Impact Model_Complicated'!AN$122),0,-'Impact Model_Complicated'!AN123))*IF(AO$122&gt;$S76,0,1)</f>
        <v>0</v>
      </c>
      <c r="AP123" s="10">
        <f>(IF(AP115&gt;0,AP115,0)+FV('Impact Model_Complicated'!AO$297,('Impact Model_Complicated'!AP$122-'Impact Model_Complicated'!AO$122),0,-'Impact Model_Complicated'!AO123))*IF(AP$122&gt;$S76,0,1)</f>
        <v>0</v>
      </c>
    </row>
    <row r="124" spans="1:42" hidden="1" outlineLevel="2">
      <c r="A124" s="1">
        <v>2</v>
      </c>
      <c r="B124" s="10"/>
      <c r="D124" s="10">
        <f>(IF(D116&gt;0,D116,0)+FV('Impact Model_Complicated'!C$297,('Impact Model_Complicated'!D$122-'Impact Model_Complicated'!C$122),0,-'Impact Model_Complicated'!C124))*IF(D$122&gt;$S77,0,1)</f>
        <v>0</v>
      </c>
      <c r="E124" s="10">
        <f>(IF(E116&gt;0,E116,0)+FV('Impact Model_Complicated'!D$297,('Impact Model_Complicated'!E$122-'Impact Model_Complicated'!D$122),0,-'Impact Model_Complicated'!D124))*IF(E$122&gt;$S77,0,1)</f>
        <v>16500000</v>
      </c>
      <c r="F124" s="10">
        <f>(IF(F116&gt;0,F116,0)+FV('Impact Model_Complicated'!E$297,('Impact Model_Complicated'!F$122-'Impact Model_Complicated'!E$122),0,-'Impact Model_Complicated'!E124))*IF(F$122&gt;$S77,0,1)</f>
        <v>16830000</v>
      </c>
      <c r="G124" s="10">
        <f>(IF(G116&gt;0,G116,0)+FV('Impact Model_Complicated'!F$297,('Impact Model_Complicated'!G$122-'Impact Model_Complicated'!F$122),0,-'Impact Model_Complicated'!F124))*IF(G$122&gt;$S77,0,1)</f>
        <v>17166600</v>
      </c>
      <c r="H124" s="10">
        <f>(IF(H116&gt;0,H116,0)+FV('Impact Model_Complicated'!G$297,('Impact Model_Complicated'!H$122-'Impact Model_Complicated'!G$122),0,-'Impact Model_Complicated'!G124))*IF(H$122&gt;$S77,0,1)</f>
        <v>0</v>
      </c>
      <c r="I124" s="10">
        <f>(IF(I116&gt;0,I116,0)+FV('Impact Model_Complicated'!H$297,('Impact Model_Complicated'!I$122-'Impact Model_Complicated'!H$122),0,-'Impact Model_Complicated'!H124))*IF(I$122&gt;$S77,0,1)</f>
        <v>0</v>
      </c>
      <c r="J124" s="10">
        <f>(IF(J116&gt;0,J116,0)+FV('Impact Model_Complicated'!I$297,('Impact Model_Complicated'!J$122-'Impact Model_Complicated'!I$122),0,-'Impact Model_Complicated'!I124))*IF(J$122&gt;$S77,0,1)</f>
        <v>0</v>
      </c>
      <c r="K124" s="10">
        <f>(IF(K116&gt;0,K116,0)+FV('Impact Model_Complicated'!J$297,('Impact Model_Complicated'!K$122-'Impact Model_Complicated'!J$122),0,-'Impact Model_Complicated'!J124))*IF(K$122&gt;$S77,0,1)</f>
        <v>0</v>
      </c>
      <c r="L124" s="10">
        <f>(IF(L116&gt;0,L116,0)+FV('Impact Model_Complicated'!K$297,('Impact Model_Complicated'!L$122-'Impact Model_Complicated'!K$122),0,-'Impact Model_Complicated'!K124))*IF(L$122&gt;$S77,0,1)</f>
        <v>0</v>
      </c>
      <c r="M124" s="10">
        <f>(IF(M116&gt;0,M116,0)+FV('Impact Model_Complicated'!L$297,('Impact Model_Complicated'!M$122-'Impact Model_Complicated'!L$122),0,-'Impact Model_Complicated'!L124))*IF(M$122&gt;$S77,0,1)</f>
        <v>0</v>
      </c>
      <c r="N124" s="10">
        <f>(IF(N116&gt;0,N116,0)+FV('Impact Model_Complicated'!M$297,('Impact Model_Complicated'!N$122-'Impact Model_Complicated'!M$122),0,-'Impact Model_Complicated'!M124))*IF(N$122&gt;$S77,0,1)</f>
        <v>0</v>
      </c>
      <c r="O124" s="10">
        <f>(IF(O116&gt;0,O116,0)+FV('Impact Model_Complicated'!N$297,('Impact Model_Complicated'!O$122-'Impact Model_Complicated'!N$122),0,-'Impact Model_Complicated'!N124))*IF(O$122&gt;$S77,0,1)</f>
        <v>0</v>
      </c>
      <c r="P124" s="10">
        <f>(IF(P116&gt;0,P116,0)+FV('Impact Model_Complicated'!O$297,('Impact Model_Complicated'!P$122-'Impact Model_Complicated'!O$122),0,-'Impact Model_Complicated'!O124))*IF(P$122&gt;$S77,0,1)</f>
        <v>0</v>
      </c>
      <c r="Q124" s="10">
        <f>(IF(Q116&gt;0,Q116,0)+FV('Impact Model_Complicated'!P$297,('Impact Model_Complicated'!Q$122-'Impact Model_Complicated'!P$122),0,-'Impact Model_Complicated'!P124))*IF(Q$122&gt;$S77,0,1)</f>
        <v>0</v>
      </c>
      <c r="R124" s="10">
        <f>(IF(R116&gt;0,R116,0)+FV('Impact Model_Complicated'!Q$297,('Impact Model_Complicated'!R$122-'Impact Model_Complicated'!Q$122),0,-'Impact Model_Complicated'!Q124))*IF(R$122&gt;$S77,0,1)</f>
        <v>0</v>
      </c>
      <c r="S124" s="10">
        <f>(IF(S116&gt;0,S116,0)+FV('Impact Model_Complicated'!R$297,('Impact Model_Complicated'!S$122-'Impact Model_Complicated'!R$122),0,-'Impact Model_Complicated'!R124))*IF(S$122&gt;$S77,0,1)</f>
        <v>0</v>
      </c>
      <c r="T124" s="10">
        <f>(IF(T116&gt;0,T116,0)+FV('Impact Model_Complicated'!S$297,('Impact Model_Complicated'!T$122-'Impact Model_Complicated'!S$122),0,-'Impact Model_Complicated'!S124))*IF(T$122&gt;$S77,0,1)</f>
        <v>0</v>
      </c>
      <c r="U124" s="10">
        <f>(IF(U116&gt;0,U116,0)+FV('Impact Model_Complicated'!T$297,('Impact Model_Complicated'!U$122-'Impact Model_Complicated'!T$122),0,-'Impact Model_Complicated'!T124))*IF(U$122&gt;$S77,0,1)</f>
        <v>0</v>
      </c>
      <c r="V124" s="10">
        <f>(IF(V116&gt;0,V116,0)+FV('Impact Model_Complicated'!U$297,('Impact Model_Complicated'!V$122-'Impact Model_Complicated'!U$122),0,-'Impact Model_Complicated'!U124))*IF(V$122&gt;$S77,0,1)</f>
        <v>0</v>
      </c>
      <c r="W124" s="10">
        <f>(IF(W116&gt;0,W116,0)+FV('Impact Model_Complicated'!V$297,('Impact Model_Complicated'!W$122-'Impact Model_Complicated'!V$122),0,-'Impact Model_Complicated'!V124))*IF(W$122&gt;$S77,0,1)</f>
        <v>0</v>
      </c>
      <c r="X124" s="10">
        <f>(IF(X116&gt;0,X116,0)+FV('Impact Model_Complicated'!W$297,('Impact Model_Complicated'!X$122-'Impact Model_Complicated'!W$122),0,-'Impact Model_Complicated'!W124))*IF(X$122&gt;$S77,0,1)</f>
        <v>0</v>
      </c>
      <c r="Y124" s="10">
        <f>(IF(Y116&gt;0,Y116,0)+FV('Impact Model_Complicated'!X$297,('Impact Model_Complicated'!Y$122-'Impact Model_Complicated'!X$122),0,-'Impact Model_Complicated'!X124))*IF(Y$122&gt;$S77,0,1)</f>
        <v>0</v>
      </c>
      <c r="Z124" s="10">
        <f>(IF(Z116&gt;0,Z116,0)+FV('Impact Model_Simple'!Y$297,('Impact Model_Simple'!Z$122-'Impact Model_Simple'!Y$122),0,-'Impact Model_Simple'!Y124))*IF(Z$122&gt;$S77,0,1)</f>
        <v>0</v>
      </c>
      <c r="AA124" s="10">
        <f>(IF(AA116&gt;0,AA116,0)+FV('Impact Model_Complicated'!Z$297,('Impact Model_Complicated'!AA$122-'Impact Model_Complicated'!Z$122),0,-'Impact Model_Complicated'!Z124))*IF(AA$122&gt;$S77,0,1)</f>
        <v>0</v>
      </c>
      <c r="AB124" s="10">
        <f>(IF(AB116&gt;0,AB116,0)+FV('Impact Model_Complicated'!AA$297,('Impact Model_Complicated'!AB$122-'Impact Model_Complicated'!AA$122),0,-'Impact Model_Complicated'!AA124))*IF(AB$122&gt;$S77,0,1)</f>
        <v>0</v>
      </c>
      <c r="AC124" s="10">
        <f>(IF(AC116&gt;0,AC116,0)+FV('Impact Model_Complicated'!AB$297,('Impact Model_Complicated'!AC$122-'Impact Model_Complicated'!AB$122),0,-'Impact Model_Complicated'!AB124))*IF(AC$122&gt;$S77,0,1)</f>
        <v>0</v>
      </c>
      <c r="AD124" s="10">
        <f>(IF(AD116&gt;0,AD116,0)+FV('Impact Model_Complicated'!AC$297,('Impact Model_Complicated'!AD$122-'Impact Model_Complicated'!AC$122),0,-'Impact Model_Complicated'!AC124))*IF(AD$122&gt;$S77,0,1)</f>
        <v>0</v>
      </c>
      <c r="AE124" s="10">
        <f>(IF(AE116&gt;0,AE116,0)+FV('Impact Model_Complicated'!AD$297,('Impact Model_Complicated'!AE$122-'Impact Model_Complicated'!AD$122),0,-'Impact Model_Complicated'!AD124))*IF(AE$122&gt;$S77,0,1)</f>
        <v>0</v>
      </c>
      <c r="AF124" s="10">
        <f>(IF(AF116&gt;0,AF116,0)+FV('Impact Model_Complicated'!AE$297,('Impact Model_Complicated'!AF$122-'Impact Model_Complicated'!AE$122),0,-'Impact Model_Complicated'!AE124))*IF(AF$122&gt;$S77,0,1)</f>
        <v>0</v>
      </c>
      <c r="AG124" s="10">
        <f>(IF(AG116&gt;0,AG116,0)+FV('Impact Model_Complicated'!AF$297,('Impact Model_Complicated'!AG$122-'Impact Model_Complicated'!AF$122),0,-'Impact Model_Complicated'!AF124))*IF(AG$122&gt;$S77,0,1)</f>
        <v>0</v>
      </c>
      <c r="AH124" s="10">
        <f>(IF(AH116&gt;0,AH116,0)+FV('Impact Model_Complicated'!AG$297,('Impact Model_Complicated'!AH$122-'Impact Model_Complicated'!AG$122),0,-'Impact Model_Complicated'!AG124))*IF(AH$122&gt;$S77,0,1)</f>
        <v>0</v>
      </c>
      <c r="AI124" s="10">
        <f>(IF(AI116&gt;0,AI116,0)+FV('Impact Model_Complicated'!AH$297,('Impact Model_Complicated'!AI$122-'Impact Model_Complicated'!AH$122),0,-'Impact Model_Complicated'!AH124))*IF(AI$122&gt;$S77,0,1)</f>
        <v>0</v>
      </c>
      <c r="AJ124" s="10">
        <f>(IF(AJ116&gt;0,AJ116,0)+FV('Impact Model_Complicated'!AI$297,('Impact Model_Complicated'!AJ$122-'Impact Model_Complicated'!AI$122),0,-'Impact Model_Complicated'!AI124))*IF(AJ$122&gt;$S77,0,1)</f>
        <v>0</v>
      </c>
      <c r="AK124" s="10">
        <f>(IF(AK116&gt;0,AK116,0)+FV('Impact Model_Complicated'!AJ$297,('Impact Model_Complicated'!AK$122-'Impact Model_Complicated'!AJ$122),0,-'Impact Model_Complicated'!AJ124))*IF(AK$122&gt;$S77,0,1)</f>
        <v>0</v>
      </c>
      <c r="AL124" s="10">
        <f>(IF(AL116&gt;0,AL116,0)+FV('Impact Model_Complicated'!AK$297,('Impact Model_Complicated'!AL$122-'Impact Model_Complicated'!AK$122),0,-'Impact Model_Complicated'!AK124))*IF(AL$122&gt;$S77,0,1)</f>
        <v>0</v>
      </c>
      <c r="AM124" s="10">
        <f>(IF(AM116&gt;0,AM116,0)+FV('Impact Model_Complicated'!AL$297,('Impact Model_Complicated'!AM$122-'Impact Model_Complicated'!AL$122),0,-'Impact Model_Complicated'!AL124))*IF(AM$122&gt;$S77,0,1)</f>
        <v>0</v>
      </c>
      <c r="AN124" s="10">
        <f>(IF(AN116&gt;0,AN116,0)+FV('Impact Model_Complicated'!AM$297,('Impact Model_Complicated'!AN$122-'Impact Model_Complicated'!AM$122),0,-'Impact Model_Complicated'!AM124))*IF(AN$122&gt;$S77,0,1)</f>
        <v>0</v>
      </c>
      <c r="AO124" s="10">
        <f>(IF(AO116&gt;0,AO116,0)+FV('Impact Model_Complicated'!AN$297,('Impact Model_Complicated'!AO$122-'Impact Model_Complicated'!AN$122),0,-'Impact Model_Complicated'!AN124))*IF(AO$122&gt;$S77,0,1)</f>
        <v>0</v>
      </c>
      <c r="AP124" s="10">
        <f>(IF(AP116&gt;0,AP116,0)+FV('Impact Model_Complicated'!AO$297,('Impact Model_Complicated'!AP$122-'Impact Model_Complicated'!AO$122),0,-'Impact Model_Complicated'!AO124))*IF(AP$122&gt;$S77,0,1)</f>
        <v>0</v>
      </c>
    </row>
    <row r="125" spans="1:42" hidden="1" outlineLevel="2">
      <c r="A125" s="1">
        <v>3</v>
      </c>
      <c r="B125" s="10"/>
      <c r="D125" s="10">
        <f>(IF(D117&gt;0,D117,0)+FV('Impact Model_Complicated'!C$297,('Impact Model_Complicated'!D$122-'Impact Model_Complicated'!C$122),0,-'Impact Model_Complicated'!C125))*IF(D$122&gt;$S78,0,1)</f>
        <v>0</v>
      </c>
      <c r="E125" s="10">
        <f>(IF(E117&gt;0,E117,0)+FV('Impact Model_Complicated'!D$297,('Impact Model_Complicated'!E$122-'Impact Model_Complicated'!D$122),0,-'Impact Model_Complicated'!D125))*IF(E$122&gt;$S78,0,1)</f>
        <v>17000000</v>
      </c>
      <c r="F125" s="10">
        <f>(IF(F117&gt;0,F117,0)+FV('Impact Model_Complicated'!E$297,('Impact Model_Complicated'!F$122-'Impact Model_Complicated'!E$122),0,-'Impact Model_Complicated'!E125))*IF(F$122&gt;$S78,0,1)</f>
        <v>17340000</v>
      </c>
      <c r="G125" s="10">
        <f>(IF(G117&gt;0,G117,0)+FV('Impact Model_Complicated'!F$297,('Impact Model_Complicated'!G$122-'Impact Model_Complicated'!F$122),0,-'Impact Model_Complicated'!F125))*IF(G$122&gt;$S78,0,1)</f>
        <v>17686800</v>
      </c>
      <c r="H125" s="10">
        <f>(IF(H117&gt;0,H117,0)+FV('Impact Model_Complicated'!G$297,('Impact Model_Complicated'!H$122-'Impact Model_Complicated'!G$122),0,-'Impact Model_Complicated'!G125))*IF(H$122&gt;$S78,0,1)</f>
        <v>18571140</v>
      </c>
      <c r="I125" s="10">
        <f>(IF(I117&gt;0,I117,0)+FV('Impact Model_Complicated'!H$297,('Impact Model_Complicated'!I$122-'Impact Model_Complicated'!H$122),0,-'Impact Model_Complicated'!H125))*IF(I$122&gt;$S78,0,1)</f>
        <v>19499697</v>
      </c>
      <c r="J125" s="10">
        <f>(IF(J117&gt;0,J117,0)+FV('Impact Model_Complicated'!I$297,('Impact Model_Complicated'!J$122-'Impact Model_Complicated'!I$122),0,-'Impact Model_Complicated'!I125))*IF(J$122&gt;$S78,0,1)</f>
        <v>0</v>
      </c>
      <c r="K125" s="10">
        <f>(IF(K117&gt;0,K117,0)+FV('Impact Model_Complicated'!J$297,('Impact Model_Complicated'!K$122-'Impact Model_Complicated'!J$122),0,-'Impact Model_Complicated'!J125))*IF(K$122&gt;$S78,0,1)</f>
        <v>0</v>
      </c>
      <c r="L125" s="10">
        <f>(IF(L117&gt;0,L117,0)+FV('Impact Model_Complicated'!K$297,('Impact Model_Complicated'!L$122-'Impact Model_Complicated'!K$122),0,-'Impact Model_Complicated'!K125))*IF(L$122&gt;$S78,0,1)</f>
        <v>0</v>
      </c>
      <c r="M125" s="10">
        <f>(IF(M117&gt;0,M117,0)+FV('Impact Model_Complicated'!L$297,('Impact Model_Complicated'!M$122-'Impact Model_Complicated'!L$122),0,-'Impact Model_Complicated'!L125))*IF(M$122&gt;$S78,0,1)</f>
        <v>0</v>
      </c>
      <c r="N125" s="10">
        <f>(IF(N117&gt;0,N117,0)+FV('Impact Model_Complicated'!M$297,('Impact Model_Complicated'!N$122-'Impact Model_Complicated'!M$122),0,-'Impact Model_Complicated'!M125))*IF(N$122&gt;$S78,0,1)</f>
        <v>0</v>
      </c>
      <c r="O125" s="10">
        <f>(IF(O117&gt;0,O117,0)+FV('Impact Model_Complicated'!N$297,('Impact Model_Complicated'!O$122-'Impact Model_Complicated'!N$122),0,-'Impact Model_Complicated'!N125))*IF(O$122&gt;$S78,0,1)</f>
        <v>0</v>
      </c>
      <c r="P125" s="10">
        <f>(IF(P117&gt;0,P117,0)+FV('Impact Model_Complicated'!O$297,('Impact Model_Complicated'!P$122-'Impact Model_Complicated'!O$122),0,-'Impact Model_Complicated'!O125))*IF(P$122&gt;$S78,0,1)</f>
        <v>0</v>
      </c>
      <c r="Q125" s="10">
        <f>(IF(Q117&gt;0,Q117,0)+FV('Impact Model_Complicated'!P$297,('Impact Model_Complicated'!Q$122-'Impact Model_Complicated'!P$122),0,-'Impact Model_Complicated'!P125))*IF(Q$122&gt;$S78,0,1)</f>
        <v>0</v>
      </c>
      <c r="R125" s="10">
        <f>(IF(R117&gt;0,R117,0)+FV('Impact Model_Complicated'!Q$297,('Impact Model_Complicated'!R$122-'Impact Model_Complicated'!Q$122),0,-'Impact Model_Complicated'!Q125))*IF(R$122&gt;$S78,0,1)</f>
        <v>0</v>
      </c>
      <c r="S125" s="10">
        <f>(IF(S117&gt;0,S117,0)+FV('Impact Model_Complicated'!R$297,('Impact Model_Complicated'!S$122-'Impact Model_Complicated'!R$122),0,-'Impact Model_Complicated'!R125))*IF(S$122&gt;$S78,0,1)</f>
        <v>0</v>
      </c>
      <c r="T125" s="10">
        <f>(IF(T117&gt;0,T117,0)+FV('Impact Model_Complicated'!S$297,('Impact Model_Complicated'!T$122-'Impact Model_Complicated'!S$122),0,-'Impact Model_Complicated'!S125))*IF(T$122&gt;$S78,0,1)</f>
        <v>0</v>
      </c>
      <c r="U125" s="10">
        <f>(IF(U117&gt;0,U117,0)+FV('Impact Model_Complicated'!T$297,('Impact Model_Complicated'!U$122-'Impact Model_Complicated'!T$122),0,-'Impact Model_Complicated'!T125))*IF(U$122&gt;$S78,0,1)</f>
        <v>0</v>
      </c>
      <c r="V125" s="10">
        <f>(IF(V117&gt;0,V117,0)+FV('Impact Model_Complicated'!U$297,('Impact Model_Complicated'!V$122-'Impact Model_Complicated'!U$122),0,-'Impact Model_Complicated'!U125))*IF(V$122&gt;$S78,0,1)</f>
        <v>0</v>
      </c>
      <c r="W125" s="10">
        <f>(IF(W117&gt;0,W117,0)+FV('Impact Model_Complicated'!V$297,('Impact Model_Complicated'!W$122-'Impact Model_Complicated'!V$122),0,-'Impact Model_Complicated'!V125))*IF(W$122&gt;$S78,0,1)</f>
        <v>0</v>
      </c>
      <c r="X125" s="10">
        <f>(IF(X117&gt;0,X117,0)+FV('Impact Model_Complicated'!W$297,('Impact Model_Complicated'!X$122-'Impact Model_Complicated'!W$122),0,-'Impact Model_Complicated'!W125))*IF(X$122&gt;$S78,0,1)</f>
        <v>0</v>
      </c>
      <c r="Y125" s="10">
        <f>(IF(Y117&gt;0,Y117,0)+FV('Impact Model_Complicated'!X$297,('Impact Model_Complicated'!Y$122-'Impact Model_Complicated'!X$122),0,-'Impact Model_Complicated'!X125))*IF(Y$122&gt;$S78,0,1)</f>
        <v>0</v>
      </c>
      <c r="Z125" s="10">
        <f>(IF(Z117&gt;0,Z117,0)+FV('Impact Model_Simple'!Y$297,('Impact Model_Simple'!Z$122-'Impact Model_Simple'!Y$122),0,-'Impact Model_Simple'!Y125))*IF(Z$122&gt;$S78,0,1)</f>
        <v>0</v>
      </c>
      <c r="AA125" s="10">
        <f>(IF(AA117&gt;0,AA117,0)+FV('Impact Model_Complicated'!Z$297,('Impact Model_Complicated'!AA$122-'Impact Model_Complicated'!Z$122),0,-'Impact Model_Complicated'!Z125))*IF(AA$122&gt;$S78,0,1)</f>
        <v>0</v>
      </c>
      <c r="AB125" s="10">
        <f>(IF(AB117&gt;0,AB117,0)+FV('Impact Model_Complicated'!AA$297,('Impact Model_Complicated'!AB$122-'Impact Model_Complicated'!AA$122),0,-'Impact Model_Complicated'!AA125))*IF(AB$122&gt;$S78,0,1)</f>
        <v>0</v>
      </c>
      <c r="AC125" s="10">
        <f>(IF(AC117&gt;0,AC117,0)+FV('Impact Model_Complicated'!AB$297,('Impact Model_Complicated'!AC$122-'Impact Model_Complicated'!AB$122),0,-'Impact Model_Complicated'!AB125))*IF(AC$122&gt;$S78,0,1)</f>
        <v>0</v>
      </c>
      <c r="AD125" s="10">
        <f>(IF(AD117&gt;0,AD117,0)+FV('Impact Model_Complicated'!AC$297,('Impact Model_Complicated'!AD$122-'Impact Model_Complicated'!AC$122),0,-'Impact Model_Complicated'!AC125))*IF(AD$122&gt;$S78,0,1)</f>
        <v>0</v>
      </c>
      <c r="AE125" s="10">
        <f>(IF(AE117&gt;0,AE117,0)+FV('Impact Model_Complicated'!AD$297,('Impact Model_Complicated'!AE$122-'Impact Model_Complicated'!AD$122),0,-'Impact Model_Complicated'!AD125))*IF(AE$122&gt;$S78,0,1)</f>
        <v>0</v>
      </c>
      <c r="AF125" s="10">
        <f>(IF(AF117&gt;0,AF117,0)+FV('Impact Model_Complicated'!AE$297,('Impact Model_Complicated'!AF$122-'Impact Model_Complicated'!AE$122),0,-'Impact Model_Complicated'!AE125))*IF(AF$122&gt;$S78,0,1)</f>
        <v>0</v>
      </c>
      <c r="AG125" s="10">
        <f>(IF(AG117&gt;0,AG117,0)+FV('Impact Model_Complicated'!AF$297,('Impact Model_Complicated'!AG$122-'Impact Model_Complicated'!AF$122),0,-'Impact Model_Complicated'!AF125))*IF(AG$122&gt;$S78,0,1)</f>
        <v>0</v>
      </c>
      <c r="AH125" s="10">
        <f>(IF(AH117&gt;0,AH117,0)+FV('Impact Model_Complicated'!AG$297,('Impact Model_Complicated'!AH$122-'Impact Model_Complicated'!AG$122),0,-'Impact Model_Complicated'!AG125))*IF(AH$122&gt;$S78,0,1)</f>
        <v>0</v>
      </c>
      <c r="AI125" s="10">
        <f>(IF(AI117&gt;0,AI117,0)+FV('Impact Model_Complicated'!AH$297,('Impact Model_Complicated'!AI$122-'Impact Model_Complicated'!AH$122),0,-'Impact Model_Complicated'!AH125))*IF(AI$122&gt;$S78,0,1)</f>
        <v>0</v>
      </c>
      <c r="AJ125" s="10">
        <f>(IF(AJ117&gt;0,AJ117,0)+FV('Impact Model_Complicated'!AI$297,('Impact Model_Complicated'!AJ$122-'Impact Model_Complicated'!AI$122),0,-'Impact Model_Complicated'!AI125))*IF(AJ$122&gt;$S78,0,1)</f>
        <v>0</v>
      </c>
      <c r="AK125" s="10">
        <f>(IF(AK117&gt;0,AK117,0)+FV('Impact Model_Complicated'!AJ$297,('Impact Model_Complicated'!AK$122-'Impact Model_Complicated'!AJ$122),0,-'Impact Model_Complicated'!AJ125))*IF(AK$122&gt;$S78,0,1)</f>
        <v>0</v>
      </c>
      <c r="AL125" s="10">
        <f>(IF(AL117&gt;0,AL117,0)+FV('Impact Model_Complicated'!AK$297,('Impact Model_Complicated'!AL$122-'Impact Model_Complicated'!AK$122),0,-'Impact Model_Complicated'!AK125))*IF(AL$122&gt;$S78,0,1)</f>
        <v>0</v>
      </c>
      <c r="AM125" s="10">
        <f>(IF(AM117&gt;0,AM117,0)+FV('Impact Model_Complicated'!AL$297,('Impact Model_Complicated'!AM$122-'Impact Model_Complicated'!AL$122),0,-'Impact Model_Complicated'!AL125))*IF(AM$122&gt;$S78,0,1)</f>
        <v>0</v>
      </c>
      <c r="AN125" s="10">
        <f>(IF(AN117&gt;0,AN117,0)+FV('Impact Model_Complicated'!AM$297,('Impact Model_Complicated'!AN$122-'Impact Model_Complicated'!AM$122),0,-'Impact Model_Complicated'!AM125))*IF(AN$122&gt;$S78,0,1)</f>
        <v>0</v>
      </c>
      <c r="AO125" s="10">
        <f>(IF(AO117&gt;0,AO117,0)+FV('Impact Model_Complicated'!AN$297,('Impact Model_Complicated'!AO$122-'Impact Model_Complicated'!AN$122),0,-'Impact Model_Complicated'!AN125))*IF(AO$122&gt;$S78,0,1)</f>
        <v>0</v>
      </c>
      <c r="AP125" s="10">
        <f>(IF(AP117&gt;0,AP117,0)+FV('Impact Model_Complicated'!AO$297,('Impact Model_Complicated'!AP$122-'Impact Model_Complicated'!AO$122),0,-'Impact Model_Complicated'!AO125))*IF(AP$122&gt;$S78,0,1)</f>
        <v>0</v>
      </c>
    </row>
    <row r="126" spans="1:42" hidden="1" outlineLevel="2">
      <c r="A126" s="1">
        <v>4</v>
      </c>
      <c r="B126" s="10"/>
      <c r="D126" s="10">
        <f>(IF(D118&gt;0,D118,0)+FV('Impact Model_Complicated'!C$297,('Impact Model_Complicated'!D$122-'Impact Model_Complicated'!C$122),0,-'Impact Model_Complicated'!C126))*IF(D$122&gt;$S79,0,1)</f>
        <v>0</v>
      </c>
      <c r="E126" s="10">
        <f>(IF(E118&gt;0,E118,0)+FV('Impact Model_Complicated'!D$297,('Impact Model_Complicated'!E$122-'Impact Model_Complicated'!D$122),0,-'Impact Model_Complicated'!D126))*IF(E$122&gt;$S79,0,1)</f>
        <v>0</v>
      </c>
      <c r="F126" s="10">
        <f>(IF(F118&gt;0,F118,0)+FV('Impact Model_Complicated'!E$297,('Impact Model_Complicated'!F$122-'Impact Model_Complicated'!E$122),0,-'Impact Model_Complicated'!E126))*IF(F$122&gt;$S79,0,1)</f>
        <v>0</v>
      </c>
      <c r="G126" s="10">
        <f>(IF(G118&gt;0,G118,0)+FV('Impact Model_Complicated'!F$297,('Impact Model_Complicated'!G$122-'Impact Model_Complicated'!F$122),0,-'Impact Model_Complicated'!F126))*IF(G$122&gt;$S79,0,1)</f>
        <v>0</v>
      </c>
      <c r="H126" s="10">
        <f>(IF(H118&gt;0,H118,0)+FV('Impact Model_Complicated'!G$297,('Impact Model_Complicated'!H$122-'Impact Model_Complicated'!G$122),0,-'Impact Model_Complicated'!G126))*IF(H$122&gt;$S79,0,1)</f>
        <v>0</v>
      </c>
      <c r="I126" s="10">
        <f>(IF(I118&gt;0,I118,0)+FV('Impact Model_Complicated'!H$297,('Impact Model_Complicated'!I$122-'Impact Model_Complicated'!H$122),0,-'Impact Model_Complicated'!H126))*IF(I$122&gt;$S79,0,1)</f>
        <v>0</v>
      </c>
      <c r="J126" s="10">
        <f>(IF(J118&gt;0,J118,0)+FV('Impact Model_Complicated'!I$297,('Impact Model_Complicated'!J$122-'Impact Model_Complicated'!I$122),0,-'Impact Model_Complicated'!I126))*IF(J$122&gt;$S79,0,1)</f>
        <v>0</v>
      </c>
      <c r="K126" s="10">
        <f>(IF(K118&gt;0,K118,0)+FV('Impact Model_Complicated'!J$297,('Impact Model_Complicated'!K$122-'Impact Model_Complicated'!J$122),0,-'Impact Model_Complicated'!J126))*IF(K$122&gt;$S79,0,1)</f>
        <v>0</v>
      </c>
      <c r="L126" s="10">
        <f>(IF(L118&gt;0,L118,0)+FV('Impact Model_Complicated'!K$297,('Impact Model_Complicated'!L$122-'Impact Model_Complicated'!K$122),0,-'Impact Model_Complicated'!K126))*IF(L$122&gt;$S79,0,1)</f>
        <v>0</v>
      </c>
      <c r="M126" s="10">
        <f>(IF(M118&gt;0,M118,0)+FV('Impact Model_Complicated'!L$297,('Impact Model_Complicated'!M$122-'Impact Model_Complicated'!L$122),0,-'Impact Model_Complicated'!L126))*IF(M$122&gt;$S79,0,1)</f>
        <v>0</v>
      </c>
      <c r="N126" s="10">
        <f>(IF(N118&gt;0,N118,0)+FV('Impact Model_Complicated'!M$297,('Impact Model_Complicated'!N$122-'Impact Model_Complicated'!M$122),0,-'Impact Model_Complicated'!M126))*IF(N$122&gt;$S79,0,1)</f>
        <v>0</v>
      </c>
      <c r="O126" s="10">
        <f>(IF(O118&gt;0,O118,0)+FV('Impact Model_Complicated'!N$297,('Impact Model_Complicated'!O$122-'Impact Model_Complicated'!N$122),0,-'Impact Model_Complicated'!N126))*IF(O$122&gt;$S79,0,1)</f>
        <v>0</v>
      </c>
      <c r="P126" s="10">
        <f>(IF(P118&gt;0,P118,0)+FV('Impact Model_Complicated'!O$297,('Impact Model_Complicated'!P$122-'Impact Model_Complicated'!O$122),0,-'Impact Model_Complicated'!O126))*IF(P$122&gt;$S79,0,1)</f>
        <v>0</v>
      </c>
      <c r="Q126" s="10">
        <f>(IF(Q118&gt;0,Q118,0)+FV('Impact Model_Complicated'!P$297,('Impact Model_Complicated'!Q$122-'Impact Model_Complicated'!P$122),0,-'Impact Model_Complicated'!P126))*IF(Q$122&gt;$S79,0,1)</f>
        <v>0</v>
      </c>
      <c r="R126" s="10">
        <f>(IF(R118&gt;0,R118,0)+FV('Impact Model_Complicated'!Q$297,('Impact Model_Complicated'!R$122-'Impact Model_Complicated'!Q$122),0,-'Impact Model_Complicated'!Q126))*IF(R$122&gt;$S79,0,1)</f>
        <v>0</v>
      </c>
      <c r="S126" s="10">
        <f>(IF(S118&gt;0,S118,0)+FV('Impact Model_Complicated'!R$297,('Impact Model_Complicated'!S$122-'Impact Model_Complicated'!R$122),0,-'Impact Model_Complicated'!R126))*IF(S$122&gt;$S79,0,1)</f>
        <v>0</v>
      </c>
      <c r="T126" s="10">
        <f>(IF(T118&gt;0,T118,0)+FV('Impact Model_Complicated'!S$297,('Impact Model_Complicated'!T$122-'Impact Model_Complicated'!S$122),0,-'Impact Model_Complicated'!S126))*IF(T$122&gt;$S79,0,1)</f>
        <v>0</v>
      </c>
      <c r="U126" s="10">
        <f>(IF(U118&gt;0,U118,0)+FV('Impact Model_Complicated'!T$297,('Impact Model_Complicated'!U$122-'Impact Model_Complicated'!T$122),0,-'Impact Model_Complicated'!T126))*IF(U$122&gt;$S79,0,1)</f>
        <v>0</v>
      </c>
      <c r="V126" s="10">
        <f>(IF(V118&gt;0,V118,0)+FV('Impact Model_Complicated'!U$297,('Impact Model_Complicated'!V$122-'Impact Model_Complicated'!U$122),0,-'Impact Model_Complicated'!U126))*IF(V$122&gt;$S79,0,1)</f>
        <v>0</v>
      </c>
      <c r="W126" s="10">
        <f>(IF(W118&gt;0,W118,0)+FV('Impact Model_Complicated'!V$297,('Impact Model_Complicated'!W$122-'Impact Model_Complicated'!V$122),0,-'Impact Model_Complicated'!V126))*IF(W$122&gt;$S79,0,1)</f>
        <v>0</v>
      </c>
      <c r="X126" s="10">
        <f>(IF(X118&gt;0,X118,0)+FV('Impact Model_Complicated'!W$297,('Impact Model_Complicated'!X$122-'Impact Model_Complicated'!W$122),0,-'Impact Model_Complicated'!W126))*IF(X$122&gt;$S79,0,1)</f>
        <v>0</v>
      </c>
      <c r="Y126" s="10">
        <f>(IF(Y118&gt;0,Y118,0)+FV('Impact Model_Complicated'!X$297,('Impact Model_Complicated'!Y$122-'Impact Model_Complicated'!X$122),0,-'Impact Model_Complicated'!X126))*IF(Y$122&gt;$S79,0,1)</f>
        <v>0</v>
      </c>
      <c r="Z126" s="10">
        <f>(IF(Z118&gt;0,Z118,0)+FV('Impact Model_Simple'!Y$297,('Impact Model_Simple'!Z$122-'Impact Model_Simple'!Y$122),0,-'Impact Model_Simple'!Y126))*IF(Z$122&gt;$S79,0,1)</f>
        <v>0</v>
      </c>
      <c r="AA126" s="10">
        <f>(IF(AA118&gt;0,AA118,0)+FV('Impact Model_Complicated'!Z$297,('Impact Model_Complicated'!AA$122-'Impact Model_Complicated'!Z$122),0,-'Impact Model_Complicated'!Z126))*IF(AA$122&gt;$S79,0,1)</f>
        <v>0</v>
      </c>
      <c r="AB126" s="10">
        <f>(IF(AB118&gt;0,AB118,0)+FV('Impact Model_Complicated'!AA$297,('Impact Model_Complicated'!AB$122-'Impact Model_Complicated'!AA$122),0,-'Impact Model_Complicated'!AA126))*IF(AB$122&gt;$S79,0,1)</f>
        <v>0</v>
      </c>
      <c r="AC126" s="10">
        <f>(IF(AC118&gt;0,AC118,0)+FV('Impact Model_Complicated'!AB$297,('Impact Model_Complicated'!AC$122-'Impact Model_Complicated'!AB$122),0,-'Impact Model_Complicated'!AB126))*IF(AC$122&gt;$S79,0,1)</f>
        <v>0</v>
      </c>
      <c r="AD126" s="10">
        <f>(IF(AD118&gt;0,AD118,0)+FV('Impact Model_Complicated'!AC$297,('Impact Model_Complicated'!AD$122-'Impact Model_Complicated'!AC$122),0,-'Impact Model_Complicated'!AC126))*IF(AD$122&gt;$S79,0,1)</f>
        <v>0</v>
      </c>
      <c r="AE126" s="10">
        <f>(IF(AE118&gt;0,AE118,0)+FV('Impact Model_Complicated'!AD$297,('Impact Model_Complicated'!AE$122-'Impact Model_Complicated'!AD$122),0,-'Impact Model_Complicated'!AD126))*IF(AE$122&gt;$S79,0,1)</f>
        <v>0</v>
      </c>
      <c r="AF126" s="10">
        <f>(IF(AF118&gt;0,AF118,0)+FV('Impact Model_Complicated'!AE$297,('Impact Model_Complicated'!AF$122-'Impact Model_Complicated'!AE$122),0,-'Impact Model_Complicated'!AE126))*IF(AF$122&gt;$S79,0,1)</f>
        <v>0</v>
      </c>
      <c r="AG126" s="10">
        <f>(IF(AG118&gt;0,AG118,0)+FV('Impact Model_Complicated'!AF$297,('Impact Model_Complicated'!AG$122-'Impact Model_Complicated'!AF$122),0,-'Impact Model_Complicated'!AF126))*IF(AG$122&gt;$S79,0,1)</f>
        <v>0</v>
      </c>
      <c r="AH126" s="10">
        <f>(IF(AH118&gt;0,AH118,0)+FV('Impact Model_Complicated'!AG$297,('Impact Model_Complicated'!AH$122-'Impact Model_Complicated'!AG$122),0,-'Impact Model_Complicated'!AG126))*IF(AH$122&gt;$S79,0,1)</f>
        <v>0</v>
      </c>
      <c r="AI126" s="10">
        <f>(IF(AI118&gt;0,AI118,0)+FV('Impact Model_Complicated'!AH$297,('Impact Model_Complicated'!AI$122-'Impact Model_Complicated'!AH$122),0,-'Impact Model_Complicated'!AH126))*IF(AI$122&gt;$S79,0,1)</f>
        <v>0</v>
      </c>
      <c r="AJ126" s="10">
        <f>(IF(AJ118&gt;0,AJ118,0)+FV('Impact Model_Complicated'!AI$297,('Impact Model_Complicated'!AJ$122-'Impact Model_Complicated'!AI$122),0,-'Impact Model_Complicated'!AI126))*IF(AJ$122&gt;$S79,0,1)</f>
        <v>0</v>
      </c>
      <c r="AK126" s="10">
        <f>(IF(AK118&gt;0,AK118,0)+FV('Impact Model_Complicated'!AJ$297,('Impact Model_Complicated'!AK$122-'Impact Model_Complicated'!AJ$122),0,-'Impact Model_Complicated'!AJ126))*IF(AK$122&gt;$S79,0,1)</f>
        <v>0</v>
      </c>
      <c r="AL126" s="10">
        <f>(IF(AL118&gt;0,AL118,0)+FV('Impact Model_Complicated'!AK$297,('Impact Model_Complicated'!AL$122-'Impact Model_Complicated'!AK$122),0,-'Impact Model_Complicated'!AK126))*IF(AL$122&gt;$S79,0,1)</f>
        <v>0</v>
      </c>
      <c r="AM126" s="10">
        <f>(IF(AM118&gt;0,AM118,0)+FV('Impact Model_Complicated'!AL$297,('Impact Model_Complicated'!AM$122-'Impact Model_Complicated'!AL$122),0,-'Impact Model_Complicated'!AL126))*IF(AM$122&gt;$S79,0,1)</f>
        <v>0</v>
      </c>
      <c r="AN126" s="10">
        <f>(IF(AN118&gt;0,AN118,0)+FV('Impact Model_Complicated'!AM$297,('Impact Model_Complicated'!AN$122-'Impact Model_Complicated'!AM$122),0,-'Impact Model_Complicated'!AM126))*IF(AN$122&gt;$S79,0,1)</f>
        <v>0</v>
      </c>
      <c r="AO126" s="10">
        <f>(IF(AO118&gt;0,AO118,0)+FV('Impact Model_Complicated'!AN$297,('Impact Model_Complicated'!AO$122-'Impact Model_Complicated'!AN$122),0,-'Impact Model_Complicated'!AN126))*IF(AO$122&gt;$S79,0,1)</f>
        <v>0</v>
      </c>
      <c r="AP126" s="10">
        <f>(IF(AP118&gt;0,AP118,0)+FV('Impact Model_Complicated'!AO$297,('Impact Model_Complicated'!AP$122-'Impact Model_Complicated'!AO$122),0,-'Impact Model_Complicated'!AO126))*IF(AP$122&gt;$S79,0,1)</f>
        <v>0</v>
      </c>
    </row>
    <row r="127" spans="1:42" hidden="1" outlineLevel="2">
      <c r="A127" s="1">
        <v>5</v>
      </c>
      <c r="B127" s="10"/>
      <c r="D127" s="10">
        <f>(IF(D119&gt;0,D119,0)+FV('Impact Model_Complicated'!C$297,('Impact Model_Complicated'!D$122-'Impact Model_Complicated'!C$122),0,-'Impact Model_Complicated'!C127))*IF(D$122&gt;$S80,0,1)</f>
        <v>0</v>
      </c>
      <c r="E127" s="10">
        <f>(IF(E119&gt;0,E119,0)+FV('Impact Model_Complicated'!D$297,('Impact Model_Complicated'!E$122-'Impact Model_Complicated'!D$122),0,-'Impact Model_Complicated'!D127))*IF(E$122&gt;$S80,0,1)</f>
        <v>0</v>
      </c>
      <c r="F127" s="10">
        <f>(IF(F119&gt;0,F119,0)+FV('Impact Model_Complicated'!E$297,('Impact Model_Complicated'!F$122-'Impact Model_Complicated'!E$122),0,-'Impact Model_Complicated'!E127))*IF(F$122&gt;$S80,0,1)</f>
        <v>0</v>
      </c>
      <c r="G127" s="10">
        <f>(IF(G119&gt;0,G119,0)+FV('Impact Model_Complicated'!F$297,('Impact Model_Complicated'!G$122-'Impact Model_Complicated'!F$122),0,-'Impact Model_Complicated'!F127))*IF(G$122&gt;$S80,0,1)</f>
        <v>0</v>
      </c>
      <c r="H127" s="10">
        <f>(IF(H119&gt;0,H119,0)+FV('Impact Model_Complicated'!G$297,('Impact Model_Complicated'!H$122-'Impact Model_Complicated'!G$122),0,-'Impact Model_Complicated'!G127))*IF(H$122&gt;$S80,0,1)</f>
        <v>0</v>
      </c>
      <c r="I127" s="10">
        <f>(IF(I119&gt;0,I119,0)+FV('Impact Model_Complicated'!H$297,('Impact Model_Complicated'!I$122-'Impact Model_Complicated'!H$122),0,-'Impact Model_Complicated'!H127))*IF(I$122&gt;$S80,0,1)</f>
        <v>0</v>
      </c>
      <c r="J127" s="10">
        <f>(IF(J119&gt;0,J119,0)+FV('Impact Model_Complicated'!I$297,('Impact Model_Complicated'!J$122-'Impact Model_Complicated'!I$122),0,-'Impact Model_Complicated'!I127))*IF(J$122&gt;$S80,0,1)</f>
        <v>0</v>
      </c>
      <c r="K127" s="10">
        <f>(IF(K119&gt;0,K119,0)+FV('Impact Model_Complicated'!J$297,('Impact Model_Complicated'!K$122-'Impact Model_Complicated'!J$122),0,-'Impact Model_Complicated'!J127))*IF(K$122&gt;$S80,0,1)</f>
        <v>0</v>
      </c>
      <c r="L127" s="10">
        <f>(IF(L119&gt;0,L119,0)+FV('Impact Model_Complicated'!K$297,('Impact Model_Complicated'!L$122-'Impact Model_Complicated'!K$122),0,-'Impact Model_Complicated'!K127))*IF(L$122&gt;$S80,0,1)</f>
        <v>0</v>
      </c>
      <c r="M127" s="10">
        <f>(IF(M119&gt;0,M119,0)+FV('Impact Model_Complicated'!L$297,('Impact Model_Complicated'!M$122-'Impact Model_Complicated'!L$122),0,-'Impact Model_Complicated'!L127))*IF(M$122&gt;$S80,0,1)</f>
        <v>0</v>
      </c>
      <c r="N127" s="10">
        <f>(IF(N119&gt;0,N119,0)+FV('Impact Model_Complicated'!M$297,('Impact Model_Complicated'!N$122-'Impact Model_Complicated'!M$122),0,-'Impact Model_Complicated'!M127))*IF(N$122&gt;$S80,0,1)</f>
        <v>0</v>
      </c>
      <c r="O127" s="10">
        <f>(IF(O119&gt;0,O119,0)+FV('Impact Model_Complicated'!N$297,('Impact Model_Complicated'!O$122-'Impact Model_Complicated'!N$122),0,-'Impact Model_Complicated'!N127))*IF(O$122&gt;$S80,0,1)</f>
        <v>0</v>
      </c>
      <c r="P127" s="10">
        <f>(IF(P119&gt;0,P119,0)+FV('Impact Model_Complicated'!O$297,('Impact Model_Complicated'!P$122-'Impact Model_Complicated'!O$122),0,-'Impact Model_Complicated'!O127))*IF(P$122&gt;$S80,0,1)</f>
        <v>0</v>
      </c>
      <c r="Q127" s="10">
        <f>(IF(Q119&gt;0,Q119,0)+FV('Impact Model_Complicated'!P$297,('Impact Model_Complicated'!Q$122-'Impact Model_Complicated'!P$122),0,-'Impact Model_Complicated'!P127))*IF(Q$122&gt;$S80,0,1)</f>
        <v>0</v>
      </c>
      <c r="R127" s="10">
        <f>(IF(R119&gt;0,R119,0)+FV('Impact Model_Complicated'!Q$297,('Impact Model_Complicated'!R$122-'Impact Model_Complicated'!Q$122),0,-'Impact Model_Complicated'!Q127))*IF(R$122&gt;$S80,0,1)</f>
        <v>0</v>
      </c>
      <c r="S127" s="10">
        <f>(IF(S119&gt;0,S119,0)+FV('Impact Model_Complicated'!R$297,('Impact Model_Complicated'!S$122-'Impact Model_Complicated'!R$122),0,-'Impact Model_Complicated'!R127))*IF(S$122&gt;$S80,0,1)</f>
        <v>0</v>
      </c>
      <c r="T127" s="10">
        <f>(IF(T119&gt;0,T119,0)+FV('Impact Model_Complicated'!S$297,('Impact Model_Complicated'!T$122-'Impact Model_Complicated'!S$122),0,-'Impact Model_Complicated'!S127))*IF(T$122&gt;$S80,0,1)</f>
        <v>0</v>
      </c>
      <c r="U127" s="10">
        <f>(IF(U119&gt;0,U119,0)+FV('Impact Model_Complicated'!T$297,('Impact Model_Complicated'!U$122-'Impact Model_Complicated'!T$122),0,-'Impact Model_Complicated'!T127))*IF(U$122&gt;$S80,0,1)</f>
        <v>0</v>
      </c>
      <c r="V127" s="10">
        <f>(IF(V119&gt;0,V119,0)+FV('Impact Model_Complicated'!U$297,('Impact Model_Complicated'!V$122-'Impact Model_Complicated'!U$122),0,-'Impact Model_Complicated'!U127))*IF(V$122&gt;$S80,0,1)</f>
        <v>0</v>
      </c>
      <c r="W127" s="10">
        <f>(IF(W119&gt;0,W119,0)+FV('Impact Model_Complicated'!V$297,('Impact Model_Complicated'!W$122-'Impact Model_Complicated'!V$122),0,-'Impact Model_Complicated'!V127))*IF(W$122&gt;$S80,0,1)</f>
        <v>0</v>
      </c>
      <c r="X127" s="10">
        <f>(IF(X119&gt;0,X119,0)+FV('Impact Model_Complicated'!W$297,('Impact Model_Complicated'!X$122-'Impact Model_Complicated'!W$122),0,-'Impact Model_Complicated'!W127))*IF(X$122&gt;$S80,0,1)</f>
        <v>0</v>
      </c>
      <c r="Y127" s="10">
        <f>(IF(Y119&gt;0,Y119,0)+FV('Impact Model_Complicated'!X$297,('Impact Model_Complicated'!Y$122-'Impact Model_Complicated'!X$122),0,-'Impact Model_Complicated'!X127))*IF(Y$122&gt;$S80,0,1)</f>
        <v>0</v>
      </c>
      <c r="Z127" s="10">
        <f>(IF(Z119&gt;0,Z119,0)+FV('Impact Model_Simple'!Y$297,('Impact Model_Simple'!Z$122-'Impact Model_Simple'!Y$122),0,-'Impact Model_Simple'!Y127))*IF(Z$122&gt;$S80,0,1)</f>
        <v>0</v>
      </c>
      <c r="AA127" s="10">
        <f>(IF(AA119&gt;0,AA119,0)+FV('Impact Model_Complicated'!Z$297,('Impact Model_Complicated'!AA$122-'Impact Model_Complicated'!Z$122),0,-'Impact Model_Complicated'!Z127))*IF(AA$122&gt;$S80,0,1)</f>
        <v>0</v>
      </c>
      <c r="AB127" s="10">
        <f>(IF(AB119&gt;0,AB119,0)+FV('Impact Model_Complicated'!AA$297,('Impact Model_Complicated'!AB$122-'Impact Model_Complicated'!AA$122),0,-'Impact Model_Complicated'!AA127))*IF(AB$122&gt;$S80,0,1)</f>
        <v>0</v>
      </c>
      <c r="AC127" s="10">
        <f>(IF(AC119&gt;0,AC119,0)+FV('Impact Model_Complicated'!AB$297,('Impact Model_Complicated'!AC$122-'Impact Model_Complicated'!AB$122),0,-'Impact Model_Complicated'!AB127))*IF(AC$122&gt;$S80,0,1)</f>
        <v>0</v>
      </c>
      <c r="AD127" s="10">
        <f>(IF(AD119&gt;0,AD119,0)+FV('Impact Model_Complicated'!AC$297,('Impact Model_Complicated'!AD$122-'Impact Model_Complicated'!AC$122),0,-'Impact Model_Complicated'!AC127))*IF(AD$122&gt;$S80,0,1)</f>
        <v>0</v>
      </c>
      <c r="AE127" s="10">
        <f>(IF(AE119&gt;0,AE119,0)+FV('Impact Model_Complicated'!AD$297,('Impact Model_Complicated'!AE$122-'Impact Model_Complicated'!AD$122),0,-'Impact Model_Complicated'!AD127))*IF(AE$122&gt;$S80,0,1)</f>
        <v>0</v>
      </c>
      <c r="AF127" s="10">
        <f>(IF(AF119&gt;0,AF119,0)+FV('Impact Model_Complicated'!AE$297,('Impact Model_Complicated'!AF$122-'Impact Model_Complicated'!AE$122),0,-'Impact Model_Complicated'!AE127))*IF(AF$122&gt;$S80,0,1)</f>
        <v>0</v>
      </c>
      <c r="AG127" s="10">
        <f>(IF(AG119&gt;0,AG119,0)+FV('Impact Model_Complicated'!AF$297,('Impact Model_Complicated'!AG$122-'Impact Model_Complicated'!AF$122),0,-'Impact Model_Complicated'!AF127))*IF(AG$122&gt;$S80,0,1)</f>
        <v>0</v>
      </c>
      <c r="AH127" s="10">
        <f>(IF(AH119&gt;0,AH119,0)+FV('Impact Model_Complicated'!AG$297,('Impact Model_Complicated'!AH$122-'Impact Model_Complicated'!AG$122),0,-'Impact Model_Complicated'!AG127))*IF(AH$122&gt;$S80,0,1)</f>
        <v>0</v>
      </c>
      <c r="AI127" s="10">
        <f>(IF(AI119&gt;0,AI119,0)+FV('Impact Model_Complicated'!AH$297,('Impact Model_Complicated'!AI$122-'Impact Model_Complicated'!AH$122),0,-'Impact Model_Complicated'!AH127))*IF(AI$122&gt;$S80,0,1)</f>
        <v>0</v>
      </c>
      <c r="AJ127" s="10">
        <f>(IF(AJ119&gt;0,AJ119,0)+FV('Impact Model_Complicated'!AI$297,('Impact Model_Complicated'!AJ$122-'Impact Model_Complicated'!AI$122),0,-'Impact Model_Complicated'!AI127))*IF(AJ$122&gt;$S80,0,1)</f>
        <v>0</v>
      </c>
      <c r="AK127" s="10">
        <f>(IF(AK119&gt;0,AK119,0)+FV('Impact Model_Complicated'!AJ$297,('Impact Model_Complicated'!AK$122-'Impact Model_Complicated'!AJ$122),0,-'Impact Model_Complicated'!AJ127))*IF(AK$122&gt;$S80,0,1)</f>
        <v>0</v>
      </c>
      <c r="AL127" s="10">
        <f>(IF(AL119&gt;0,AL119,0)+FV('Impact Model_Complicated'!AK$297,('Impact Model_Complicated'!AL$122-'Impact Model_Complicated'!AK$122),0,-'Impact Model_Complicated'!AK127))*IF(AL$122&gt;$S80,0,1)</f>
        <v>0</v>
      </c>
      <c r="AM127" s="10">
        <f>(IF(AM119&gt;0,AM119,0)+FV('Impact Model_Complicated'!AL$297,('Impact Model_Complicated'!AM$122-'Impact Model_Complicated'!AL$122),0,-'Impact Model_Complicated'!AL127))*IF(AM$122&gt;$S80,0,1)</f>
        <v>0</v>
      </c>
      <c r="AN127" s="10">
        <f>(IF(AN119&gt;0,AN119,0)+FV('Impact Model_Complicated'!AM$297,('Impact Model_Complicated'!AN$122-'Impact Model_Complicated'!AM$122),0,-'Impact Model_Complicated'!AM127))*IF(AN$122&gt;$S80,0,1)</f>
        <v>0</v>
      </c>
      <c r="AO127" s="10">
        <f>(IF(AO119&gt;0,AO119,0)+FV('Impact Model_Complicated'!AN$297,('Impact Model_Complicated'!AO$122-'Impact Model_Complicated'!AN$122),0,-'Impact Model_Complicated'!AN127))*IF(AO$122&gt;$S80,0,1)</f>
        <v>0</v>
      </c>
      <c r="AP127" s="10">
        <f>(IF(AP119&gt;0,AP119,0)+FV('Impact Model_Complicated'!AO$297,('Impact Model_Complicated'!AP$122-'Impact Model_Complicated'!AO$122),0,-'Impact Model_Complicated'!AO127))*IF(AP$122&gt;$S80,0,1)</f>
        <v>0</v>
      </c>
    </row>
    <row r="128" spans="1:42" ht="15.5" hidden="1" outlineLevel="2" thickBot="1">
      <c r="A128" s="6" t="s">
        <v>7</v>
      </c>
      <c r="B128" s="13"/>
      <c r="C128" s="6"/>
      <c r="D128" s="13">
        <f>SUM(D123:D127)</f>
        <v>0</v>
      </c>
      <c r="E128" s="13">
        <f t="shared" ref="E128:AP128" si="44">SUM(E123:E127)</f>
        <v>50000000</v>
      </c>
      <c r="F128" s="13">
        <f t="shared" si="44"/>
        <v>51000000</v>
      </c>
      <c r="G128" s="13">
        <f t="shared" si="44"/>
        <v>52020000</v>
      </c>
      <c r="H128" s="13">
        <f t="shared" si="44"/>
        <v>18571140</v>
      </c>
      <c r="I128" s="13">
        <f t="shared" si="44"/>
        <v>19499697</v>
      </c>
      <c r="J128" s="13">
        <f t="shared" si="44"/>
        <v>0</v>
      </c>
      <c r="K128" s="13">
        <f t="shared" si="44"/>
        <v>0</v>
      </c>
      <c r="L128" s="13">
        <f t="shared" si="44"/>
        <v>0</v>
      </c>
      <c r="M128" s="13">
        <f t="shared" si="44"/>
        <v>0</v>
      </c>
      <c r="N128" s="13">
        <f t="shared" si="44"/>
        <v>0</v>
      </c>
      <c r="O128" s="13">
        <f t="shared" si="44"/>
        <v>0</v>
      </c>
      <c r="P128" s="13">
        <f t="shared" si="44"/>
        <v>0</v>
      </c>
      <c r="Q128" s="13">
        <f t="shared" si="44"/>
        <v>0</v>
      </c>
      <c r="R128" s="13">
        <f t="shared" si="44"/>
        <v>0</v>
      </c>
      <c r="S128" s="13">
        <f t="shared" si="44"/>
        <v>0</v>
      </c>
      <c r="T128" s="13">
        <f t="shared" si="44"/>
        <v>0</v>
      </c>
      <c r="U128" s="13">
        <f t="shared" si="44"/>
        <v>0</v>
      </c>
      <c r="V128" s="13">
        <f t="shared" si="44"/>
        <v>0</v>
      </c>
      <c r="W128" s="13">
        <f t="shared" si="44"/>
        <v>0</v>
      </c>
      <c r="X128" s="13">
        <f t="shared" si="44"/>
        <v>0</v>
      </c>
      <c r="Y128" s="13">
        <f t="shared" si="44"/>
        <v>0</v>
      </c>
      <c r="Z128" s="13">
        <f t="shared" si="44"/>
        <v>0</v>
      </c>
      <c r="AA128" s="13">
        <f t="shared" si="44"/>
        <v>0</v>
      </c>
      <c r="AB128" s="13">
        <f t="shared" si="44"/>
        <v>0</v>
      </c>
      <c r="AC128" s="13">
        <f t="shared" si="44"/>
        <v>0</v>
      </c>
      <c r="AD128" s="13">
        <f t="shared" si="44"/>
        <v>0</v>
      </c>
      <c r="AE128" s="13">
        <f t="shared" si="44"/>
        <v>0</v>
      </c>
      <c r="AF128" s="13">
        <f t="shared" si="44"/>
        <v>0</v>
      </c>
      <c r="AG128" s="13">
        <f t="shared" si="44"/>
        <v>0</v>
      </c>
      <c r="AH128" s="13">
        <f t="shared" si="44"/>
        <v>0</v>
      </c>
      <c r="AI128" s="13">
        <f t="shared" si="44"/>
        <v>0</v>
      </c>
      <c r="AJ128" s="13">
        <f t="shared" si="44"/>
        <v>0</v>
      </c>
      <c r="AK128" s="13">
        <f t="shared" si="44"/>
        <v>0</v>
      </c>
      <c r="AL128" s="13">
        <f t="shared" si="44"/>
        <v>0</v>
      </c>
      <c r="AM128" s="13">
        <f t="shared" si="44"/>
        <v>0</v>
      </c>
      <c r="AN128" s="13">
        <f t="shared" si="44"/>
        <v>0</v>
      </c>
      <c r="AO128" s="13">
        <f t="shared" si="44"/>
        <v>0</v>
      </c>
      <c r="AP128" s="13">
        <f t="shared" si="44"/>
        <v>0</v>
      </c>
    </row>
    <row r="129" spans="1:42" hidden="1" outlineLevel="2"/>
    <row r="130" spans="1:42" hidden="1" outlineLevel="2">
      <c r="A130" s="11" t="s">
        <v>26</v>
      </c>
      <c r="B130" s="12"/>
      <c r="C130" s="11"/>
      <c r="D130" s="11">
        <f>D$84</f>
        <v>2022</v>
      </c>
      <c r="E130" s="11">
        <f t="shared" ref="E130:AP130" si="45">E$84</f>
        <v>2023</v>
      </c>
      <c r="F130" s="11">
        <f t="shared" si="45"/>
        <v>2024</v>
      </c>
      <c r="G130" s="11">
        <f t="shared" si="45"/>
        <v>2025</v>
      </c>
      <c r="H130" s="11">
        <f t="shared" si="45"/>
        <v>2026</v>
      </c>
      <c r="I130" s="11">
        <f t="shared" si="45"/>
        <v>2027</v>
      </c>
      <c r="J130" s="11">
        <f t="shared" si="45"/>
        <v>2028</v>
      </c>
      <c r="K130" s="11">
        <f t="shared" si="45"/>
        <v>2029</v>
      </c>
      <c r="L130" s="11">
        <f t="shared" si="45"/>
        <v>2030</v>
      </c>
      <c r="M130" s="11">
        <f t="shared" si="45"/>
        <v>2031</v>
      </c>
      <c r="N130" s="11">
        <f t="shared" si="45"/>
        <v>2032</v>
      </c>
      <c r="O130" s="11">
        <f t="shared" si="45"/>
        <v>2033</v>
      </c>
      <c r="P130" s="11">
        <f t="shared" si="45"/>
        <v>2034</v>
      </c>
      <c r="Q130" s="11">
        <f t="shared" si="45"/>
        <v>2035</v>
      </c>
      <c r="R130" s="11">
        <f t="shared" si="45"/>
        <v>2036</v>
      </c>
      <c r="S130" s="11">
        <f t="shared" si="45"/>
        <v>2037</v>
      </c>
      <c r="T130" s="11">
        <f t="shared" si="45"/>
        <v>2038</v>
      </c>
      <c r="U130" s="11">
        <f t="shared" si="45"/>
        <v>2039</v>
      </c>
      <c r="V130" s="11">
        <f t="shared" si="45"/>
        <v>2040</v>
      </c>
      <c r="W130" s="11">
        <f t="shared" si="45"/>
        <v>2041</v>
      </c>
      <c r="X130" s="11">
        <f t="shared" si="45"/>
        <v>2042</v>
      </c>
      <c r="Y130" s="11">
        <f t="shared" si="45"/>
        <v>2043</v>
      </c>
      <c r="Z130" s="11">
        <f t="shared" si="45"/>
        <v>2044</v>
      </c>
      <c r="AA130" s="11">
        <f t="shared" si="45"/>
        <v>2045</v>
      </c>
      <c r="AB130" s="11">
        <f t="shared" si="45"/>
        <v>2046</v>
      </c>
      <c r="AC130" s="11">
        <f t="shared" si="45"/>
        <v>2047</v>
      </c>
      <c r="AD130" s="11">
        <f t="shared" si="45"/>
        <v>2048</v>
      </c>
      <c r="AE130" s="11">
        <f t="shared" si="45"/>
        <v>2049</v>
      </c>
      <c r="AF130" s="11">
        <f t="shared" si="45"/>
        <v>2050</v>
      </c>
      <c r="AG130" s="11">
        <f t="shared" si="45"/>
        <v>2051</v>
      </c>
      <c r="AH130" s="11">
        <f t="shared" si="45"/>
        <v>2052</v>
      </c>
      <c r="AI130" s="11">
        <f t="shared" si="45"/>
        <v>2053</v>
      </c>
      <c r="AJ130" s="11">
        <f t="shared" si="45"/>
        <v>2054</v>
      </c>
      <c r="AK130" s="11">
        <f t="shared" si="45"/>
        <v>2055</v>
      </c>
      <c r="AL130" s="11">
        <f t="shared" si="45"/>
        <v>2056</v>
      </c>
      <c r="AM130" s="11">
        <f t="shared" si="45"/>
        <v>2057</v>
      </c>
      <c r="AN130" s="11">
        <f t="shared" si="45"/>
        <v>2058</v>
      </c>
      <c r="AO130" s="11">
        <f t="shared" si="45"/>
        <v>2059</v>
      </c>
      <c r="AP130" s="11">
        <f t="shared" si="45"/>
        <v>2060</v>
      </c>
    </row>
    <row r="131" spans="1:42" hidden="1" outlineLevel="2">
      <c r="A131" s="1">
        <v>1</v>
      </c>
      <c r="B131" s="10">
        <f t="shared" ref="B131:B136" si="46">SUM(D131:AP131)</f>
        <v>1716660</v>
      </c>
      <c r="D131" s="10">
        <f t="shared" ref="D131:AP135" si="47">IF(D$130=$S76,D123*$T76,0)</f>
        <v>0</v>
      </c>
      <c r="E131" s="10">
        <f t="shared" si="47"/>
        <v>0</v>
      </c>
      <c r="F131" s="10">
        <f t="shared" si="47"/>
        <v>0</v>
      </c>
      <c r="G131" s="10">
        <f t="shared" si="47"/>
        <v>1716660</v>
      </c>
      <c r="H131" s="10">
        <f t="shared" si="47"/>
        <v>0</v>
      </c>
      <c r="I131" s="10">
        <f t="shared" si="47"/>
        <v>0</v>
      </c>
      <c r="J131" s="10">
        <f t="shared" si="47"/>
        <v>0</v>
      </c>
      <c r="K131" s="10">
        <f t="shared" si="47"/>
        <v>0</v>
      </c>
      <c r="L131" s="10">
        <f t="shared" si="47"/>
        <v>0</v>
      </c>
      <c r="M131" s="10">
        <f t="shared" si="47"/>
        <v>0</v>
      </c>
      <c r="N131" s="10">
        <f t="shared" si="47"/>
        <v>0</v>
      </c>
      <c r="O131" s="10">
        <f t="shared" si="47"/>
        <v>0</v>
      </c>
      <c r="P131" s="10">
        <f t="shared" si="47"/>
        <v>0</v>
      </c>
      <c r="Q131" s="10">
        <f t="shared" si="47"/>
        <v>0</v>
      </c>
      <c r="R131" s="10">
        <f t="shared" si="47"/>
        <v>0</v>
      </c>
      <c r="S131" s="10">
        <f t="shared" si="47"/>
        <v>0</v>
      </c>
      <c r="T131" s="10">
        <f t="shared" si="47"/>
        <v>0</v>
      </c>
      <c r="U131" s="10">
        <f t="shared" si="47"/>
        <v>0</v>
      </c>
      <c r="V131" s="10">
        <f t="shared" si="47"/>
        <v>0</v>
      </c>
      <c r="W131" s="10">
        <f t="shared" si="47"/>
        <v>0</v>
      </c>
      <c r="X131" s="10">
        <f t="shared" si="47"/>
        <v>0</v>
      </c>
      <c r="Y131" s="10">
        <f t="shared" si="47"/>
        <v>0</v>
      </c>
      <c r="Z131" s="10">
        <f t="shared" si="47"/>
        <v>0</v>
      </c>
      <c r="AA131" s="10">
        <f t="shared" si="47"/>
        <v>0</v>
      </c>
      <c r="AB131" s="10">
        <f t="shared" si="47"/>
        <v>0</v>
      </c>
      <c r="AC131" s="10">
        <f t="shared" si="47"/>
        <v>0</v>
      </c>
      <c r="AD131" s="10">
        <f t="shared" si="47"/>
        <v>0</v>
      </c>
      <c r="AE131" s="10">
        <f t="shared" si="47"/>
        <v>0</v>
      </c>
      <c r="AF131" s="10">
        <f t="shared" si="47"/>
        <v>0</v>
      </c>
      <c r="AG131" s="10">
        <f t="shared" si="47"/>
        <v>0</v>
      </c>
      <c r="AH131" s="10">
        <f t="shared" si="47"/>
        <v>0</v>
      </c>
      <c r="AI131" s="10">
        <f t="shared" si="47"/>
        <v>0</v>
      </c>
      <c r="AJ131" s="10">
        <f t="shared" si="47"/>
        <v>0</v>
      </c>
      <c r="AK131" s="10">
        <f t="shared" si="47"/>
        <v>0</v>
      </c>
      <c r="AL131" s="10">
        <f t="shared" si="47"/>
        <v>0</v>
      </c>
      <c r="AM131" s="10">
        <f t="shared" si="47"/>
        <v>0</v>
      </c>
      <c r="AN131" s="10">
        <f t="shared" si="47"/>
        <v>0</v>
      </c>
      <c r="AO131" s="10">
        <f t="shared" si="47"/>
        <v>0</v>
      </c>
      <c r="AP131" s="10">
        <f t="shared" si="47"/>
        <v>0</v>
      </c>
    </row>
    <row r="132" spans="1:42" hidden="1" outlineLevel="2">
      <c r="A132" s="1">
        <v>2</v>
      </c>
      <c r="B132" s="10">
        <f t="shared" si="46"/>
        <v>8583300</v>
      </c>
      <c r="D132" s="10">
        <f t="shared" si="47"/>
        <v>0</v>
      </c>
      <c r="E132" s="10">
        <f t="shared" si="47"/>
        <v>0</v>
      </c>
      <c r="F132" s="10">
        <f t="shared" si="47"/>
        <v>0</v>
      </c>
      <c r="G132" s="10">
        <f t="shared" si="47"/>
        <v>8583300</v>
      </c>
      <c r="H132" s="10">
        <f t="shared" si="47"/>
        <v>0</v>
      </c>
      <c r="I132" s="10">
        <f t="shared" si="47"/>
        <v>0</v>
      </c>
      <c r="J132" s="10">
        <f t="shared" si="47"/>
        <v>0</v>
      </c>
      <c r="K132" s="10">
        <f t="shared" si="47"/>
        <v>0</v>
      </c>
      <c r="L132" s="10">
        <f t="shared" si="47"/>
        <v>0</v>
      </c>
      <c r="M132" s="10">
        <f t="shared" si="47"/>
        <v>0</v>
      </c>
      <c r="N132" s="10">
        <f t="shared" si="47"/>
        <v>0</v>
      </c>
      <c r="O132" s="10">
        <f t="shared" si="47"/>
        <v>0</v>
      </c>
      <c r="P132" s="10">
        <f t="shared" si="47"/>
        <v>0</v>
      </c>
      <c r="Q132" s="10">
        <f t="shared" si="47"/>
        <v>0</v>
      </c>
      <c r="R132" s="10">
        <f t="shared" si="47"/>
        <v>0</v>
      </c>
      <c r="S132" s="10">
        <f t="shared" si="47"/>
        <v>0</v>
      </c>
      <c r="T132" s="10">
        <f t="shared" si="47"/>
        <v>0</v>
      </c>
      <c r="U132" s="10">
        <f t="shared" si="47"/>
        <v>0</v>
      </c>
      <c r="V132" s="10">
        <f t="shared" si="47"/>
        <v>0</v>
      </c>
      <c r="W132" s="10">
        <f t="shared" si="47"/>
        <v>0</v>
      </c>
      <c r="X132" s="10">
        <f t="shared" si="47"/>
        <v>0</v>
      </c>
      <c r="Y132" s="10">
        <f t="shared" si="47"/>
        <v>0</v>
      </c>
      <c r="Z132" s="10">
        <f t="shared" si="47"/>
        <v>0</v>
      </c>
      <c r="AA132" s="10">
        <f t="shared" si="47"/>
        <v>0</v>
      </c>
      <c r="AB132" s="10">
        <f t="shared" si="47"/>
        <v>0</v>
      </c>
      <c r="AC132" s="10">
        <f t="shared" si="47"/>
        <v>0</v>
      </c>
      <c r="AD132" s="10">
        <f t="shared" si="47"/>
        <v>0</v>
      </c>
      <c r="AE132" s="10">
        <f t="shared" si="47"/>
        <v>0</v>
      </c>
      <c r="AF132" s="10">
        <f t="shared" si="47"/>
        <v>0</v>
      </c>
      <c r="AG132" s="10">
        <f t="shared" si="47"/>
        <v>0</v>
      </c>
      <c r="AH132" s="10">
        <f t="shared" si="47"/>
        <v>0</v>
      </c>
      <c r="AI132" s="10">
        <f t="shared" si="47"/>
        <v>0</v>
      </c>
      <c r="AJ132" s="10">
        <f t="shared" si="47"/>
        <v>0</v>
      </c>
      <c r="AK132" s="10">
        <f t="shared" si="47"/>
        <v>0</v>
      </c>
      <c r="AL132" s="10">
        <f t="shared" si="47"/>
        <v>0</v>
      </c>
      <c r="AM132" s="10">
        <f t="shared" si="47"/>
        <v>0</v>
      </c>
      <c r="AN132" s="10">
        <f t="shared" si="47"/>
        <v>0</v>
      </c>
      <c r="AO132" s="10">
        <f t="shared" si="47"/>
        <v>0</v>
      </c>
      <c r="AP132" s="10">
        <f t="shared" si="47"/>
        <v>0</v>
      </c>
    </row>
    <row r="133" spans="1:42" hidden="1" outlineLevel="2">
      <c r="A133" s="1">
        <v>3</v>
      </c>
      <c r="B133" s="10">
        <f t="shared" si="46"/>
        <v>19499697</v>
      </c>
      <c r="D133" s="10">
        <f t="shared" si="47"/>
        <v>0</v>
      </c>
      <c r="E133" s="10">
        <f t="shared" si="47"/>
        <v>0</v>
      </c>
      <c r="F133" s="10">
        <f t="shared" si="47"/>
        <v>0</v>
      </c>
      <c r="G133" s="10">
        <f t="shared" si="47"/>
        <v>0</v>
      </c>
      <c r="H133" s="10">
        <f t="shared" si="47"/>
        <v>0</v>
      </c>
      <c r="I133" s="10">
        <f t="shared" si="47"/>
        <v>19499697</v>
      </c>
      <c r="J133" s="10">
        <f t="shared" si="47"/>
        <v>0</v>
      </c>
      <c r="K133" s="10">
        <f t="shared" si="47"/>
        <v>0</v>
      </c>
      <c r="L133" s="10">
        <f t="shared" si="47"/>
        <v>0</v>
      </c>
      <c r="M133" s="10">
        <f t="shared" si="47"/>
        <v>0</v>
      </c>
      <c r="N133" s="10">
        <f t="shared" si="47"/>
        <v>0</v>
      </c>
      <c r="O133" s="10">
        <f t="shared" si="47"/>
        <v>0</v>
      </c>
      <c r="P133" s="10">
        <f t="shared" si="47"/>
        <v>0</v>
      </c>
      <c r="Q133" s="10">
        <f t="shared" si="47"/>
        <v>0</v>
      </c>
      <c r="R133" s="10">
        <f t="shared" si="47"/>
        <v>0</v>
      </c>
      <c r="S133" s="10">
        <f t="shared" si="47"/>
        <v>0</v>
      </c>
      <c r="T133" s="10">
        <f t="shared" si="47"/>
        <v>0</v>
      </c>
      <c r="U133" s="10">
        <f t="shared" si="47"/>
        <v>0</v>
      </c>
      <c r="V133" s="10">
        <f t="shared" si="47"/>
        <v>0</v>
      </c>
      <c r="W133" s="10">
        <f t="shared" si="47"/>
        <v>0</v>
      </c>
      <c r="X133" s="10">
        <f t="shared" si="47"/>
        <v>0</v>
      </c>
      <c r="Y133" s="10">
        <f t="shared" si="47"/>
        <v>0</v>
      </c>
      <c r="Z133" s="10">
        <f t="shared" si="47"/>
        <v>0</v>
      </c>
      <c r="AA133" s="10">
        <f t="shared" si="47"/>
        <v>0</v>
      </c>
      <c r="AB133" s="10">
        <f t="shared" si="47"/>
        <v>0</v>
      </c>
      <c r="AC133" s="10">
        <f t="shared" si="47"/>
        <v>0</v>
      </c>
      <c r="AD133" s="10">
        <f t="shared" si="47"/>
        <v>0</v>
      </c>
      <c r="AE133" s="10">
        <f t="shared" si="47"/>
        <v>0</v>
      </c>
      <c r="AF133" s="10">
        <f t="shared" si="47"/>
        <v>0</v>
      </c>
      <c r="AG133" s="10">
        <f t="shared" si="47"/>
        <v>0</v>
      </c>
      <c r="AH133" s="10">
        <f t="shared" si="47"/>
        <v>0</v>
      </c>
      <c r="AI133" s="10">
        <f t="shared" si="47"/>
        <v>0</v>
      </c>
      <c r="AJ133" s="10">
        <f t="shared" si="47"/>
        <v>0</v>
      </c>
      <c r="AK133" s="10">
        <f t="shared" si="47"/>
        <v>0</v>
      </c>
      <c r="AL133" s="10">
        <f t="shared" si="47"/>
        <v>0</v>
      </c>
      <c r="AM133" s="10">
        <f t="shared" si="47"/>
        <v>0</v>
      </c>
      <c r="AN133" s="10">
        <f t="shared" si="47"/>
        <v>0</v>
      </c>
      <c r="AO133" s="10">
        <f t="shared" si="47"/>
        <v>0</v>
      </c>
      <c r="AP133" s="10">
        <f t="shared" si="47"/>
        <v>0</v>
      </c>
    </row>
    <row r="134" spans="1:42" hidden="1" outlineLevel="2">
      <c r="A134" s="1">
        <v>4</v>
      </c>
      <c r="B134" s="10">
        <f t="shared" si="46"/>
        <v>0</v>
      </c>
      <c r="D134" s="10">
        <f t="shared" si="47"/>
        <v>0</v>
      </c>
      <c r="E134" s="10">
        <f t="shared" si="47"/>
        <v>0</v>
      </c>
      <c r="F134" s="10">
        <f t="shared" si="47"/>
        <v>0</v>
      </c>
      <c r="G134" s="10">
        <f t="shared" si="47"/>
        <v>0</v>
      </c>
      <c r="H134" s="10">
        <f t="shared" si="47"/>
        <v>0</v>
      </c>
      <c r="I134" s="10">
        <f t="shared" si="47"/>
        <v>0</v>
      </c>
      <c r="J134" s="10">
        <f t="shared" si="47"/>
        <v>0</v>
      </c>
      <c r="K134" s="10">
        <f t="shared" si="47"/>
        <v>0</v>
      </c>
      <c r="L134" s="10">
        <f t="shared" si="47"/>
        <v>0</v>
      </c>
      <c r="M134" s="10">
        <f t="shared" si="47"/>
        <v>0</v>
      </c>
      <c r="N134" s="10">
        <f t="shared" si="47"/>
        <v>0</v>
      </c>
      <c r="O134" s="10">
        <f t="shared" si="47"/>
        <v>0</v>
      </c>
      <c r="P134" s="10">
        <f t="shared" si="47"/>
        <v>0</v>
      </c>
      <c r="Q134" s="10">
        <f t="shared" si="47"/>
        <v>0</v>
      </c>
      <c r="R134" s="10">
        <f t="shared" si="47"/>
        <v>0</v>
      </c>
      <c r="S134" s="10">
        <f t="shared" si="47"/>
        <v>0</v>
      </c>
      <c r="T134" s="10">
        <f t="shared" si="47"/>
        <v>0</v>
      </c>
      <c r="U134" s="10">
        <f t="shared" si="47"/>
        <v>0</v>
      </c>
      <c r="V134" s="10">
        <f t="shared" si="47"/>
        <v>0</v>
      </c>
      <c r="W134" s="10">
        <f t="shared" si="47"/>
        <v>0</v>
      </c>
      <c r="X134" s="10">
        <f t="shared" si="47"/>
        <v>0</v>
      </c>
      <c r="Y134" s="10">
        <f t="shared" si="47"/>
        <v>0</v>
      </c>
      <c r="Z134" s="10">
        <f t="shared" si="47"/>
        <v>0</v>
      </c>
      <c r="AA134" s="10">
        <f t="shared" si="47"/>
        <v>0</v>
      </c>
      <c r="AB134" s="10">
        <f t="shared" si="47"/>
        <v>0</v>
      </c>
      <c r="AC134" s="10">
        <f t="shared" si="47"/>
        <v>0</v>
      </c>
      <c r="AD134" s="10">
        <f t="shared" si="47"/>
        <v>0</v>
      </c>
      <c r="AE134" s="10">
        <f t="shared" si="47"/>
        <v>0</v>
      </c>
      <c r="AF134" s="10">
        <f t="shared" si="47"/>
        <v>0</v>
      </c>
      <c r="AG134" s="10">
        <f t="shared" si="47"/>
        <v>0</v>
      </c>
      <c r="AH134" s="10">
        <f t="shared" si="47"/>
        <v>0</v>
      </c>
      <c r="AI134" s="10">
        <f t="shared" si="47"/>
        <v>0</v>
      </c>
      <c r="AJ134" s="10">
        <f t="shared" si="47"/>
        <v>0</v>
      </c>
      <c r="AK134" s="10">
        <f t="shared" si="47"/>
        <v>0</v>
      </c>
      <c r="AL134" s="10">
        <f t="shared" si="47"/>
        <v>0</v>
      </c>
      <c r="AM134" s="10">
        <f t="shared" si="47"/>
        <v>0</v>
      </c>
      <c r="AN134" s="10">
        <f t="shared" si="47"/>
        <v>0</v>
      </c>
      <c r="AO134" s="10">
        <f t="shared" si="47"/>
        <v>0</v>
      </c>
      <c r="AP134" s="10">
        <f t="shared" si="47"/>
        <v>0</v>
      </c>
    </row>
    <row r="135" spans="1:42" hidden="1" outlineLevel="2">
      <c r="A135" s="1">
        <v>5</v>
      </c>
      <c r="B135" s="10">
        <f t="shared" si="46"/>
        <v>0</v>
      </c>
      <c r="D135" s="10">
        <f t="shared" si="47"/>
        <v>0</v>
      </c>
      <c r="E135" s="10">
        <f t="shared" si="47"/>
        <v>0</v>
      </c>
      <c r="F135" s="10">
        <f t="shared" si="47"/>
        <v>0</v>
      </c>
      <c r="G135" s="10">
        <f t="shared" si="47"/>
        <v>0</v>
      </c>
      <c r="H135" s="10">
        <f t="shared" si="47"/>
        <v>0</v>
      </c>
      <c r="I135" s="10">
        <f t="shared" si="47"/>
        <v>0</v>
      </c>
      <c r="J135" s="10">
        <f t="shared" si="47"/>
        <v>0</v>
      </c>
      <c r="K135" s="10">
        <f t="shared" si="47"/>
        <v>0</v>
      </c>
      <c r="L135" s="10">
        <f t="shared" si="47"/>
        <v>0</v>
      </c>
      <c r="M135" s="10">
        <f t="shared" si="47"/>
        <v>0</v>
      </c>
      <c r="N135" s="10">
        <f t="shared" si="47"/>
        <v>0</v>
      </c>
      <c r="O135" s="10">
        <f t="shared" si="47"/>
        <v>0</v>
      </c>
      <c r="P135" s="10">
        <f t="shared" si="47"/>
        <v>0</v>
      </c>
      <c r="Q135" s="10">
        <f t="shared" si="47"/>
        <v>0</v>
      </c>
      <c r="R135" s="10">
        <f t="shared" si="47"/>
        <v>0</v>
      </c>
      <c r="S135" s="10">
        <f t="shared" si="47"/>
        <v>0</v>
      </c>
      <c r="T135" s="10">
        <f t="shared" si="47"/>
        <v>0</v>
      </c>
      <c r="U135" s="10">
        <f t="shared" si="47"/>
        <v>0</v>
      </c>
      <c r="V135" s="10">
        <f t="shared" si="47"/>
        <v>0</v>
      </c>
      <c r="W135" s="10">
        <f t="shared" si="47"/>
        <v>0</v>
      </c>
      <c r="X135" s="10">
        <f t="shared" si="47"/>
        <v>0</v>
      </c>
      <c r="Y135" s="10">
        <f t="shared" si="47"/>
        <v>0</v>
      </c>
      <c r="Z135" s="10">
        <f t="shared" si="47"/>
        <v>0</v>
      </c>
      <c r="AA135" s="10">
        <f t="shared" si="47"/>
        <v>0</v>
      </c>
      <c r="AB135" s="10">
        <f t="shared" si="47"/>
        <v>0</v>
      </c>
      <c r="AC135" s="10">
        <f t="shared" si="47"/>
        <v>0</v>
      </c>
      <c r="AD135" s="10">
        <f t="shared" si="47"/>
        <v>0</v>
      </c>
      <c r="AE135" s="10">
        <f t="shared" si="47"/>
        <v>0</v>
      </c>
      <c r="AF135" s="10">
        <f t="shared" si="47"/>
        <v>0</v>
      </c>
      <c r="AG135" s="10">
        <f t="shared" si="47"/>
        <v>0</v>
      </c>
      <c r="AH135" s="10">
        <f t="shared" si="47"/>
        <v>0</v>
      </c>
      <c r="AI135" s="10">
        <f t="shared" si="47"/>
        <v>0</v>
      </c>
      <c r="AJ135" s="10">
        <f t="shared" si="47"/>
        <v>0</v>
      </c>
      <c r="AK135" s="10">
        <f t="shared" si="47"/>
        <v>0</v>
      </c>
      <c r="AL135" s="10">
        <f t="shared" si="47"/>
        <v>0</v>
      </c>
      <c r="AM135" s="10">
        <f t="shared" si="47"/>
        <v>0</v>
      </c>
      <c r="AN135" s="10">
        <f t="shared" si="47"/>
        <v>0</v>
      </c>
      <c r="AO135" s="10">
        <f t="shared" si="47"/>
        <v>0</v>
      </c>
      <c r="AP135" s="10">
        <f t="shared" si="47"/>
        <v>0</v>
      </c>
    </row>
    <row r="136" spans="1:42" ht="15.5" hidden="1" outlineLevel="2" thickBot="1">
      <c r="A136" s="6" t="s">
        <v>7</v>
      </c>
      <c r="B136" s="13">
        <f t="shared" si="46"/>
        <v>29799657</v>
      </c>
      <c r="C136" s="6"/>
      <c r="D136" s="13">
        <f>SUM(D131:D135)</f>
        <v>0</v>
      </c>
      <c r="E136" s="13">
        <f t="shared" ref="E136:AP136" si="48">SUM(E131:E135)</f>
        <v>0</v>
      </c>
      <c r="F136" s="13">
        <f t="shared" si="48"/>
        <v>0</v>
      </c>
      <c r="G136" s="13">
        <f t="shared" si="48"/>
        <v>10299960</v>
      </c>
      <c r="H136" s="13">
        <f t="shared" si="48"/>
        <v>0</v>
      </c>
      <c r="I136" s="13">
        <f t="shared" si="48"/>
        <v>19499697</v>
      </c>
      <c r="J136" s="13">
        <f t="shared" si="48"/>
        <v>0</v>
      </c>
      <c r="K136" s="13">
        <f t="shared" si="48"/>
        <v>0</v>
      </c>
      <c r="L136" s="13">
        <f t="shared" si="48"/>
        <v>0</v>
      </c>
      <c r="M136" s="13">
        <f t="shared" si="48"/>
        <v>0</v>
      </c>
      <c r="N136" s="13">
        <f t="shared" si="48"/>
        <v>0</v>
      </c>
      <c r="O136" s="13">
        <f t="shared" si="48"/>
        <v>0</v>
      </c>
      <c r="P136" s="13">
        <f t="shared" si="48"/>
        <v>0</v>
      </c>
      <c r="Q136" s="13">
        <f t="shared" si="48"/>
        <v>0</v>
      </c>
      <c r="R136" s="13">
        <f t="shared" si="48"/>
        <v>0</v>
      </c>
      <c r="S136" s="13">
        <f t="shared" si="48"/>
        <v>0</v>
      </c>
      <c r="T136" s="13">
        <f t="shared" si="48"/>
        <v>0</v>
      </c>
      <c r="U136" s="13">
        <f t="shared" si="48"/>
        <v>0</v>
      </c>
      <c r="V136" s="13">
        <f t="shared" si="48"/>
        <v>0</v>
      </c>
      <c r="W136" s="13">
        <f t="shared" si="48"/>
        <v>0</v>
      </c>
      <c r="X136" s="13">
        <f t="shared" si="48"/>
        <v>0</v>
      </c>
      <c r="Y136" s="13">
        <f t="shared" si="48"/>
        <v>0</v>
      </c>
      <c r="Z136" s="13">
        <f t="shared" si="48"/>
        <v>0</v>
      </c>
      <c r="AA136" s="13">
        <f t="shared" si="48"/>
        <v>0</v>
      </c>
      <c r="AB136" s="13">
        <f t="shared" si="48"/>
        <v>0</v>
      </c>
      <c r="AC136" s="13">
        <f t="shared" si="48"/>
        <v>0</v>
      </c>
      <c r="AD136" s="13">
        <f t="shared" si="48"/>
        <v>0</v>
      </c>
      <c r="AE136" s="13">
        <f t="shared" si="48"/>
        <v>0</v>
      </c>
      <c r="AF136" s="13">
        <f t="shared" si="48"/>
        <v>0</v>
      </c>
      <c r="AG136" s="13">
        <f t="shared" si="48"/>
        <v>0</v>
      </c>
      <c r="AH136" s="13">
        <f t="shared" si="48"/>
        <v>0</v>
      </c>
      <c r="AI136" s="13">
        <f t="shared" si="48"/>
        <v>0</v>
      </c>
      <c r="AJ136" s="13">
        <f t="shared" si="48"/>
        <v>0</v>
      </c>
      <c r="AK136" s="13">
        <f t="shared" si="48"/>
        <v>0</v>
      </c>
      <c r="AL136" s="13">
        <f t="shared" si="48"/>
        <v>0</v>
      </c>
      <c r="AM136" s="13">
        <f t="shared" si="48"/>
        <v>0</v>
      </c>
      <c r="AN136" s="13">
        <f t="shared" si="48"/>
        <v>0</v>
      </c>
      <c r="AO136" s="13">
        <f t="shared" si="48"/>
        <v>0</v>
      </c>
      <c r="AP136" s="13">
        <f t="shared" si="48"/>
        <v>0</v>
      </c>
    </row>
    <row r="137" spans="1:42" hidden="1" outlineLevel="1"/>
    <row r="138" spans="1:42" hidden="1" outlineLevel="1">
      <c r="A138" s="16" t="s">
        <v>41</v>
      </c>
      <c r="B138" s="14"/>
      <c r="C138" s="14"/>
      <c r="D138" s="15"/>
      <c r="E138" s="15"/>
      <c r="F138" s="15"/>
      <c r="G138" s="15"/>
      <c r="H138" s="15"/>
      <c r="I138" s="15"/>
      <c r="J138" s="15"/>
      <c r="K138" s="15"/>
      <c r="L138" s="15"/>
      <c r="M138" s="15"/>
      <c r="N138" s="15"/>
      <c r="O138" s="15"/>
      <c r="P138" s="15"/>
      <c r="Q138" s="15"/>
      <c r="R138" s="15"/>
      <c r="S138" s="15"/>
      <c r="T138" s="15"/>
      <c r="U138" s="15"/>
      <c r="V138" s="15"/>
      <c r="W138" s="15"/>
      <c r="X138" s="15"/>
      <c r="Y138" s="15"/>
      <c r="Z138" s="15"/>
      <c r="AA138" s="15"/>
      <c r="AB138" s="15"/>
      <c r="AC138" s="15"/>
      <c r="AD138" s="15"/>
      <c r="AE138" s="15"/>
      <c r="AF138" s="15"/>
      <c r="AG138" s="15"/>
      <c r="AH138" s="15"/>
      <c r="AI138" s="15"/>
      <c r="AJ138" s="15"/>
      <c r="AK138" s="15"/>
      <c r="AL138" s="15"/>
      <c r="AM138" s="15"/>
      <c r="AN138" s="15"/>
      <c r="AO138" s="15"/>
      <c r="AP138" s="15"/>
    </row>
    <row r="139" spans="1:42" hidden="1" outlineLevel="3">
      <c r="A139" s="11" t="s">
        <v>34</v>
      </c>
      <c r="B139" s="12"/>
      <c r="C139" s="11"/>
      <c r="D139" s="11">
        <f>D$84</f>
        <v>2022</v>
      </c>
      <c r="E139" s="11">
        <f t="shared" ref="E139:AP139" si="49">E$84</f>
        <v>2023</v>
      </c>
      <c r="F139" s="11">
        <f t="shared" si="49"/>
        <v>2024</v>
      </c>
      <c r="G139" s="11">
        <f t="shared" si="49"/>
        <v>2025</v>
      </c>
      <c r="H139" s="11">
        <f t="shared" si="49"/>
        <v>2026</v>
      </c>
      <c r="I139" s="11">
        <f t="shared" si="49"/>
        <v>2027</v>
      </c>
      <c r="J139" s="11">
        <f t="shared" si="49"/>
        <v>2028</v>
      </c>
      <c r="K139" s="11">
        <f t="shared" si="49"/>
        <v>2029</v>
      </c>
      <c r="L139" s="11">
        <f t="shared" si="49"/>
        <v>2030</v>
      </c>
      <c r="M139" s="11">
        <f t="shared" si="49"/>
        <v>2031</v>
      </c>
      <c r="N139" s="11">
        <f t="shared" si="49"/>
        <v>2032</v>
      </c>
      <c r="O139" s="11">
        <f t="shared" si="49"/>
        <v>2033</v>
      </c>
      <c r="P139" s="11">
        <f t="shared" si="49"/>
        <v>2034</v>
      </c>
      <c r="Q139" s="11">
        <f t="shared" si="49"/>
        <v>2035</v>
      </c>
      <c r="R139" s="11">
        <f t="shared" si="49"/>
        <v>2036</v>
      </c>
      <c r="S139" s="11">
        <f t="shared" si="49"/>
        <v>2037</v>
      </c>
      <c r="T139" s="11">
        <f t="shared" si="49"/>
        <v>2038</v>
      </c>
      <c r="U139" s="11">
        <f t="shared" si="49"/>
        <v>2039</v>
      </c>
      <c r="V139" s="11">
        <f t="shared" si="49"/>
        <v>2040</v>
      </c>
      <c r="W139" s="11">
        <f t="shared" si="49"/>
        <v>2041</v>
      </c>
      <c r="X139" s="11">
        <f t="shared" si="49"/>
        <v>2042</v>
      </c>
      <c r="Y139" s="11">
        <f t="shared" si="49"/>
        <v>2043</v>
      </c>
      <c r="Z139" s="11">
        <f t="shared" si="49"/>
        <v>2044</v>
      </c>
      <c r="AA139" s="11">
        <f t="shared" si="49"/>
        <v>2045</v>
      </c>
      <c r="AB139" s="11">
        <f t="shared" si="49"/>
        <v>2046</v>
      </c>
      <c r="AC139" s="11">
        <f t="shared" si="49"/>
        <v>2047</v>
      </c>
      <c r="AD139" s="11">
        <f t="shared" si="49"/>
        <v>2048</v>
      </c>
      <c r="AE139" s="11">
        <f t="shared" si="49"/>
        <v>2049</v>
      </c>
      <c r="AF139" s="11">
        <f t="shared" si="49"/>
        <v>2050</v>
      </c>
      <c r="AG139" s="11">
        <f t="shared" si="49"/>
        <v>2051</v>
      </c>
      <c r="AH139" s="11">
        <f t="shared" si="49"/>
        <v>2052</v>
      </c>
      <c r="AI139" s="11">
        <f t="shared" si="49"/>
        <v>2053</v>
      </c>
      <c r="AJ139" s="11">
        <f t="shared" si="49"/>
        <v>2054</v>
      </c>
      <c r="AK139" s="11">
        <f t="shared" si="49"/>
        <v>2055</v>
      </c>
      <c r="AL139" s="11">
        <f t="shared" si="49"/>
        <v>2056</v>
      </c>
      <c r="AM139" s="11">
        <f t="shared" si="49"/>
        <v>2057</v>
      </c>
      <c r="AN139" s="11">
        <f t="shared" si="49"/>
        <v>2058</v>
      </c>
      <c r="AO139" s="11">
        <f t="shared" si="49"/>
        <v>2059</v>
      </c>
      <c r="AP139" s="11">
        <f t="shared" si="49"/>
        <v>2060</v>
      </c>
    </row>
    <row r="140" spans="1:42" hidden="1" outlineLevel="3">
      <c r="A140" s="1">
        <v>1</v>
      </c>
      <c r="B140" s="10">
        <f t="shared" ref="B140:B145" si="50">SUM(D140:AP140)</f>
        <v>9833886.8100000005</v>
      </c>
      <c r="D140" s="10">
        <f t="shared" ref="D140:AP144" si="51">IF(D$139=$Z76,$W$69*$W76,0)</f>
        <v>0</v>
      </c>
      <c r="E140" s="10">
        <f t="shared" si="51"/>
        <v>0</v>
      </c>
      <c r="F140" s="10">
        <f t="shared" si="51"/>
        <v>0</v>
      </c>
      <c r="G140" s="10">
        <f t="shared" si="51"/>
        <v>0</v>
      </c>
      <c r="H140" s="10">
        <f t="shared" si="51"/>
        <v>0</v>
      </c>
      <c r="I140" s="10">
        <f t="shared" si="51"/>
        <v>0</v>
      </c>
      <c r="J140" s="10">
        <f t="shared" si="51"/>
        <v>9833886.8100000005</v>
      </c>
      <c r="K140" s="10">
        <f t="shared" si="51"/>
        <v>0</v>
      </c>
      <c r="L140" s="10">
        <f t="shared" si="51"/>
        <v>0</v>
      </c>
      <c r="M140" s="10">
        <f t="shared" si="51"/>
        <v>0</v>
      </c>
      <c r="N140" s="10">
        <f t="shared" si="51"/>
        <v>0</v>
      </c>
      <c r="O140" s="10">
        <f t="shared" si="51"/>
        <v>0</v>
      </c>
      <c r="P140" s="10">
        <f t="shared" si="51"/>
        <v>0</v>
      </c>
      <c r="Q140" s="10">
        <f t="shared" si="51"/>
        <v>0</v>
      </c>
      <c r="R140" s="10">
        <f t="shared" si="51"/>
        <v>0</v>
      </c>
      <c r="S140" s="10">
        <f t="shared" si="51"/>
        <v>0</v>
      </c>
      <c r="T140" s="10">
        <f t="shared" si="51"/>
        <v>0</v>
      </c>
      <c r="U140" s="10">
        <f t="shared" si="51"/>
        <v>0</v>
      </c>
      <c r="V140" s="10">
        <f t="shared" si="51"/>
        <v>0</v>
      </c>
      <c r="W140" s="10">
        <f t="shared" si="51"/>
        <v>0</v>
      </c>
      <c r="X140" s="10">
        <f t="shared" si="51"/>
        <v>0</v>
      </c>
      <c r="Y140" s="10">
        <f t="shared" si="51"/>
        <v>0</v>
      </c>
      <c r="Z140" s="10">
        <f t="shared" si="51"/>
        <v>0</v>
      </c>
      <c r="AA140" s="10">
        <f t="shared" si="51"/>
        <v>0</v>
      </c>
      <c r="AB140" s="10">
        <f t="shared" si="51"/>
        <v>0</v>
      </c>
      <c r="AC140" s="10">
        <f t="shared" si="51"/>
        <v>0</v>
      </c>
      <c r="AD140" s="10">
        <f t="shared" si="51"/>
        <v>0</v>
      </c>
      <c r="AE140" s="10">
        <f t="shared" si="51"/>
        <v>0</v>
      </c>
      <c r="AF140" s="10">
        <f t="shared" si="51"/>
        <v>0</v>
      </c>
      <c r="AG140" s="10">
        <f t="shared" si="51"/>
        <v>0</v>
      </c>
      <c r="AH140" s="10">
        <f t="shared" si="51"/>
        <v>0</v>
      </c>
      <c r="AI140" s="10">
        <f t="shared" si="51"/>
        <v>0</v>
      </c>
      <c r="AJ140" s="10">
        <f t="shared" si="51"/>
        <v>0</v>
      </c>
      <c r="AK140" s="10">
        <f t="shared" si="51"/>
        <v>0</v>
      </c>
      <c r="AL140" s="10">
        <f t="shared" si="51"/>
        <v>0</v>
      </c>
      <c r="AM140" s="10">
        <f t="shared" si="51"/>
        <v>0</v>
      </c>
      <c r="AN140" s="10">
        <f t="shared" si="51"/>
        <v>0</v>
      </c>
      <c r="AO140" s="10">
        <f t="shared" si="51"/>
        <v>0</v>
      </c>
      <c r="AP140" s="10">
        <f t="shared" si="51"/>
        <v>0</v>
      </c>
    </row>
    <row r="141" spans="1:42" hidden="1" outlineLevel="3">
      <c r="A141" s="1">
        <v>2</v>
      </c>
      <c r="B141" s="10">
        <f t="shared" si="50"/>
        <v>9833886.8100000005</v>
      </c>
      <c r="D141" s="10">
        <f t="shared" si="51"/>
        <v>0</v>
      </c>
      <c r="E141" s="10">
        <f t="shared" si="51"/>
        <v>0</v>
      </c>
      <c r="F141" s="10">
        <f t="shared" si="51"/>
        <v>0</v>
      </c>
      <c r="G141" s="10">
        <f t="shared" si="51"/>
        <v>0</v>
      </c>
      <c r="H141" s="10">
        <f t="shared" si="51"/>
        <v>0</v>
      </c>
      <c r="I141" s="10">
        <f t="shared" si="51"/>
        <v>0</v>
      </c>
      <c r="J141" s="10">
        <f t="shared" si="51"/>
        <v>9833886.8100000005</v>
      </c>
      <c r="K141" s="10">
        <f t="shared" si="51"/>
        <v>0</v>
      </c>
      <c r="L141" s="10">
        <f t="shared" si="51"/>
        <v>0</v>
      </c>
      <c r="M141" s="10">
        <f t="shared" si="51"/>
        <v>0</v>
      </c>
      <c r="N141" s="10">
        <f t="shared" si="51"/>
        <v>0</v>
      </c>
      <c r="O141" s="10">
        <f t="shared" si="51"/>
        <v>0</v>
      </c>
      <c r="P141" s="10">
        <f t="shared" si="51"/>
        <v>0</v>
      </c>
      <c r="Q141" s="10">
        <f t="shared" si="51"/>
        <v>0</v>
      </c>
      <c r="R141" s="10">
        <f t="shared" si="51"/>
        <v>0</v>
      </c>
      <c r="S141" s="10">
        <f t="shared" si="51"/>
        <v>0</v>
      </c>
      <c r="T141" s="10">
        <f t="shared" si="51"/>
        <v>0</v>
      </c>
      <c r="U141" s="10">
        <f t="shared" si="51"/>
        <v>0</v>
      </c>
      <c r="V141" s="10">
        <f t="shared" si="51"/>
        <v>0</v>
      </c>
      <c r="W141" s="10">
        <f t="shared" si="51"/>
        <v>0</v>
      </c>
      <c r="X141" s="10">
        <f t="shared" si="51"/>
        <v>0</v>
      </c>
      <c r="Y141" s="10">
        <f t="shared" si="51"/>
        <v>0</v>
      </c>
      <c r="Z141" s="10">
        <f t="shared" si="51"/>
        <v>0</v>
      </c>
      <c r="AA141" s="10">
        <f t="shared" si="51"/>
        <v>0</v>
      </c>
      <c r="AB141" s="10">
        <f t="shared" si="51"/>
        <v>0</v>
      </c>
      <c r="AC141" s="10">
        <f t="shared" si="51"/>
        <v>0</v>
      </c>
      <c r="AD141" s="10">
        <f t="shared" si="51"/>
        <v>0</v>
      </c>
      <c r="AE141" s="10">
        <f t="shared" si="51"/>
        <v>0</v>
      </c>
      <c r="AF141" s="10">
        <f t="shared" si="51"/>
        <v>0</v>
      </c>
      <c r="AG141" s="10">
        <f t="shared" si="51"/>
        <v>0</v>
      </c>
      <c r="AH141" s="10">
        <f t="shared" si="51"/>
        <v>0</v>
      </c>
      <c r="AI141" s="10">
        <f t="shared" si="51"/>
        <v>0</v>
      </c>
      <c r="AJ141" s="10">
        <f t="shared" si="51"/>
        <v>0</v>
      </c>
      <c r="AK141" s="10">
        <f t="shared" si="51"/>
        <v>0</v>
      </c>
      <c r="AL141" s="10">
        <f t="shared" si="51"/>
        <v>0</v>
      </c>
      <c r="AM141" s="10">
        <f t="shared" si="51"/>
        <v>0</v>
      </c>
      <c r="AN141" s="10">
        <f t="shared" si="51"/>
        <v>0</v>
      </c>
      <c r="AO141" s="10">
        <f t="shared" si="51"/>
        <v>0</v>
      </c>
      <c r="AP141" s="10">
        <f t="shared" si="51"/>
        <v>0</v>
      </c>
    </row>
    <row r="142" spans="1:42" hidden="1" outlineLevel="3">
      <c r="A142" s="1">
        <v>3</v>
      </c>
      <c r="B142" s="10">
        <f t="shared" si="50"/>
        <v>10131883.380000001</v>
      </c>
      <c r="D142" s="10">
        <f t="shared" si="51"/>
        <v>0</v>
      </c>
      <c r="E142" s="10">
        <f t="shared" si="51"/>
        <v>0</v>
      </c>
      <c r="F142" s="10">
        <f t="shared" si="51"/>
        <v>0</v>
      </c>
      <c r="G142" s="10">
        <f t="shared" si="51"/>
        <v>0</v>
      </c>
      <c r="H142" s="10">
        <f t="shared" si="51"/>
        <v>0</v>
      </c>
      <c r="I142" s="10">
        <f t="shared" si="51"/>
        <v>0</v>
      </c>
      <c r="J142" s="10">
        <f t="shared" si="51"/>
        <v>10131883.380000001</v>
      </c>
      <c r="K142" s="10">
        <f t="shared" si="51"/>
        <v>0</v>
      </c>
      <c r="L142" s="10">
        <f t="shared" si="51"/>
        <v>0</v>
      </c>
      <c r="M142" s="10">
        <f t="shared" si="51"/>
        <v>0</v>
      </c>
      <c r="N142" s="10">
        <f t="shared" si="51"/>
        <v>0</v>
      </c>
      <c r="O142" s="10">
        <f t="shared" si="51"/>
        <v>0</v>
      </c>
      <c r="P142" s="10">
        <f t="shared" si="51"/>
        <v>0</v>
      </c>
      <c r="Q142" s="10">
        <f t="shared" si="51"/>
        <v>0</v>
      </c>
      <c r="R142" s="10">
        <f t="shared" si="51"/>
        <v>0</v>
      </c>
      <c r="S142" s="10">
        <f t="shared" si="51"/>
        <v>0</v>
      </c>
      <c r="T142" s="10">
        <f t="shared" si="51"/>
        <v>0</v>
      </c>
      <c r="U142" s="10">
        <f t="shared" si="51"/>
        <v>0</v>
      </c>
      <c r="V142" s="10">
        <f t="shared" si="51"/>
        <v>0</v>
      </c>
      <c r="W142" s="10">
        <f t="shared" si="51"/>
        <v>0</v>
      </c>
      <c r="X142" s="10">
        <f t="shared" si="51"/>
        <v>0</v>
      </c>
      <c r="Y142" s="10">
        <f t="shared" si="51"/>
        <v>0</v>
      </c>
      <c r="Z142" s="10">
        <f t="shared" si="51"/>
        <v>0</v>
      </c>
      <c r="AA142" s="10">
        <f t="shared" si="51"/>
        <v>0</v>
      </c>
      <c r="AB142" s="10">
        <f t="shared" si="51"/>
        <v>0</v>
      </c>
      <c r="AC142" s="10">
        <f t="shared" si="51"/>
        <v>0</v>
      </c>
      <c r="AD142" s="10">
        <f t="shared" si="51"/>
        <v>0</v>
      </c>
      <c r="AE142" s="10">
        <f t="shared" si="51"/>
        <v>0</v>
      </c>
      <c r="AF142" s="10">
        <f t="shared" si="51"/>
        <v>0</v>
      </c>
      <c r="AG142" s="10">
        <f t="shared" si="51"/>
        <v>0</v>
      </c>
      <c r="AH142" s="10">
        <f t="shared" si="51"/>
        <v>0</v>
      </c>
      <c r="AI142" s="10">
        <f t="shared" si="51"/>
        <v>0</v>
      </c>
      <c r="AJ142" s="10">
        <f t="shared" si="51"/>
        <v>0</v>
      </c>
      <c r="AK142" s="10">
        <f t="shared" si="51"/>
        <v>0</v>
      </c>
      <c r="AL142" s="10">
        <f t="shared" si="51"/>
        <v>0</v>
      </c>
      <c r="AM142" s="10">
        <f t="shared" si="51"/>
        <v>0</v>
      </c>
      <c r="AN142" s="10">
        <f t="shared" si="51"/>
        <v>0</v>
      </c>
      <c r="AO142" s="10">
        <f t="shared" si="51"/>
        <v>0</v>
      </c>
      <c r="AP142" s="10">
        <f t="shared" si="51"/>
        <v>0</v>
      </c>
    </row>
    <row r="143" spans="1:42" hidden="1" outlineLevel="3">
      <c r="A143" s="1">
        <v>4</v>
      </c>
      <c r="B143" s="10">
        <f t="shared" si="50"/>
        <v>0</v>
      </c>
      <c r="D143" s="10">
        <f t="shared" si="51"/>
        <v>0</v>
      </c>
      <c r="E143" s="10">
        <f t="shared" si="51"/>
        <v>0</v>
      </c>
      <c r="F143" s="10">
        <f t="shared" si="51"/>
        <v>0</v>
      </c>
      <c r="G143" s="10">
        <f t="shared" si="51"/>
        <v>0</v>
      </c>
      <c r="H143" s="10">
        <f t="shared" si="51"/>
        <v>0</v>
      </c>
      <c r="I143" s="10">
        <f t="shared" si="51"/>
        <v>0</v>
      </c>
      <c r="J143" s="10">
        <f t="shared" si="51"/>
        <v>0</v>
      </c>
      <c r="K143" s="10">
        <f t="shared" si="51"/>
        <v>0</v>
      </c>
      <c r="L143" s="10">
        <f t="shared" si="51"/>
        <v>0</v>
      </c>
      <c r="M143" s="10">
        <f t="shared" si="51"/>
        <v>0</v>
      </c>
      <c r="N143" s="10">
        <f t="shared" si="51"/>
        <v>0</v>
      </c>
      <c r="O143" s="10">
        <f t="shared" si="51"/>
        <v>0</v>
      </c>
      <c r="P143" s="10">
        <f t="shared" si="51"/>
        <v>0</v>
      </c>
      <c r="Q143" s="10">
        <f t="shared" si="51"/>
        <v>0</v>
      </c>
      <c r="R143" s="10">
        <f t="shared" si="51"/>
        <v>0</v>
      </c>
      <c r="S143" s="10">
        <f t="shared" si="51"/>
        <v>0</v>
      </c>
      <c r="T143" s="10">
        <f t="shared" si="51"/>
        <v>0</v>
      </c>
      <c r="U143" s="10">
        <f t="shared" si="51"/>
        <v>0</v>
      </c>
      <c r="V143" s="10">
        <f t="shared" si="51"/>
        <v>0</v>
      </c>
      <c r="W143" s="10">
        <f t="shared" si="51"/>
        <v>0</v>
      </c>
      <c r="X143" s="10">
        <f t="shared" si="51"/>
        <v>0</v>
      </c>
      <c r="Y143" s="10">
        <f t="shared" si="51"/>
        <v>0</v>
      </c>
      <c r="Z143" s="10">
        <f t="shared" si="51"/>
        <v>0</v>
      </c>
      <c r="AA143" s="10">
        <f t="shared" si="51"/>
        <v>0</v>
      </c>
      <c r="AB143" s="10">
        <f t="shared" si="51"/>
        <v>0</v>
      </c>
      <c r="AC143" s="10">
        <f t="shared" si="51"/>
        <v>0</v>
      </c>
      <c r="AD143" s="10">
        <f t="shared" si="51"/>
        <v>0</v>
      </c>
      <c r="AE143" s="10">
        <f t="shared" si="51"/>
        <v>0</v>
      </c>
      <c r="AF143" s="10">
        <f t="shared" si="51"/>
        <v>0</v>
      </c>
      <c r="AG143" s="10">
        <f t="shared" si="51"/>
        <v>0</v>
      </c>
      <c r="AH143" s="10">
        <f t="shared" si="51"/>
        <v>0</v>
      </c>
      <c r="AI143" s="10">
        <f t="shared" si="51"/>
        <v>0</v>
      </c>
      <c r="AJ143" s="10">
        <f t="shared" si="51"/>
        <v>0</v>
      </c>
      <c r="AK143" s="10">
        <f t="shared" si="51"/>
        <v>0</v>
      </c>
      <c r="AL143" s="10">
        <f t="shared" si="51"/>
        <v>0</v>
      </c>
      <c r="AM143" s="10">
        <f t="shared" si="51"/>
        <v>0</v>
      </c>
      <c r="AN143" s="10">
        <f t="shared" si="51"/>
        <v>0</v>
      </c>
      <c r="AO143" s="10">
        <f t="shared" si="51"/>
        <v>0</v>
      </c>
      <c r="AP143" s="10">
        <f t="shared" si="51"/>
        <v>0</v>
      </c>
    </row>
    <row r="144" spans="1:42" hidden="1" outlineLevel="3">
      <c r="A144" s="1">
        <v>5</v>
      </c>
      <c r="B144" s="10">
        <f t="shared" si="50"/>
        <v>0</v>
      </c>
      <c r="D144" s="10">
        <f t="shared" si="51"/>
        <v>0</v>
      </c>
      <c r="E144" s="10">
        <f t="shared" si="51"/>
        <v>0</v>
      </c>
      <c r="F144" s="10">
        <f t="shared" si="51"/>
        <v>0</v>
      </c>
      <c r="G144" s="10">
        <f t="shared" si="51"/>
        <v>0</v>
      </c>
      <c r="H144" s="10">
        <f t="shared" si="51"/>
        <v>0</v>
      </c>
      <c r="I144" s="10">
        <f t="shared" si="51"/>
        <v>0</v>
      </c>
      <c r="J144" s="10">
        <f t="shared" si="51"/>
        <v>0</v>
      </c>
      <c r="K144" s="10">
        <f t="shared" si="51"/>
        <v>0</v>
      </c>
      <c r="L144" s="10">
        <f t="shared" si="51"/>
        <v>0</v>
      </c>
      <c r="M144" s="10">
        <f t="shared" si="51"/>
        <v>0</v>
      </c>
      <c r="N144" s="10">
        <f t="shared" si="51"/>
        <v>0</v>
      </c>
      <c r="O144" s="10">
        <f t="shared" si="51"/>
        <v>0</v>
      </c>
      <c r="P144" s="10">
        <f t="shared" si="51"/>
        <v>0</v>
      </c>
      <c r="Q144" s="10">
        <f t="shared" si="51"/>
        <v>0</v>
      </c>
      <c r="R144" s="10">
        <f t="shared" si="51"/>
        <v>0</v>
      </c>
      <c r="S144" s="10">
        <f t="shared" si="51"/>
        <v>0</v>
      </c>
      <c r="T144" s="10">
        <f t="shared" si="51"/>
        <v>0</v>
      </c>
      <c r="U144" s="10">
        <f t="shared" si="51"/>
        <v>0</v>
      </c>
      <c r="V144" s="10">
        <f t="shared" si="51"/>
        <v>0</v>
      </c>
      <c r="W144" s="10">
        <f t="shared" si="51"/>
        <v>0</v>
      </c>
      <c r="X144" s="10">
        <f t="shared" si="51"/>
        <v>0</v>
      </c>
      <c r="Y144" s="10">
        <f t="shared" si="51"/>
        <v>0</v>
      </c>
      <c r="Z144" s="10">
        <f t="shared" si="51"/>
        <v>0</v>
      </c>
      <c r="AA144" s="10">
        <f t="shared" si="51"/>
        <v>0</v>
      </c>
      <c r="AB144" s="10">
        <f t="shared" si="51"/>
        <v>0</v>
      </c>
      <c r="AC144" s="10">
        <f t="shared" si="51"/>
        <v>0</v>
      </c>
      <c r="AD144" s="10">
        <f t="shared" si="51"/>
        <v>0</v>
      </c>
      <c r="AE144" s="10">
        <f t="shared" si="51"/>
        <v>0</v>
      </c>
      <c r="AF144" s="10">
        <f t="shared" si="51"/>
        <v>0</v>
      </c>
      <c r="AG144" s="10">
        <f t="shared" si="51"/>
        <v>0</v>
      </c>
      <c r="AH144" s="10">
        <f t="shared" si="51"/>
        <v>0</v>
      </c>
      <c r="AI144" s="10">
        <f t="shared" si="51"/>
        <v>0</v>
      </c>
      <c r="AJ144" s="10">
        <f t="shared" si="51"/>
        <v>0</v>
      </c>
      <c r="AK144" s="10">
        <f t="shared" si="51"/>
        <v>0</v>
      </c>
      <c r="AL144" s="10">
        <f t="shared" si="51"/>
        <v>0</v>
      </c>
      <c r="AM144" s="10">
        <f t="shared" si="51"/>
        <v>0</v>
      </c>
      <c r="AN144" s="10">
        <f t="shared" si="51"/>
        <v>0</v>
      </c>
      <c r="AO144" s="10">
        <f t="shared" si="51"/>
        <v>0</v>
      </c>
      <c r="AP144" s="10">
        <f t="shared" si="51"/>
        <v>0</v>
      </c>
    </row>
    <row r="145" spans="1:42" ht="15.5" hidden="1" outlineLevel="3" thickBot="1">
      <c r="A145" s="6" t="s">
        <v>7</v>
      </c>
      <c r="B145" s="13">
        <f t="shared" si="50"/>
        <v>29799657</v>
      </c>
      <c r="C145" s="6"/>
      <c r="D145" s="13">
        <f>SUM(D140:D144)</f>
        <v>0</v>
      </c>
      <c r="E145" s="13">
        <f t="shared" ref="E145:AP145" si="52">SUM(E140:E144)</f>
        <v>0</v>
      </c>
      <c r="F145" s="13">
        <f t="shared" si="52"/>
        <v>0</v>
      </c>
      <c r="G145" s="13">
        <f t="shared" si="52"/>
        <v>0</v>
      </c>
      <c r="H145" s="13">
        <f t="shared" si="52"/>
        <v>0</v>
      </c>
      <c r="I145" s="13">
        <f t="shared" si="52"/>
        <v>0</v>
      </c>
      <c r="J145" s="13">
        <f t="shared" si="52"/>
        <v>29799657</v>
      </c>
      <c r="K145" s="13">
        <f t="shared" si="52"/>
        <v>0</v>
      </c>
      <c r="L145" s="13">
        <f t="shared" si="52"/>
        <v>0</v>
      </c>
      <c r="M145" s="13">
        <f t="shared" si="52"/>
        <v>0</v>
      </c>
      <c r="N145" s="13">
        <f t="shared" si="52"/>
        <v>0</v>
      </c>
      <c r="O145" s="13">
        <f t="shared" si="52"/>
        <v>0</v>
      </c>
      <c r="P145" s="13">
        <f t="shared" si="52"/>
        <v>0</v>
      </c>
      <c r="Q145" s="13">
        <f t="shared" si="52"/>
        <v>0</v>
      </c>
      <c r="R145" s="13">
        <f t="shared" si="52"/>
        <v>0</v>
      </c>
      <c r="S145" s="13">
        <f t="shared" si="52"/>
        <v>0</v>
      </c>
      <c r="T145" s="13">
        <f t="shared" si="52"/>
        <v>0</v>
      </c>
      <c r="U145" s="13">
        <f t="shared" si="52"/>
        <v>0</v>
      </c>
      <c r="V145" s="13">
        <f t="shared" si="52"/>
        <v>0</v>
      </c>
      <c r="W145" s="13">
        <f t="shared" si="52"/>
        <v>0</v>
      </c>
      <c r="X145" s="13">
        <f t="shared" si="52"/>
        <v>0</v>
      </c>
      <c r="Y145" s="13">
        <f t="shared" si="52"/>
        <v>0</v>
      </c>
      <c r="Z145" s="13">
        <f t="shared" si="52"/>
        <v>0</v>
      </c>
      <c r="AA145" s="13">
        <f t="shared" si="52"/>
        <v>0</v>
      </c>
      <c r="AB145" s="13">
        <f t="shared" si="52"/>
        <v>0</v>
      </c>
      <c r="AC145" s="13">
        <f t="shared" si="52"/>
        <v>0</v>
      </c>
      <c r="AD145" s="13">
        <f t="shared" si="52"/>
        <v>0</v>
      </c>
      <c r="AE145" s="13">
        <f t="shared" si="52"/>
        <v>0</v>
      </c>
      <c r="AF145" s="13">
        <f t="shared" si="52"/>
        <v>0</v>
      </c>
      <c r="AG145" s="13">
        <f t="shared" si="52"/>
        <v>0</v>
      </c>
      <c r="AH145" s="13">
        <f t="shared" si="52"/>
        <v>0</v>
      </c>
      <c r="AI145" s="13">
        <f t="shared" si="52"/>
        <v>0</v>
      </c>
      <c r="AJ145" s="13">
        <f t="shared" si="52"/>
        <v>0</v>
      </c>
      <c r="AK145" s="13">
        <f t="shared" si="52"/>
        <v>0</v>
      </c>
      <c r="AL145" s="13">
        <f t="shared" si="52"/>
        <v>0</v>
      </c>
      <c r="AM145" s="13">
        <f t="shared" si="52"/>
        <v>0</v>
      </c>
      <c r="AN145" s="13">
        <f t="shared" si="52"/>
        <v>0</v>
      </c>
      <c r="AO145" s="13">
        <f t="shared" si="52"/>
        <v>0</v>
      </c>
      <c r="AP145" s="13">
        <f t="shared" si="52"/>
        <v>0</v>
      </c>
    </row>
    <row r="146" spans="1:42" hidden="1" outlineLevel="3"/>
    <row r="147" spans="1:42" hidden="1" outlineLevel="3">
      <c r="A147" s="11" t="s">
        <v>35</v>
      </c>
      <c r="B147" s="12"/>
      <c r="C147" s="11"/>
      <c r="D147" s="11">
        <f>D$84</f>
        <v>2022</v>
      </c>
      <c r="E147" s="11">
        <f t="shared" ref="E147:AP147" si="53">E$84</f>
        <v>2023</v>
      </c>
      <c r="F147" s="11">
        <f t="shared" si="53"/>
        <v>2024</v>
      </c>
      <c r="G147" s="11">
        <f t="shared" si="53"/>
        <v>2025</v>
      </c>
      <c r="H147" s="11">
        <f t="shared" si="53"/>
        <v>2026</v>
      </c>
      <c r="I147" s="11">
        <f t="shared" si="53"/>
        <v>2027</v>
      </c>
      <c r="J147" s="11">
        <f t="shared" si="53"/>
        <v>2028</v>
      </c>
      <c r="K147" s="11">
        <f t="shared" si="53"/>
        <v>2029</v>
      </c>
      <c r="L147" s="11">
        <f t="shared" si="53"/>
        <v>2030</v>
      </c>
      <c r="M147" s="11">
        <f t="shared" si="53"/>
        <v>2031</v>
      </c>
      <c r="N147" s="11">
        <f t="shared" si="53"/>
        <v>2032</v>
      </c>
      <c r="O147" s="11">
        <f t="shared" si="53"/>
        <v>2033</v>
      </c>
      <c r="P147" s="11">
        <f t="shared" si="53"/>
        <v>2034</v>
      </c>
      <c r="Q147" s="11">
        <f t="shared" si="53"/>
        <v>2035</v>
      </c>
      <c r="R147" s="11">
        <f t="shared" si="53"/>
        <v>2036</v>
      </c>
      <c r="S147" s="11">
        <f t="shared" si="53"/>
        <v>2037</v>
      </c>
      <c r="T147" s="11">
        <f t="shared" si="53"/>
        <v>2038</v>
      </c>
      <c r="U147" s="11">
        <f t="shared" si="53"/>
        <v>2039</v>
      </c>
      <c r="V147" s="11">
        <f t="shared" si="53"/>
        <v>2040</v>
      </c>
      <c r="W147" s="11">
        <f t="shared" si="53"/>
        <v>2041</v>
      </c>
      <c r="X147" s="11">
        <f t="shared" si="53"/>
        <v>2042</v>
      </c>
      <c r="Y147" s="11">
        <f t="shared" si="53"/>
        <v>2043</v>
      </c>
      <c r="Z147" s="11">
        <f t="shared" si="53"/>
        <v>2044</v>
      </c>
      <c r="AA147" s="11">
        <f t="shared" si="53"/>
        <v>2045</v>
      </c>
      <c r="AB147" s="11">
        <f t="shared" si="53"/>
        <v>2046</v>
      </c>
      <c r="AC147" s="11">
        <f t="shared" si="53"/>
        <v>2047</v>
      </c>
      <c r="AD147" s="11">
        <f t="shared" si="53"/>
        <v>2048</v>
      </c>
      <c r="AE147" s="11">
        <f t="shared" si="53"/>
        <v>2049</v>
      </c>
      <c r="AF147" s="11">
        <f t="shared" si="53"/>
        <v>2050</v>
      </c>
      <c r="AG147" s="11">
        <f t="shared" si="53"/>
        <v>2051</v>
      </c>
      <c r="AH147" s="11">
        <f t="shared" si="53"/>
        <v>2052</v>
      </c>
      <c r="AI147" s="11">
        <f t="shared" si="53"/>
        <v>2053</v>
      </c>
      <c r="AJ147" s="11">
        <f t="shared" si="53"/>
        <v>2054</v>
      </c>
      <c r="AK147" s="11">
        <f t="shared" si="53"/>
        <v>2055</v>
      </c>
      <c r="AL147" s="11">
        <f t="shared" si="53"/>
        <v>2056</v>
      </c>
      <c r="AM147" s="11">
        <f t="shared" si="53"/>
        <v>2057</v>
      </c>
      <c r="AN147" s="11">
        <f t="shared" si="53"/>
        <v>2058</v>
      </c>
      <c r="AO147" s="11">
        <f t="shared" si="53"/>
        <v>2059</v>
      </c>
      <c r="AP147" s="11">
        <f t="shared" si="53"/>
        <v>2060</v>
      </c>
    </row>
    <row r="148" spans="1:42" hidden="1" outlineLevel="3">
      <c r="A148" s="1">
        <v>1</v>
      </c>
      <c r="B148" s="10"/>
      <c r="D148" s="10">
        <f>(IF(D140&gt;0,D140,0)+FV('Impact Model_Complicated'!C$297,('Impact Model_Complicated'!D$122-'Impact Model_Complicated'!C$122),0,-'Impact Model_Complicated'!C148))*IF(D$122&gt;$AA76,0,1)</f>
        <v>0</v>
      </c>
      <c r="E148" s="10">
        <f>(IF(E140&gt;0,E140,0)+FV('Impact Model_Complicated'!D$297,('Impact Model_Complicated'!E$122-'Impact Model_Complicated'!D$122),0,-'Impact Model_Complicated'!D148))*IF(E$122&gt;$AA76,0,1)</f>
        <v>0</v>
      </c>
      <c r="F148" s="10">
        <f>(IF(F140&gt;0,F140,0)+FV('Impact Model_Complicated'!E$297,('Impact Model_Complicated'!F$122-'Impact Model_Complicated'!E$122),0,-'Impact Model_Complicated'!E148))*IF(F$122&gt;$AA76,0,1)</f>
        <v>0</v>
      </c>
      <c r="G148" s="10">
        <f>(IF(G140&gt;0,G140,0)+FV('Impact Model_Complicated'!F$297,('Impact Model_Complicated'!G$122-'Impact Model_Complicated'!F$122),0,-'Impact Model_Complicated'!F148))*IF(G$122&gt;$AA76,0,1)</f>
        <v>0</v>
      </c>
      <c r="H148" s="10">
        <f>(IF(H140&gt;0,H140,0)+FV('Impact Model_Complicated'!G$297,('Impact Model_Complicated'!H$122-'Impact Model_Complicated'!G$122),0,-'Impact Model_Complicated'!G148))*IF(H$122&gt;$AA76,0,1)</f>
        <v>0</v>
      </c>
      <c r="I148" s="10">
        <f>(IF(I140&gt;0,I140,0)+FV('Impact Model_Complicated'!H$297,('Impact Model_Complicated'!I$122-'Impact Model_Complicated'!H$122),0,-'Impact Model_Complicated'!H148))*IF(I$122&gt;$AA76,0,1)</f>
        <v>0</v>
      </c>
      <c r="J148" s="10">
        <f>(IF(J140&gt;0,J140,0)+FV('Impact Model_Complicated'!I$297,('Impact Model_Complicated'!J$122-'Impact Model_Complicated'!I$122),0,-'Impact Model_Complicated'!I148))*IF(J$122&gt;$AA76,0,1)</f>
        <v>9833886.8100000005</v>
      </c>
      <c r="K148" s="10">
        <f>(IF(K140&gt;0,K140,0)+FV('Impact Model_Complicated'!J$297,('Impact Model_Complicated'!K$122-'Impact Model_Complicated'!J$122),0,-'Impact Model_Complicated'!J148))*IF(K$122&gt;$AA76,0,1)</f>
        <v>10325581.150500001</v>
      </c>
      <c r="L148" s="10">
        <f>(IF(L140&gt;0,L140,0)+FV('Impact Model_Complicated'!K$297,('Impact Model_Complicated'!L$122-'Impact Model_Complicated'!K$122),0,-'Impact Model_Complicated'!K148))*IF(L$122&gt;$AA76,0,1)</f>
        <v>10841860.208025001</v>
      </c>
      <c r="M148" s="10">
        <f>(IF(M140&gt;0,M140,0)+FV('Impact Model_Complicated'!L$297,('Impact Model_Complicated'!M$122-'Impact Model_Complicated'!L$122),0,-'Impact Model_Complicated'!L148))*IF(M$122&gt;$AA76,0,1)</f>
        <v>0</v>
      </c>
      <c r="N148" s="10">
        <f>(IF(N140&gt;0,N140,0)+FV('Impact Model_Complicated'!M$297,('Impact Model_Complicated'!N$122-'Impact Model_Complicated'!M$122),0,-'Impact Model_Complicated'!M148))*IF(N$122&gt;$AA76,0,1)</f>
        <v>0</v>
      </c>
      <c r="O148" s="10">
        <f>(IF(O140&gt;0,O140,0)+FV('Impact Model_Complicated'!N$297,('Impact Model_Complicated'!O$122-'Impact Model_Complicated'!N$122),0,-'Impact Model_Complicated'!N148))*IF(O$122&gt;$AA76,0,1)</f>
        <v>0</v>
      </c>
      <c r="P148" s="10">
        <f>(IF(P140&gt;0,P140,0)+FV('Impact Model_Complicated'!O$297,('Impact Model_Complicated'!P$122-'Impact Model_Complicated'!O$122),0,-'Impact Model_Complicated'!O148))*IF(P$122&gt;$AA76,0,1)</f>
        <v>0</v>
      </c>
      <c r="Q148" s="10">
        <f>(IF(Q140&gt;0,Q140,0)+FV('Impact Model_Complicated'!P$297,('Impact Model_Complicated'!Q$122-'Impact Model_Complicated'!P$122),0,-'Impact Model_Complicated'!P148))*IF(Q$122&gt;$AA76,0,1)</f>
        <v>0</v>
      </c>
      <c r="R148" s="10">
        <f>(IF(R140&gt;0,R140,0)+FV('Impact Model_Complicated'!Q$297,('Impact Model_Complicated'!R$122-'Impact Model_Complicated'!Q$122),0,-'Impact Model_Complicated'!Q148))*IF(R$122&gt;$AA76,0,1)</f>
        <v>0</v>
      </c>
      <c r="S148" s="10">
        <f>(IF(S140&gt;0,S140,0)+FV('Impact Model_Complicated'!R$297,('Impact Model_Complicated'!S$122-'Impact Model_Complicated'!R$122),0,-'Impact Model_Complicated'!R148))*IF(S$122&gt;$AA76,0,1)</f>
        <v>0</v>
      </c>
      <c r="T148" s="10">
        <f>(IF(T140&gt;0,T140,0)+FV('Impact Model_Complicated'!S$297,('Impact Model_Complicated'!T$122-'Impact Model_Complicated'!S$122),0,-'Impact Model_Complicated'!S148))*IF(T$122&gt;$AA76,0,1)</f>
        <v>0</v>
      </c>
      <c r="U148" s="10">
        <f>(IF(U140&gt;0,U140,0)+FV('Impact Model_Complicated'!T$297,('Impact Model_Complicated'!U$122-'Impact Model_Complicated'!T$122),0,-'Impact Model_Complicated'!T148))*IF(U$122&gt;$AA76,0,1)</f>
        <v>0</v>
      </c>
      <c r="V148" s="10">
        <f>(IF(V140&gt;0,V140,0)+FV('Impact Model_Complicated'!U$297,('Impact Model_Complicated'!V$122-'Impact Model_Complicated'!U$122),0,-'Impact Model_Complicated'!U148))*IF(V$122&gt;$AA76,0,1)</f>
        <v>0</v>
      </c>
      <c r="W148" s="10">
        <f>(IF(W140&gt;0,W140,0)+FV('Impact Model_Complicated'!V$297,('Impact Model_Complicated'!W$122-'Impact Model_Complicated'!V$122),0,-'Impact Model_Complicated'!V148))*IF(W$122&gt;$AA76,0,1)</f>
        <v>0</v>
      </c>
      <c r="X148" s="10">
        <f>(IF(X140&gt;0,X140,0)+FV('Impact Model_Complicated'!W$297,('Impact Model_Complicated'!X$122-'Impact Model_Complicated'!W$122),0,-'Impact Model_Complicated'!W148))*IF(X$122&gt;$AA76,0,1)</f>
        <v>0</v>
      </c>
      <c r="Y148" s="10">
        <f>(IF(Y140&gt;0,Y140,0)+FV('Impact Model_Complicated'!X$297,('Impact Model_Complicated'!Y$122-'Impact Model_Complicated'!X$122),0,-'Impact Model_Complicated'!X148))*IF(Y$122&gt;$AA76,0,1)</f>
        <v>0</v>
      </c>
      <c r="Z148" s="10">
        <f>(IF(Z140&gt;0,Z140,0)+FV('Impact Model_Simple'!Y$297,('Impact Model_Simple'!Z$122-'Impact Model_Simple'!Y$122),0,-'Impact Model_Simple'!Y148))*IF(Z$122&gt;$AA76,0,1)</f>
        <v>0</v>
      </c>
      <c r="AA148" s="10">
        <f>(IF(AA140&gt;0,AA140,0)+FV('Impact Model_Complicated'!Z$297,('Impact Model_Complicated'!AA$122-'Impact Model_Complicated'!Z$122),0,-'Impact Model_Complicated'!Z148))*IF(AA$122&gt;$AA76,0,1)</f>
        <v>0</v>
      </c>
      <c r="AB148" s="10">
        <f>(IF(AB140&gt;0,AB140,0)+FV('Impact Model_Complicated'!AA$297,('Impact Model_Complicated'!AB$122-'Impact Model_Complicated'!AA$122),0,-'Impact Model_Complicated'!AA148))*IF(AB$122&gt;$AA76,0,1)</f>
        <v>0</v>
      </c>
      <c r="AC148" s="10">
        <f>(IF(AC140&gt;0,AC140,0)+FV('Impact Model_Complicated'!AB$297,('Impact Model_Complicated'!AC$122-'Impact Model_Complicated'!AB$122),0,-'Impact Model_Complicated'!AB148))*IF(AC$122&gt;$AA76,0,1)</f>
        <v>0</v>
      </c>
      <c r="AD148" s="10">
        <f>(IF(AD140&gt;0,AD140,0)+FV('Impact Model_Complicated'!AC$297,('Impact Model_Complicated'!AD$122-'Impact Model_Complicated'!AC$122),0,-'Impact Model_Complicated'!AC148))*IF(AD$122&gt;$AA76,0,1)</f>
        <v>0</v>
      </c>
      <c r="AE148" s="10">
        <f>(IF(AE140&gt;0,AE140,0)+FV('Impact Model_Complicated'!AD$297,('Impact Model_Complicated'!AE$122-'Impact Model_Complicated'!AD$122),0,-'Impact Model_Complicated'!AD148))*IF(AE$122&gt;$AA76,0,1)</f>
        <v>0</v>
      </c>
      <c r="AF148" s="10">
        <f>(IF(AF140&gt;0,AF140,0)+FV('Impact Model_Complicated'!AE$297,('Impact Model_Complicated'!AF$122-'Impact Model_Complicated'!AE$122),0,-'Impact Model_Complicated'!AE148))*IF(AF$122&gt;$AA76,0,1)</f>
        <v>0</v>
      </c>
      <c r="AG148" s="10">
        <f>(IF(AG140&gt;0,AG140,0)+FV('Impact Model_Complicated'!AF$297,('Impact Model_Complicated'!AG$122-'Impact Model_Complicated'!AF$122),0,-'Impact Model_Complicated'!AF148))*IF(AG$122&gt;$AA76,0,1)</f>
        <v>0</v>
      </c>
      <c r="AH148" s="10">
        <f>(IF(AH140&gt;0,AH140,0)+FV('Impact Model_Complicated'!AG$297,('Impact Model_Complicated'!AH$122-'Impact Model_Complicated'!AG$122),0,-'Impact Model_Complicated'!AG148))*IF(AH$122&gt;$AA76,0,1)</f>
        <v>0</v>
      </c>
      <c r="AI148" s="10">
        <f>(IF(AI140&gt;0,AI140,0)+FV('Impact Model_Complicated'!AH$297,('Impact Model_Complicated'!AI$122-'Impact Model_Complicated'!AH$122),0,-'Impact Model_Complicated'!AH148))*IF(AI$122&gt;$AA76,0,1)</f>
        <v>0</v>
      </c>
      <c r="AJ148" s="10">
        <f>(IF(AJ140&gt;0,AJ140,0)+FV('Impact Model_Complicated'!AI$297,('Impact Model_Complicated'!AJ$122-'Impact Model_Complicated'!AI$122),0,-'Impact Model_Complicated'!AI148))*IF(AJ$122&gt;$AA76,0,1)</f>
        <v>0</v>
      </c>
      <c r="AK148" s="10">
        <f>(IF(AK140&gt;0,AK140,0)+FV('Impact Model_Complicated'!AJ$297,('Impact Model_Complicated'!AK$122-'Impact Model_Complicated'!AJ$122),0,-'Impact Model_Complicated'!AJ148))*IF(AK$122&gt;$AA76,0,1)</f>
        <v>0</v>
      </c>
      <c r="AL148" s="10">
        <f>(IF(AL140&gt;0,AL140,0)+FV('Impact Model_Complicated'!AK$297,('Impact Model_Complicated'!AL$122-'Impact Model_Complicated'!AK$122),0,-'Impact Model_Complicated'!AK148))*IF(AL$122&gt;$AA76,0,1)</f>
        <v>0</v>
      </c>
      <c r="AM148" s="10">
        <f>(IF(AM140&gt;0,AM140,0)+FV('Impact Model_Complicated'!AL$297,('Impact Model_Complicated'!AM$122-'Impact Model_Complicated'!AL$122),0,-'Impact Model_Complicated'!AL148))*IF(AM$122&gt;$AA76,0,1)</f>
        <v>0</v>
      </c>
      <c r="AN148" s="10">
        <f>(IF(AN140&gt;0,AN140,0)+FV('Impact Model_Complicated'!AM$297,('Impact Model_Complicated'!AN$122-'Impact Model_Complicated'!AM$122),0,-'Impact Model_Complicated'!AM148))*IF(AN$122&gt;$AA76,0,1)</f>
        <v>0</v>
      </c>
      <c r="AO148" s="10">
        <f>(IF(AO140&gt;0,AO140,0)+FV('Impact Model_Complicated'!AN$297,('Impact Model_Complicated'!AO$122-'Impact Model_Complicated'!AN$122),0,-'Impact Model_Complicated'!AN148))*IF(AO$122&gt;$AA76,0,1)</f>
        <v>0</v>
      </c>
      <c r="AP148" s="10">
        <f>(IF(AP140&gt;0,AP140,0)+FV('Impact Model_Complicated'!AO$297,('Impact Model_Complicated'!AP$122-'Impact Model_Complicated'!AO$122),0,-'Impact Model_Complicated'!AO148))*IF(AP$122&gt;$AA76,0,1)</f>
        <v>0</v>
      </c>
    </row>
    <row r="149" spans="1:42" hidden="1" outlineLevel="3">
      <c r="A149" s="1">
        <v>2</v>
      </c>
      <c r="B149" s="10"/>
      <c r="D149" s="10">
        <f>(IF(D141&gt;0,D141,0)+FV('Impact Model_Complicated'!C$297,('Impact Model_Complicated'!D$122-'Impact Model_Complicated'!C$122),0,-'Impact Model_Complicated'!C149))*IF(D$122&gt;$AA77,0,1)</f>
        <v>0</v>
      </c>
      <c r="E149" s="10">
        <f>(IF(E141&gt;0,E141,0)+FV('Impact Model_Complicated'!D$297,('Impact Model_Complicated'!E$122-'Impact Model_Complicated'!D$122),0,-'Impact Model_Complicated'!D149))*IF(E$122&gt;$AA77,0,1)</f>
        <v>0</v>
      </c>
      <c r="F149" s="10">
        <f>(IF(F141&gt;0,F141,0)+FV('Impact Model_Complicated'!E$297,('Impact Model_Complicated'!F$122-'Impact Model_Complicated'!E$122),0,-'Impact Model_Complicated'!E149))*IF(F$122&gt;$AA77,0,1)</f>
        <v>0</v>
      </c>
      <c r="G149" s="10">
        <f>(IF(G141&gt;0,G141,0)+FV('Impact Model_Complicated'!F$297,('Impact Model_Complicated'!G$122-'Impact Model_Complicated'!F$122),0,-'Impact Model_Complicated'!F149))*IF(G$122&gt;$AA77,0,1)</f>
        <v>0</v>
      </c>
      <c r="H149" s="10">
        <f>(IF(H141&gt;0,H141,0)+FV('Impact Model_Complicated'!G$297,('Impact Model_Complicated'!H$122-'Impact Model_Complicated'!G$122),0,-'Impact Model_Complicated'!G149))*IF(H$122&gt;$AA77,0,1)</f>
        <v>0</v>
      </c>
      <c r="I149" s="10">
        <f>(IF(I141&gt;0,I141,0)+FV('Impact Model_Complicated'!H$297,('Impact Model_Complicated'!I$122-'Impact Model_Complicated'!H$122),0,-'Impact Model_Complicated'!H149))*IF(I$122&gt;$AA77,0,1)</f>
        <v>0</v>
      </c>
      <c r="J149" s="10">
        <f>(IF(J141&gt;0,J141,0)+FV('Impact Model_Complicated'!I$297,('Impact Model_Complicated'!J$122-'Impact Model_Complicated'!I$122),0,-'Impact Model_Complicated'!I149))*IF(J$122&gt;$AA77,0,1)</f>
        <v>9833886.8100000005</v>
      </c>
      <c r="K149" s="10">
        <f>(IF(K141&gt;0,K141,0)+FV('Impact Model_Complicated'!J$297,('Impact Model_Complicated'!K$122-'Impact Model_Complicated'!J$122),0,-'Impact Model_Complicated'!J149))*IF(K$122&gt;$AA77,0,1)</f>
        <v>10325581.150500001</v>
      </c>
      <c r="L149" s="10">
        <f>(IF(L141&gt;0,L141,0)+FV('Impact Model_Complicated'!K$297,('Impact Model_Complicated'!L$122-'Impact Model_Complicated'!K$122),0,-'Impact Model_Complicated'!K149))*IF(L$122&gt;$AA77,0,1)</f>
        <v>10841860.208025001</v>
      </c>
      <c r="M149" s="10">
        <f>(IF(M141&gt;0,M141,0)+FV('Impact Model_Complicated'!L$297,('Impact Model_Complicated'!M$122-'Impact Model_Complicated'!L$122),0,-'Impact Model_Complicated'!L149))*IF(M$122&gt;$AA77,0,1)</f>
        <v>0</v>
      </c>
      <c r="N149" s="10">
        <f>(IF(N141&gt;0,N141,0)+FV('Impact Model_Complicated'!M$297,('Impact Model_Complicated'!N$122-'Impact Model_Complicated'!M$122),0,-'Impact Model_Complicated'!M149))*IF(N$122&gt;$AA77,0,1)</f>
        <v>0</v>
      </c>
      <c r="O149" s="10">
        <f>(IF(O141&gt;0,O141,0)+FV('Impact Model_Complicated'!N$297,('Impact Model_Complicated'!O$122-'Impact Model_Complicated'!N$122),0,-'Impact Model_Complicated'!N149))*IF(O$122&gt;$AA77,0,1)</f>
        <v>0</v>
      </c>
      <c r="P149" s="10">
        <f>(IF(P141&gt;0,P141,0)+FV('Impact Model_Complicated'!O$297,('Impact Model_Complicated'!P$122-'Impact Model_Complicated'!O$122),0,-'Impact Model_Complicated'!O149))*IF(P$122&gt;$AA77,0,1)</f>
        <v>0</v>
      </c>
      <c r="Q149" s="10">
        <f>(IF(Q141&gt;0,Q141,0)+FV('Impact Model_Complicated'!P$297,('Impact Model_Complicated'!Q$122-'Impact Model_Complicated'!P$122),0,-'Impact Model_Complicated'!P149))*IF(Q$122&gt;$AA77,0,1)</f>
        <v>0</v>
      </c>
      <c r="R149" s="10">
        <f>(IF(R141&gt;0,R141,0)+FV('Impact Model_Complicated'!Q$297,('Impact Model_Complicated'!R$122-'Impact Model_Complicated'!Q$122),0,-'Impact Model_Complicated'!Q149))*IF(R$122&gt;$AA77,0,1)</f>
        <v>0</v>
      </c>
      <c r="S149" s="10">
        <f>(IF(S141&gt;0,S141,0)+FV('Impact Model_Complicated'!R$297,('Impact Model_Complicated'!S$122-'Impact Model_Complicated'!R$122),0,-'Impact Model_Complicated'!R149))*IF(S$122&gt;$AA77,0,1)</f>
        <v>0</v>
      </c>
      <c r="T149" s="10">
        <f>(IF(T141&gt;0,T141,0)+FV('Impact Model_Complicated'!S$297,('Impact Model_Complicated'!T$122-'Impact Model_Complicated'!S$122),0,-'Impact Model_Complicated'!S149))*IF(T$122&gt;$AA77,0,1)</f>
        <v>0</v>
      </c>
      <c r="U149" s="10">
        <f>(IF(U141&gt;0,U141,0)+FV('Impact Model_Complicated'!T$297,('Impact Model_Complicated'!U$122-'Impact Model_Complicated'!T$122),0,-'Impact Model_Complicated'!T149))*IF(U$122&gt;$AA77,0,1)</f>
        <v>0</v>
      </c>
      <c r="V149" s="10">
        <f>(IF(V141&gt;0,V141,0)+FV('Impact Model_Complicated'!U$297,('Impact Model_Complicated'!V$122-'Impact Model_Complicated'!U$122),0,-'Impact Model_Complicated'!U149))*IF(V$122&gt;$AA77,0,1)</f>
        <v>0</v>
      </c>
      <c r="W149" s="10">
        <f>(IF(W141&gt;0,W141,0)+FV('Impact Model_Complicated'!V$297,('Impact Model_Complicated'!W$122-'Impact Model_Complicated'!V$122),0,-'Impact Model_Complicated'!V149))*IF(W$122&gt;$AA77,0,1)</f>
        <v>0</v>
      </c>
      <c r="X149" s="10">
        <f>(IF(X141&gt;0,X141,0)+FV('Impact Model_Complicated'!W$297,('Impact Model_Complicated'!X$122-'Impact Model_Complicated'!W$122),0,-'Impact Model_Complicated'!W149))*IF(X$122&gt;$AA77,0,1)</f>
        <v>0</v>
      </c>
      <c r="Y149" s="10">
        <f>(IF(Y141&gt;0,Y141,0)+FV('Impact Model_Complicated'!X$297,('Impact Model_Complicated'!Y$122-'Impact Model_Complicated'!X$122),0,-'Impact Model_Complicated'!X149))*IF(Y$122&gt;$AA77,0,1)</f>
        <v>0</v>
      </c>
      <c r="Z149" s="10">
        <f>(IF(Z141&gt;0,Z141,0)+FV('Impact Model_Simple'!Y$297,('Impact Model_Simple'!Z$122-'Impact Model_Simple'!Y$122),0,-'Impact Model_Simple'!Y149))*IF(Z$122&gt;$AA77,0,1)</f>
        <v>0</v>
      </c>
      <c r="AA149" s="10">
        <f>(IF(AA141&gt;0,AA141,0)+FV('Impact Model_Complicated'!Z$297,('Impact Model_Complicated'!AA$122-'Impact Model_Complicated'!Z$122),0,-'Impact Model_Complicated'!Z149))*IF(AA$122&gt;$AA77,0,1)</f>
        <v>0</v>
      </c>
      <c r="AB149" s="10">
        <f>(IF(AB141&gt;0,AB141,0)+FV('Impact Model_Complicated'!AA$297,('Impact Model_Complicated'!AB$122-'Impact Model_Complicated'!AA$122),0,-'Impact Model_Complicated'!AA149))*IF(AB$122&gt;$AA77,0,1)</f>
        <v>0</v>
      </c>
      <c r="AC149" s="10">
        <f>(IF(AC141&gt;0,AC141,0)+FV('Impact Model_Complicated'!AB$297,('Impact Model_Complicated'!AC$122-'Impact Model_Complicated'!AB$122),0,-'Impact Model_Complicated'!AB149))*IF(AC$122&gt;$AA77,0,1)</f>
        <v>0</v>
      </c>
      <c r="AD149" s="10">
        <f>(IF(AD141&gt;0,AD141,0)+FV('Impact Model_Complicated'!AC$297,('Impact Model_Complicated'!AD$122-'Impact Model_Complicated'!AC$122),0,-'Impact Model_Complicated'!AC149))*IF(AD$122&gt;$AA77,0,1)</f>
        <v>0</v>
      </c>
      <c r="AE149" s="10">
        <f>(IF(AE141&gt;0,AE141,0)+FV('Impact Model_Complicated'!AD$297,('Impact Model_Complicated'!AE$122-'Impact Model_Complicated'!AD$122),0,-'Impact Model_Complicated'!AD149))*IF(AE$122&gt;$AA77,0,1)</f>
        <v>0</v>
      </c>
      <c r="AF149" s="10">
        <f>(IF(AF141&gt;0,AF141,0)+FV('Impact Model_Complicated'!AE$297,('Impact Model_Complicated'!AF$122-'Impact Model_Complicated'!AE$122),0,-'Impact Model_Complicated'!AE149))*IF(AF$122&gt;$AA77,0,1)</f>
        <v>0</v>
      </c>
      <c r="AG149" s="10">
        <f>(IF(AG141&gt;0,AG141,0)+FV('Impact Model_Complicated'!AF$297,('Impact Model_Complicated'!AG$122-'Impact Model_Complicated'!AF$122),0,-'Impact Model_Complicated'!AF149))*IF(AG$122&gt;$AA77,0,1)</f>
        <v>0</v>
      </c>
      <c r="AH149" s="10">
        <f>(IF(AH141&gt;0,AH141,0)+FV('Impact Model_Complicated'!AG$297,('Impact Model_Complicated'!AH$122-'Impact Model_Complicated'!AG$122),0,-'Impact Model_Complicated'!AG149))*IF(AH$122&gt;$AA77,0,1)</f>
        <v>0</v>
      </c>
      <c r="AI149" s="10">
        <f>(IF(AI141&gt;0,AI141,0)+FV('Impact Model_Complicated'!AH$297,('Impact Model_Complicated'!AI$122-'Impact Model_Complicated'!AH$122),0,-'Impact Model_Complicated'!AH149))*IF(AI$122&gt;$AA77,0,1)</f>
        <v>0</v>
      </c>
      <c r="AJ149" s="10">
        <f>(IF(AJ141&gt;0,AJ141,0)+FV('Impact Model_Complicated'!AI$297,('Impact Model_Complicated'!AJ$122-'Impact Model_Complicated'!AI$122),0,-'Impact Model_Complicated'!AI149))*IF(AJ$122&gt;$AA77,0,1)</f>
        <v>0</v>
      </c>
      <c r="AK149" s="10">
        <f>(IF(AK141&gt;0,AK141,0)+FV('Impact Model_Complicated'!AJ$297,('Impact Model_Complicated'!AK$122-'Impact Model_Complicated'!AJ$122),0,-'Impact Model_Complicated'!AJ149))*IF(AK$122&gt;$AA77,0,1)</f>
        <v>0</v>
      </c>
      <c r="AL149" s="10">
        <f>(IF(AL141&gt;0,AL141,0)+FV('Impact Model_Complicated'!AK$297,('Impact Model_Complicated'!AL$122-'Impact Model_Complicated'!AK$122),0,-'Impact Model_Complicated'!AK149))*IF(AL$122&gt;$AA77,0,1)</f>
        <v>0</v>
      </c>
      <c r="AM149" s="10">
        <f>(IF(AM141&gt;0,AM141,0)+FV('Impact Model_Complicated'!AL$297,('Impact Model_Complicated'!AM$122-'Impact Model_Complicated'!AL$122),0,-'Impact Model_Complicated'!AL149))*IF(AM$122&gt;$AA77,0,1)</f>
        <v>0</v>
      </c>
      <c r="AN149" s="10">
        <f>(IF(AN141&gt;0,AN141,0)+FV('Impact Model_Complicated'!AM$297,('Impact Model_Complicated'!AN$122-'Impact Model_Complicated'!AM$122),0,-'Impact Model_Complicated'!AM149))*IF(AN$122&gt;$AA77,0,1)</f>
        <v>0</v>
      </c>
      <c r="AO149" s="10">
        <f>(IF(AO141&gt;0,AO141,0)+FV('Impact Model_Complicated'!AN$297,('Impact Model_Complicated'!AO$122-'Impact Model_Complicated'!AN$122),0,-'Impact Model_Complicated'!AN149))*IF(AO$122&gt;$AA77,0,1)</f>
        <v>0</v>
      </c>
      <c r="AP149" s="10">
        <f>(IF(AP141&gt;0,AP141,0)+FV('Impact Model_Complicated'!AO$297,('Impact Model_Complicated'!AP$122-'Impact Model_Complicated'!AO$122),0,-'Impact Model_Complicated'!AO149))*IF(AP$122&gt;$AA77,0,1)</f>
        <v>0</v>
      </c>
    </row>
    <row r="150" spans="1:42" hidden="1" outlineLevel="3">
      <c r="A150" s="1">
        <v>3</v>
      </c>
      <c r="B150" s="10"/>
      <c r="D150" s="10">
        <f>(IF(D142&gt;0,D142,0)+FV('Impact Model_Complicated'!C$297,('Impact Model_Complicated'!D$122-'Impact Model_Complicated'!C$122),0,-'Impact Model_Complicated'!C150))*IF(D$122&gt;$AA78,0,1)</f>
        <v>0</v>
      </c>
      <c r="E150" s="10">
        <f>(IF(E142&gt;0,E142,0)+FV('Impact Model_Complicated'!D$297,('Impact Model_Complicated'!E$122-'Impact Model_Complicated'!D$122),0,-'Impact Model_Complicated'!D150))*IF(E$122&gt;$AA78,0,1)</f>
        <v>0</v>
      </c>
      <c r="F150" s="10">
        <f>(IF(F142&gt;0,F142,0)+FV('Impact Model_Complicated'!E$297,('Impact Model_Complicated'!F$122-'Impact Model_Complicated'!E$122),0,-'Impact Model_Complicated'!E150))*IF(F$122&gt;$AA78,0,1)</f>
        <v>0</v>
      </c>
      <c r="G150" s="10">
        <f>(IF(G142&gt;0,G142,0)+FV('Impact Model_Complicated'!F$297,('Impact Model_Complicated'!G$122-'Impact Model_Complicated'!F$122),0,-'Impact Model_Complicated'!F150))*IF(G$122&gt;$AA78,0,1)</f>
        <v>0</v>
      </c>
      <c r="H150" s="10">
        <f>(IF(H142&gt;0,H142,0)+FV('Impact Model_Complicated'!G$297,('Impact Model_Complicated'!H$122-'Impact Model_Complicated'!G$122),0,-'Impact Model_Complicated'!G150))*IF(H$122&gt;$AA78,0,1)</f>
        <v>0</v>
      </c>
      <c r="I150" s="10">
        <f>(IF(I142&gt;0,I142,0)+FV('Impact Model_Complicated'!H$297,('Impact Model_Complicated'!I$122-'Impact Model_Complicated'!H$122),0,-'Impact Model_Complicated'!H150))*IF(I$122&gt;$AA78,0,1)</f>
        <v>0</v>
      </c>
      <c r="J150" s="10">
        <f>(IF(J142&gt;0,J142,0)+FV('Impact Model_Complicated'!I$297,('Impact Model_Complicated'!J$122-'Impact Model_Complicated'!I$122),0,-'Impact Model_Complicated'!I150))*IF(J$122&gt;$AA78,0,1)</f>
        <v>10131883.380000001</v>
      </c>
      <c r="K150" s="10">
        <f>(IF(K142&gt;0,K142,0)+FV('Impact Model_Complicated'!J$297,('Impact Model_Complicated'!K$122-'Impact Model_Complicated'!J$122),0,-'Impact Model_Complicated'!J150))*IF(K$122&gt;$AA78,0,1)</f>
        <v>10638477.549000001</v>
      </c>
      <c r="L150" s="10">
        <f>(IF(L142&gt;0,L142,0)+FV('Impact Model_Complicated'!K$297,('Impact Model_Complicated'!L$122-'Impact Model_Complicated'!K$122),0,-'Impact Model_Complicated'!K150))*IF(L$122&gt;$AA78,0,1)</f>
        <v>11170401.426450001</v>
      </c>
      <c r="M150" s="10">
        <f>(IF(M142&gt;0,M142,0)+FV('Impact Model_Complicated'!L$297,('Impact Model_Complicated'!M$122-'Impact Model_Complicated'!L$122),0,-'Impact Model_Complicated'!L150))*IF(M$122&gt;$AA78,0,1)</f>
        <v>0</v>
      </c>
      <c r="N150" s="10">
        <f>(IF(N142&gt;0,N142,0)+FV('Impact Model_Complicated'!M$297,('Impact Model_Complicated'!N$122-'Impact Model_Complicated'!M$122),0,-'Impact Model_Complicated'!M150))*IF(N$122&gt;$AA78,0,1)</f>
        <v>0</v>
      </c>
      <c r="O150" s="10">
        <f>(IF(O142&gt;0,O142,0)+FV('Impact Model_Complicated'!N$297,('Impact Model_Complicated'!O$122-'Impact Model_Complicated'!N$122),0,-'Impact Model_Complicated'!N150))*IF(O$122&gt;$AA78,0,1)</f>
        <v>0</v>
      </c>
      <c r="P150" s="10">
        <f>(IF(P142&gt;0,P142,0)+FV('Impact Model_Complicated'!O$297,('Impact Model_Complicated'!P$122-'Impact Model_Complicated'!O$122),0,-'Impact Model_Complicated'!O150))*IF(P$122&gt;$AA78,0,1)</f>
        <v>0</v>
      </c>
      <c r="Q150" s="10">
        <f>(IF(Q142&gt;0,Q142,0)+FV('Impact Model_Complicated'!P$297,('Impact Model_Complicated'!Q$122-'Impact Model_Complicated'!P$122),0,-'Impact Model_Complicated'!P150))*IF(Q$122&gt;$AA78,0,1)</f>
        <v>0</v>
      </c>
      <c r="R150" s="10">
        <f>(IF(R142&gt;0,R142,0)+FV('Impact Model_Complicated'!Q$297,('Impact Model_Complicated'!R$122-'Impact Model_Complicated'!Q$122),0,-'Impact Model_Complicated'!Q150))*IF(R$122&gt;$AA78,0,1)</f>
        <v>0</v>
      </c>
      <c r="S150" s="10">
        <f>(IF(S142&gt;0,S142,0)+FV('Impact Model_Complicated'!R$297,('Impact Model_Complicated'!S$122-'Impact Model_Complicated'!R$122),0,-'Impact Model_Complicated'!R150))*IF(S$122&gt;$AA78,0,1)</f>
        <v>0</v>
      </c>
      <c r="T150" s="10">
        <f>(IF(T142&gt;0,T142,0)+FV('Impact Model_Complicated'!S$297,('Impact Model_Complicated'!T$122-'Impact Model_Complicated'!S$122),0,-'Impact Model_Complicated'!S150))*IF(T$122&gt;$AA78,0,1)</f>
        <v>0</v>
      </c>
      <c r="U150" s="10">
        <f>(IF(U142&gt;0,U142,0)+FV('Impact Model_Complicated'!T$297,('Impact Model_Complicated'!U$122-'Impact Model_Complicated'!T$122),0,-'Impact Model_Complicated'!T150))*IF(U$122&gt;$AA78,0,1)</f>
        <v>0</v>
      </c>
      <c r="V150" s="10">
        <f>(IF(V142&gt;0,V142,0)+FV('Impact Model_Complicated'!U$297,('Impact Model_Complicated'!V$122-'Impact Model_Complicated'!U$122),0,-'Impact Model_Complicated'!U150))*IF(V$122&gt;$AA78,0,1)</f>
        <v>0</v>
      </c>
      <c r="W150" s="10">
        <f>(IF(W142&gt;0,W142,0)+FV('Impact Model_Complicated'!V$297,('Impact Model_Complicated'!W$122-'Impact Model_Complicated'!V$122),0,-'Impact Model_Complicated'!V150))*IF(W$122&gt;$AA78,0,1)</f>
        <v>0</v>
      </c>
      <c r="X150" s="10">
        <f>(IF(X142&gt;0,X142,0)+FV('Impact Model_Complicated'!W$297,('Impact Model_Complicated'!X$122-'Impact Model_Complicated'!W$122),0,-'Impact Model_Complicated'!W150))*IF(X$122&gt;$AA78,0,1)</f>
        <v>0</v>
      </c>
      <c r="Y150" s="10">
        <f>(IF(Y142&gt;0,Y142,0)+FV('Impact Model_Complicated'!X$297,('Impact Model_Complicated'!Y$122-'Impact Model_Complicated'!X$122),0,-'Impact Model_Complicated'!X150))*IF(Y$122&gt;$AA78,0,1)</f>
        <v>0</v>
      </c>
      <c r="Z150" s="10">
        <f>(IF(Z142&gt;0,Z142,0)+FV('Impact Model_Simple'!Y$297,('Impact Model_Simple'!Z$122-'Impact Model_Simple'!Y$122),0,-'Impact Model_Simple'!Y150))*IF(Z$122&gt;$AA78,0,1)</f>
        <v>0</v>
      </c>
      <c r="AA150" s="10">
        <f>(IF(AA142&gt;0,AA142,0)+FV('Impact Model_Complicated'!Z$297,('Impact Model_Complicated'!AA$122-'Impact Model_Complicated'!Z$122),0,-'Impact Model_Complicated'!Z150))*IF(AA$122&gt;$AA78,0,1)</f>
        <v>0</v>
      </c>
      <c r="AB150" s="10">
        <f>(IF(AB142&gt;0,AB142,0)+FV('Impact Model_Complicated'!AA$297,('Impact Model_Complicated'!AB$122-'Impact Model_Complicated'!AA$122),0,-'Impact Model_Complicated'!AA150))*IF(AB$122&gt;$AA78,0,1)</f>
        <v>0</v>
      </c>
      <c r="AC150" s="10">
        <f>(IF(AC142&gt;0,AC142,0)+FV('Impact Model_Complicated'!AB$297,('Impact Model_Complicated'!AC$122-'Impact Model_Complicated'!AB$122),0,-'Impact Model_Complicated'!AB150))*IF(AC$122&gt;$AA78,0,1)</f>
        <v>0</v>
      </c>
      <c r="AD150" s="10">
        <f>(IF(AD142&gt;0,AD142,0)+FV('Impact Model_Complicated'!AC$297,('Impact Model_Complicated'!AD$122-'Impact Model_Complicated'!AC$122),0,-'Impact Model_Complicated'!AC150))*IF(AD$122&gt;$AA78,0,1)</f>
        <v>0</v>
      </c>
      <c r="AE150" s="10">
        <f>(IF(AE142&gt;0,AE142,0)+FV('Impact Model_Complicated'!AD$297,('Impact Model_Complicated'!AE$122-'Impact Model_Complicated'!AD$122),0,-'Impact Model_Complicated'!AD150))*IF(AE$122&gt;$AA78,0,1)</f>
        <v>0</v>
      </c>
      <c r="AF150" s="10">
        <f>(IF(AF142&gt;0,AF142,0)+FV('Impact Model_Complicated'!AE$297,('Impact Model_Complicated'!AF$122-'Impact Model_Complicated'!AE$122),0,-'Impact Model_Complicated'!AE150))*IF(AF$122&gt;$AA78,0,1)</f>
        <v>0</v>
      </c>
      <c r="AG150" s="10">
        <f>(IF(AG142&gt;0,AG142,0)+FV('Impact Model_Complicated'!AF$297,('Impact Model_Complicated'!AG$122-'Impact Model_Complicated'!AF$122),0,-'Impact Model_Complicated'!AF150))*IF(AG$122&gt;$AA78,0,1)</f>
        <v>0</v>
      </c>
      <c r="AH150" s="10">
        <f>(IF(AH142&gt;0,AH142,0)+FV('Impact Model_Complicated'!AG$297,('Impact Model_Complicated'!AH$122-'Impact Model_Complicated'!AG$122),0,-'Impact Model_Complicated'!AG150))*IF(AH$122&gt;$AA78,0,1)</f>
        <v>0</v>
      </c>
      <c r="AI150" s="10">
        <f>(IF(AI142&gt;0,AI142,0)+FV('Impact Model_Complicated'!AH$297,('Impact Model_Complicated'!AI$122-'Impact Model_Complicated'!AH$122),0,-'Impact Model_Complicated'!AH150))*IF(AI$122&gt;$AA78,0,1)</f>
        <v>0</v>
      </c>
      <c r="AJ150" s="10">
        <f>(IF(AJ142&gt;0,AJ142,0)+FV('Impact Model_Complicated'!AI$297,('Impact Model_Complicated'!AJ$122-'Impact Model_Complicated'!AI$122),0,-'Impact Model_Complicated'!AI150))*IF(AJ$122&gt;$AA78,0,1)</f>
        <v>0</v>
      </c>
      <c r="AK150" s="10">
        <f>(IF(AK142&gt;0,AK142,0)+FV('Impact Model_Complicated'!AJ$297,('Impact Model_Complicated'!AK$122-'Impact Model_Complicated'!AJ$122),0,-'Impact Model_Complicated'!AJ150))*IF(AK$122&gt;$AA78,0,1)</f>
        <v>0</v>
      </c>
      <c r="AL150" s="10">
        <f>(IF(AL142&gt;0,AL142,0)+FV('Impact Model_Complicated'!AK$297,('Impact Model_Complicated'!AL$122-'Impact Model_Complicated'!AK$122),0,-'Impact Model_Complicated'!AK150))*IF(AL$122&gt;$AA78,0,1)</f>
        <v>0</v>
      </c>
      <c r="AM150" s="10">
        <f>(IF(AM142&gt;0,AM142,0)+FV('Impact Model_Complicated'!AL$297,('Impact Model_Complicated'!AM$122-'Impact Model_Complicated'!AL$122),0,-'Impact Model_Complicated'!AL150))*IF(AM$122&gt;$AA78,0,1)</f>
        <v>0</v>
      </c>
      <c r="AN150" s="10">
        <f>(IF(AN142&gt;0,AN142,0)+FV('Impact Model_Complicated'!AM$297,('Impact Model_Complicated'!AN$122-'Impact Model_Complicated'!AM$122),0,-'Impact Model_Complicated'!AM150))*IF(AN$122&gt;$AA78,0,1)</f>
        <v>0</v>
      </c>
      <c r="AO150" s="10">
        <f>(IF(AO142&gt;0,AO142,0)+FV('Impact Model_Complicated'!AN$297,('Impact Model_Complicated'!AO$122-'Impact Model_Complicated'!AN$122),0,-'Impact Model_Complicated'!AN150))*IF(AO$122&gt;$AA78,0,1)</f>
        <v>0</v>
      </c>
      <c r="AP150" s="10">
        <f>(IF(AP142&gt;0,AP142,0)+FV('Impact Model_Complicated'!AO$297,('Impact Model_Complicated'!AP$122-'Impact Model_Complicated'!AO$122),0,-'Impact Model_Complicated'!AO150))*IF(AP$122&gt;$AA78,0,1)</f>
        <v>0</v>
      </c>
    </row>
    <row r="151" spans="1:42" hidden="1" outlineLevel="3">
      <c r="A151" s="1">
        <v>4</v>
      </c>
      <c r="B151" s="10"/>
      <c r="D151" s="10">
        <f>(IF(D143&gt;0,D143,0)+FV('Impact Model_Complicated'!C$297,('Impact Model_Complicated'!D$122-'Impact Model_Complicated'!C$122),0,-'Impact Model_Complicated'!C151))*IF(D$122&gt;$AA79,0,1)</f>
        <v>0</v>
      </c>
      <c r="E151" s="10">
        <f>(IF(E143&gt;0,E143,0)+FV('Impact Model_Complicated'!D$297,('Impact Model_Complicated'!E$122-'Impact Model_Complicated'!D$122),0,-'Impact Model_Complicated'!D151))*IF(E$122&gt;$AA79,0,1)</f>
        <v>0</v>
      </c>
      <c r="F151" s="10">
        <f>(IF(F143&gt;0,F143,0)+FV('Impact Model_Complicated'!E$297,('Impact Model_Complicated'!F$122-'Impact Model_Complicated'!E$122),0,-'Impact Model_Complicated'!E151))*IF(F$122&gt;$AA79,0,1)</f>
        <v>0</v>
      </c>
      <c r="G151" s="10">
        <f>(IF(G143&gt;0,G143,0)+FV('Impact Model_Complicated'!F$297,('Impact Model_Complicated'!G$122-'Impact Model_Complicated'!F$122),0,-'Impact Model_Complicated'!F151))*IF(G$122&gt;$AA79,0,1)</f>
        <v>0</v>
      </c>
      <c r="H151" s="10">
        <f>(IF(H143&gt;0,H143,0)+FV('Impact Model_Complicated'!G$297,('Impact Model_Complicated'!H$122-'Impact Model_Complicated'!G$122),0,-'Impact Model_Complicated'!G151))*IF(H$122&gt;$AA79,0,1)</f>
        <v>0</v>
      </c>
      <c r="I151" s="10">
        <f>(IF(I143&gt;0,I143,0)+FV('Impact Model_Complicated'!H$297,('Impact Model_Complicated'!I$122-'Impact Model_Complicated'!H$122),0,-'Impact Model_Complicated'!H151))*IF(I$122&gt;$AA79,0,1)</f>
        <v>0</v>
      </c>
      <c r="J151" s="10">
        <f>(IF(J143&gt;0,J143,0)+FV('Impact Model_Complicated'!I$297,('Impact Model_Complicated'!J$122-'Impact Model_Complicated'!I$122),0,-'Impact Model_Complicated'!I151))*IF(J$122&gt;$AA79,0,1)</f>
        <v>0</v>
      </c>
      <c r="K151" s="10">
        <f>(IF(K143&gt;0,K143,0)+FV('Impact Model_Complicated'!J$297,('Impact Model_Complicated'!K$122-'Impact Model_Complicated'!J$122),0,-'Impact Model_Complicated'!J151))*IF(K$122&gt;$AA79,0,1)</f>
        <v>0</v>
      </c>
      <c r="L151" s="10">
        <f>(IF(L143&gt;0,L143,0)+FV('Impact Model_Complicated'!K$297,('Impact Model_Complicated'!L$122-'Impact Model_Complicated'!K$122),0,-'Impact Model_Complicated'!K151))*IF(L$122&gt;$AA79,0,1)</f>
        <v>0</v>
      </c>
      <c r="M151" s="10">
        <f>(IF(M143&gt;0,M143,0)+FV('Impact Model_Complicated'!L$297,('Impact Model_Complicated'!M$122-'Impact Model_Complicated'!L$122),0,-'Impact Model_Complicated'!L151))*IF(M$122&gt;$AA79,0,1)</f>
        <v>0</v>
      </c>
      <c r="N151" s="10">
        <f>(IF(N143&gt;0,N143,0)+FV('Impact Model_Complicated'!M$297,('Impact Model_Complicated'!N$122-'Impact Model_Complicated'!M$122),0,-'Impact Model_Complicated'!M151))*IF(N$122&gt;$AA79,0,1)</f>
        <v>0</v>
      </c>
      <c r="O151" s="10">
        <f>(IF(O143&gt;0,O143,0)+FV('Impact Model_Complicated'!N$297,('Impact Model_Complicated'!O$122-'Impact Model_Complicated'!N$122),0,-'Impact Model_Complicated'!N151))*IF(O$122&gt;$AA79,0,1)</f>
        <v>0</v>
      </c>
      <c r="P151" s="10">
        <f>(IF(P143&gt;0,P143,0)+FV('Impact Model_Complicated'!O$297,('Impact Model_Complicated'!P$122-'Impact Model_Complicated'!O$122),0,-'Impact Model_Complicated'!O151))*IF(P$122&gt;$AA79,0,1)</f>
        <v>0</v>
      </c>
      <c r="Q151" s="10">
        <f>(IF(Q143&gt;0,Q143,0)+FV('Impact Model_Complicated'!P$297,('Impact Model_Complicated'!Q$122-'Impact Model_Complicated'!P$122),0,-'Impact Model_Complicated'!P151))*IF(Q$122&gt;$AA79,0,1)</f>
        <v>0</v>
      </c>
      <c r="R151" s="10">
        <f>(IF(R143&gt;0,R143,0)+FV('Impact Model_Complicated'!Q$297,('Impact Model_Complicated'!R$122-'Impact Model_Complicated'!Q$122),0,-'Impact Model_Complicated'!Q151))*IF(R$122&gt;$AA79,0,1)</f>
        <v>0</v>
      </c>
      <c r="S151" s="10">
        <f>(IF(S143&gt;0,S143,0)+FV('Impact Model_Complicated'!R$297,('Impact Model_Complicated'!S$122-'Impact Model_Complicated'!R$122),0,-'Impact Model_Complicated'!R151))*IF(S$122&gt;$AA79,0,1)</f>
        <v>0</v>
      </c>
      <c r="T151" s="10">
        <f>(IF(T143&gt;0,T143,0)+FV('Impact Model_Complicated'!S$297,('Impact Model_Complicated'!T$122-'Impact Model_Complicated'!S$122),0,-'Impact Model_Complicated'!S151))*IF(T$122&gt;$AA79,0,1)</f>
        <v>0</v>
      </c>
      <c r="U151" s="10">
        <f>(IF(U143&gt;0,U143,0)+FV('Impact Model_Complicated'!T$297,('Impact Model_Complicated'!U$122-'Impact Model_Complicated'!T$122),0,-'Impact Model_Complicated'!T151))*IF(U$122&gt;$AA79,0,1)</f>
        <v>0</v>
      </c>
      <c r="V151" s="10">
        <f>(IF(V143&gt;0,V143,0)+FV('Impact Model_Complicated'!U$297,('Impact Model_Complicated'!V$122-'Impact Model_Complicated'!U$122),0,-'Impact Model_Complicated'!U151))*IF(V$122&gt;$AA79,0,1)</f>
        <v>0</v>
      </c>
      <c r="W151" s="10">
        <f>(IF(W143&gt;0,W143,0)+FV('Impact Model_Complicated'!V$297,('Impact Model_Complicated'!W$122-'Impact Model_Complicated'!V$122),0,-'Impact Model_Complicated'!V151))*IF(W$122&gt;$AA79,0,1)</f>
        <v>0</v>
      </c>
      <c r="X151" s="10">
        <f>(IF(X143&gt;0,X143,0)+FV('Impact Model_Complicated'!W$297,('Impact Model_Complicated'!X$122-'Impact Model_Complicated'!W$122),0,-'Impact Model_Complicated'!W151))*IF(X$122&gt;$AA79,0,1)</f>
        <v>0</v>
      </c>
      <c r="Y151" s="10">
        <f>(IF(Y143&gt;0,Y143,0)+FV('Impact Model_Complicated'!X$297,('Impact Model_Complicated'!Y$122-'Impact Model_Complicated'!X$122),0,-'Impact Model_Complicated'!X151))*IF(Y$122&gt;$AA79,0,1)</f>
        <v>0</v>
      </c>
      <c r="Z151" s="10">
        <f>(IF(Z143&gt;0,Z143,0)+FV('Impact Model_Simple'!Y$297,('Impact Model_Simple'!Z$122-'Impact Model_Simple'!Y$122),0,-'Impact Model_Simple'!Y151))*IF(Z$122&gt;$AA79,0,1)</f>
        <v>0</v>
      </c>
      <c r="AA151" s="10">
        <f>(IF(AA143&gt;0,AA143,0)+FV('Impact Model_Complicated'!Z$297,('Impact Model_Complicated'!AA$122-'Impact Model_Complicated'!Z$122),0,-'Impact Model_Complicated'!Z151))*IF(AA$122&gt;$AA79,0,1)</f>
        <v>0</v>
      </c>
      <c r="AB151" s="10">
        <f>(IF(AB143&gt;0,AB143,0)+FV('Impact Model_Complicated'!AA$297,('Impact Model_Complicated'!AB$122-'Impact Model_Complicated'!AA$122),0,-'Impact Model_Complicated'!AA151))*IF(AB$122&gt;$AA79,0,1)</f>
        <v>0</v>
      </c>
      <c r="AC151" s="10">
        <f>(IF(AC143&gt;0,AC143,0)+FV('Impact Model_Complicated'!AB$297,('Impact Model_Complicated'!AC$122-'Impact Model_Complicated'!AB$122),0,-'Impact Model_Complicated'!AB151))*IF(AC$122&gt;$AA79,0,1)</f>
        <v>0</v>
      </c>
      <c r="AD151" s="10">
        <f>(IF(AD143&gt;0,AD143,0)+FV('Impact Model_Complicated'!AC$297,('Impact Model_Complicated'!AD$122-'Impact Model_Complicated'!AC$122),0,-'Impact Model_Complicated'!AC151))*IF(AD$122&gt;$AA79,0,1)</f>
        <v>0</v>
      </c>
      <c r="AE151" s="10">
        <f>(IF(AE143&gt;0,AE143,0)+FV('Impact Model_Complicated'!AD$297,('Impact Model_Complicated'!AE$122-'Impact Model_Complicated'!AD$122),0,-'Impact Model_Complicated'!AD151))*IF(AE$122&gt;$AA79,0,1)</f>
        <v>0</v>
      </c>
      <c r="AF151" s="10">
        <f>(IF(AF143&gt;0,AF143,0)+FV('Impact Model_Complicated'!AE$297,('Impact Model_Complicated'!AF$122-'Impact Model_Complicated'!AE$122),0,-'Impact Model_Complicated'!AE151))*IF(AF$122&gt;$AA79,0,1)</f>
        <v>0</v>
      </c>
      <c r="AG151" s="10">
        <f>(IF(AG143&gt;0,AG143,0)+FV('Impact Model_Complicated'!AF$297,('Impact Model_Complicated'!AG$122-'Impact Model_Complicated'!AF$122),0,-'Impact Model_Complicated'!AF151))*IF(AG$122&gt;$AA79,0,1)</f>
        <v>0</v>
      </c>
      <c r="AH151" s="10">
        <f>(IF(AH143&gt;0,AH143,0)+FV('Impact Model_Complicated'!AG$297,('Impact Model_Complicated'!AH$122-'Impact Model_Complicated'!AG$122),0,-'Impact Model_Complicated'!AG151))*IF(AH$122&gt;$AA79,0,1)</f>
        <v>0</v>
      </c>
      <c r="AI151" s="10">
        <f>(IF(AI143&gt;0,AI143,0)+FV('Impact Model_Complicated'!AH$297,('Impact Model_Complicated'!AI$122-'Impact Model_Complicated'!AH$122),0,-'Impact Model_Complicated'!AH151))*IF(AI$122&gt;$AA79,0,1)</f>
        <v>0</v>
      </c>
      <c r="AJ151" s="10">
        <f>(IF(AJ143&gt;0,AJ143,0)+FV('Impact Model_Complicated'!AI$297,('Impact Model_Complicated'!AJ$122-'Impact Model_Complicated'!AI$122),0,-'Impact Model_Complicated'!AI151))*IF(AJ$122&gt;$AA79,0,1)</f>
        <v>0</v>
      </c>
      <c r="AK151" s="10">
        <f>(IF(AK143&gt;0,AK143,0)+FV('Impact Model_Complicated'!AJ$297,('Impact Model_Complicated'!AK$122-'Impact Model_Complicated'!AJ$122),0,-'Impact Model_Complicated'!AJ151))*IF(AK$122&gt;$AA79,0,1)</f>
        <v>0</v>
      </c>
      <c r="AL151" s="10">
        <f>(IF(AL143&gt;0,AL143,0)+FV('Impact Model_Complicated'!AK$297,('Impact Model_Complicated'!AL$122-'Impact Model_Complicated'!AK$122),0,-'Impact Model_Complicated'!AK151))*IF(AL$122&gt;$AA79,0,1)</f>
        <v>0</v>
      </c>
      <c r="AM151" s="10">
        <f>(IF(AM143&gt;0,AM143,0)+FV('Impact Model_Complicated'!AL$297,('Impact Model_Complicated'!AM$122-'Impact Model_Complicated'!AL$122),0,-'Impact Model_Complicated'!AL151))*IF(AM$122&gt;$AA79,0,1)</f>
        <v>0</v>
      </c>
      <c r="AN151" s="10">
        <f>(IF(AN143&gt;0,AN143,0)+FV('Impact Model_Complicated'!AM$297,('Impact Model_Complicated'!AN$122-'Impact Model_Complicated'!AM$122),0,-'Impact Model_Complicated'!AM151))*IF(AN$122&gt;$AA79,0,1)</f>
        <v>0</v>
      </c>
      <c r="AO151" s="10">
        <f>(IF(AO143&gt;0,AO143,0)+FV('Impact Model_Complicated'!AN$297,('Impact Model_Complicated'!AO$122-'Impact Model_Complicated'!AN$122),0,-'Impact Model_Complicated'!AN151))*IF(AO$122&gt;$AA79,0,1)</f>
        <v>0</v>
      </c>
      <c r="AP151" s="10">
        <f>(IF(AP143&gt;0,AP143,0)+FV('Impact Model_Complicated'!AO$297,('Impact Model_Complicated'!AP$122-'Impact Model_Complicated'!AO$122),0,-'Impact Model_Complicated'!AO151))*IF(AP$122&gt;$AA79,0,1)</f>
        <v>0</v>
      </c>
    </row>
    <row r="152" spans="1:42" hidden="1" outlineLevel="3">
      <c r="A152" s="1">
        <v>5</v>
      </c>
      <c r="B152" s="10"/>
      <c r="D152" s="10">
        <f>(IF(D144&gt;0,D144,0)+FV('Impact Model_Complicated'!C$297,('Impact Model_Complicated'!D$122-'Impact Model_Complicated'!C$122),0,-'Impact Model_Complicated'!C152))*IF(D$122&gt;$AA80,0,1)</f>
        <v>0</v>
      </c>
      <c r="E152" s="10">
        <f>(IF(E144&gt;0,E144,0)+FV('Impact Model_Complicated'!D$297,('Impact Model_Complicated'!E$122-'Impact Model_Complicated'!D$122),0,-'Impact Model_Complicated'!D152))*IF(E$122&gt;$AA80,0,1)</f>
        <v>0</v>
      </c>
      <c r="F152" s="10">
        <f>(IF(F144&gt;0,F144,0)+FV('Impact Model_Complicated'!E$297,('Impact Model_Complicated'!F$122-'Impact Model_Complicated'!E$122),0,-'Impact Model_Complicated'!E152))*IF(F$122&gt;$AA80,0,1)</f>
        <v>0</v>
      </c>
      <c r="G152" s="10">
        <f>(IF(G144&gt;0,G144,0)+FV('Impact Model_Complicated'!F$297,('Impact Model_Complicated'!G$122-'Impact Model_Complicated'!F$122),0,-'Impact Model_Complicated'!F152))*IF(G$122&gt;$AA80,0,1)</f>
        <v>0</v>
      </c>
      <c r="H152" s="10">
        <f>(IF(H144&gt;0,H144,0)+FV('Impact Model_Complicated'!G$297,('Impact Model_Complicated'!H$122-'Impact Model_Complicated'!G$122),0,-'Impact Model_Complicated'!G152))*IF(H$122&gt;$AA80,0,1)</f>
        <v>0</v>
      </c>
      <c r="I152" s="10">
        <f>(IF(I144&gt;0,I144,0)+FV('Impact Model_Complicated'!H$297,('Impact Model_Complicated'!I$122-'Impact Model_Complicated'!H$122),0,-'Impact Model_Complicated'!H152))*IF(I$122&gt;$AA80,0,1)</f>
        <v>0</v>
      </c>
      <c r="J152" s="10">
        <f>(IF(J144&gt;0,J144,0)+FV('Impact Model_Complicated'!I$297,('Impact Model_Complicated'!J$122-'Impact Model_Complicated'!I$122),0,-'Impact Model_Complicated'!I152))*IF(J$122&gt;$AA80,0,1)</f>
        <v>0</v>
      </c>
      <c r="K152" s="10">
        <f>(IF(K144&gt;0,K144,0)+FV('Impact Model_Complicated'!J$297,('Impact Model_Complicated'!K$122-'Impact Model_Complicated'!J$122),0,-'Impact Model_Complicated'!J152))*IF(K$122&gt;$AA80,0,1)</f>
        <v>0</v>
      </c>
      <c r="L152" s="10">
        <f>(IF(L144&gt;0,L144,0)+FV('Impact Model_Complicated'!K$297,('Impact Model_Complicated'!L$122-'Impact Model_Complicated'!K$122),0,-'Impact Model_Complicated'!K152))*IF(L$122&gt;$AA80,0,1)</f>
        <v>0</v>
      </c>
      <c r="M152" s="10">
        <f>(IF(M144&gt;0,M144,0)+FV('Impact Model_Complicated'!L$297,('Impact Model_Complicated'!M$122-'Impact Model_Complicated'!L$122),0,-'Impact Model_Complicated'!L152))*IF(M$122&gt;$AA80,0,1)</f>
        <v>0</v>
      </c>
      <c r="N152" s="10">
        <f>(IF(N144&gt;0,N144,0)+FV('Impact Model_Complicated'!M$297,('Impact Model_Complicated'!N$122-'Impact Model_Complicated'!M$122),0,-'Impact Model_Complicated'!M152))*IF(N$122&gt;$AA80,0,1)</f>
        <v>0</v>
      </c>
      <c r="O152" s="10">
        <f>(IF(O144&gt;0,O144,0)+FV('Impact Model_Complicated'!N$297,('Impact Model_Complicated'!O$122-'Impact Model_Complicated'!N$122),0,-'Impact Model_Complicated'!N152))*IF(O$122&gt;$AA80,0,1)</f>
        <v>0</v>
      </c>
      <c r="P152" s="10">
        <f>(IF(P144&gt;0,P144,0)+FV('Impact Model_Complicated'!O$297,('Impact Model_Complicated'!P$122-'Impact Model_Complicated'!O$122),0,-'Impact Model_Complicated'!O152))*IF(P$122&gt;$AA80,0,1)</f>
        <v>0</v>
      </c>
      <c r="Q152" s="10">
        <f>(IF(Q144&gt;0,Q144,0)+FV('Impact Model_Complicated'!P$297,('Impact Model_Complicated'!Q$122-'Impact Model_Complicated'!P$122),0,-'Impact Model_Complicated'!P152))*IF(Q$122&gt;$AA80,0,1)</f>
        <v>0</v>
      </c>
      <c r="R152" s="10">
        <f>(IF(R144&gt;0,R144,0)+FV('Impact Model_Complicated'!Q$297,('Impact Model_Complicated'!R$122-'Impact Model_Complicated'!Q$122),0,-'Impact Model_Complicated'!Q152))*IF(R$122&gt;$AA80,0,1)</f>
        <v>0</v>
      </c>
      <c r="S152" s="10">
        <f>(IF(S144&gt;0,S144,0)+FV('Impact Model_Complicated'!R$297,('Impact Model_Complicated'!S$122-'Impact Model_Complicated'!R$122),0,-'Impact Model_Complicated'!R152))*IF(S$122&gt;$AA80,0,1)</f>
        <v>0</v>
      </c>
      <c r="T152" s="10">
        <f>(IF(T144&gt;0,T144,0)+FV('Impact Model_Complicated'!S$297,('Impact Model_Complicated'!T$122-'Impact Model_Complicated'!S$122),0,-'Impact Model_Complicated'!S152))*IF(T$122&gt;$AA80,0,1)</f>
        <v>0</v>
      </c>
      <c r="U152" s="10">
        <f>(IF(U144&gt;0,U144,0)+FV('Impact Model_Complicated'!T$297,('Impact Model_Complicated'!U$122-'Impact Model_Complicated'!T$122),0,-'Impact Model_Complicated'!T152))*IF(U$122&gt;$AA80,0,1)</f>
        <v>0</v>
      </c>
      <c r="V152" s="10">
        <f>(IF(V144&gt;0,V144,0)+FV('Impact Model_Complicated'!U$297,('Impact Model_Complicated'!V$122-'Impact Model_Complicated'!U$122),0,-'Impact Model_Complicated'!U152))*IF(V$122&gt;$AA80,0,1)</f>
        <v>0</v>
      </c>
      <c r="W152" s="10">
        <f>(IF(W144&gt;0,W144,0)+FV('Impact Model_Complicated'!V$297,('Impact Model_Complicated'!W$122-'Impact Model_Complicated'!V$122),0,-'Impact Model_Complicated'!V152))*IF(W$122&gt;$AA80,0,1)</f>
        <v>0</v>
      </c>
      <c r="X152" s="10">
        <f>(IF(X144&gt;0,X144,0)+FV('Impact Model_Complicated'!W$297,('Impact Model_Complicated'!X$122-'Impact Model_Complicated'!W$122),0,-'Impact Model_Complicated'!W152))*IF(X$122&gt;$AA80,0,1)</f>
        <v>0</v>
      </c>
      <c r="Y152" s="10">
        <f>(IF(Y144&gt;0,Y144,0)+FV('Impact Model_Complicated'!X$297,('Impact Model_Complicated'!Y$122-'Impact Model_Complicated'!X$122),0,-'Impact Model_Complicated'!X152))*IF(Y$122&gt;$AA80,0,1)</f>
        <v>0</v>
      </c>
      <c r="Z152" s="10">
        <f>(IF(Z144&gt;0,Z144,0)+FV('Impact Model_Simple'!Y$297,('Impact Model_Simple'!Z$122-'Impact Model_Simple'!Y$122),0,-'Impact Model_Simple'!Y152))*IF(Z$122&gt;$AA80,0,1)</f>
        <v>0</v>
      </c>
      <c r="AA152" s="10">
        <f>(IF(AA144&gt;0,AA144,0)+FV('Impact Model_Complicated'!Z$297,('Impact Model_Complicated'!AA$122-'Impact Model_Complicated'!Z$122),0,-'Impact Model_Complicated'!Z152))*IF(AA$122&gt;$AA80,0,1)</f>
        <v>0</v>
      </c>
      <c r="AB152" s="10">
        <f>(IF(AB144&gt;0,AB144,0)+FV('Impact Model_Complicated'!AA$297,('Impact Model_Complicated'!AB$122-'Impact Model_Complicated'!AA$122),0,-'Impact Model_Complicated'!AA152))*IF(AB$122&gt;$AA80,0,1)</f>
        <v>0</v>
      </c>
      <c r="AC152" s="10">
        <f>(IF(AC144&gt;0,AC144,0)+FV('Impact Model_Complicated'!AB$297,('Impact Model_Complicated'!AC$122-'Impact Model_Complicated'!AB$122),0,-'Impact Model_Complicated'!AB152))*IF(AC$122&gt;$AA80,0,1)</f>
        <v>0</v>
      </c>
      <c r="AD152" s="10">
        <f>(IF(AD144&gt;0,AD144,0)+FV('Impact Model_Complicated'!AC$297,('Impact Model_Complicated'!AD$122-'Impact Model_Complicated'!AC$122),0,-'Impact Model_Complicated'!AC152))*IF(AD$122&gt;$AA80,0,1)</f>
        <v>0</v>
      </c>
      <c r="AE152" s="10">
        <f>(IF(AE144&gt;0,AE144,0)+FV('Impact Model_Complicated'!AD$297,('Impact Model_Complicated'!AE$122-'Impact Model_Complicated'!AD$122),0,-'Impact Model_Complicated'!AD152))*IF(AE$122&gt;$AA80,0,1)</f>
        <v>0</v>
      </c>
      <c r="AF152" s="10">
        <f>(IF(AF144&gt;0,AF144,0)+FV('Impact Model_Complicated'!AE$297,('Impact Model_Complicated'!AF$122-'Impact Model_Complicated'!AE$122),0,-'Impact Model_Complicated'!AE152))*IF(AF$122&gt;$AA80,0,1)</f>
        <v>0</v>
      </c>
      <c r="AG152" s="10">
        <f>(IF(AG144&gt;0,AG144,0)+FV('Impact Model_Complicated'!AF$297,('Impact Model_Complicated'!AG$122-'Impact Model_Complicated'!AF$122),0,-'Impact Model_Complicated'!AF152))*IF(AG$122&gt;$AA80,0,1)</f>
        <v>0</v>
      </c>
      <c r="AH152" s="10">
        <f>(IF(AH144&gt;0,AH144,0)+FV('Impact Model_Complicated'!AG$297,('Impact Model_Complicated'!AH$122-'Impact Model_Complicated'!AG$122),0,-'Impact Model_Complicated'!AG152))*IF(AH$122&gt;$AA80,0,1)</f>
        <v>0</v>
      </c>
      <c r="AI152" s="10">
        <f>(IF(AI144&gt;0,AI144,0)+FV('Impact Model_Complicated'!AH$297,('Impact Model_Complicated'!AI$122-'Impact Model_Complicated'!AH$122),0,-'Impact Model_Complicated'!AH152))*IF(AI$122&gt;$AA80,0,1)</f>
        <v>0</v>
      </c>
      <c r="AJ152" s="10">
        <f>(IF(AJ144&gt;0,AJ144,0)+FV('Impact Model_Complicated'!AI$297,('Impact Model_Complicated'!AJ$122-'Impact Model_Complicated'!AI$122),0,-'Impact Model_Complicated'!AI152))*IF(AJ$122&gt;$AA80,0,1)</f>
        <v>0</v>
      </c>
      <c r="AK152" s="10">
        <f>(IF(AK144&gt;0,AK144,0)+FV('Impact Model_Complicated'!AJ$297,('Impact Model_Complicated'!AK$122-'Impact Model_Complicated'!AJ$122),0,-'Impact Model_Complicated'!AJ152))*IF(AK$122&gt;$AA80,0,1)</f>
        <v>0</v>
      </c>
      <c r="AL152" s="10">
        <f>(IF(AL144&gt;0,AL144,0)+FV('Impact Model_Complicated'!AK$297,('Impact Model_Complicated'!AL$122-'Impact Model_Complicated'!AK$122),0,-'Impact Model_Complicated'!AK152))*IF(AL$122&gt;$AA80,0,1)</f>
        <v>0</v>
      </c>
      <c r="AM152" s="10">
        <f>(IF(AM144&gt;0,AM144,0)+FV('Impact Model_Complicated'!AL$297,('Impact Model_Complicated'!AM$122-'Impact Model_Complicated'!AL$122),0,-'Impact Model_Complicated'!AL152))*IF(AM$122&gt;$AA80,0,1)</f>
        <v>0</v>
      </c>
      <c r="AN152" s="10">
        <f>(IF(AN144&gt;0,AN144,0)+FV('Impact Model_Complicated'!AM$297,('Impact Model_Complicated'!AN$122-'Impact Model_Complicated'!AM$122),0,-'Impact Model_Complicated'!AM152))*IF(AN$122&gt;$AA80,0,1)</f>
        <v>0</v>
      </c>
      <c r="AO152" s="10">
        <f>(IF(AO144&gt;0,AO144,0)+FV('Impact Model_Complicated'!AN$297,('Impact Model_Complicated'!AO$122-'Impact Model_Complicated'!AN$122),0,-'Impact Model_Complicated'!AN152))*IF(AO$122&gt;$AA80,0,1)</f>
        <v>0</v>
      </c>
      <c r="AP152" s="10">
        <f>(IF(AP144&gt;0,AP144,0)+FV('Impact Model_Complicated'!AO$297,('Impact Model_Complicated'!AP$122-'Impact Model_Complicated'!AO$122),0,-'Impact Model_Complicated'!AO152))*IF(AP$122&gt;$AA80,0,1)</f>
        <v>0</v>
      </c>
    </row>
    <row r="153" spans="1:42" ht="15.5" hidden="1" outlineLevel="3" thickBot="1">
      <c r="A153" s="6" t="s">
        <v>7</v>
      </c>
      <c r="B153" s="13"/>
      <c r="C153" s="6"/>
      <c r="D153" s="13">
        <f>SUM(D148:D152)</f>
        <v>0</v>
      </c>
      <c r="E153" s="13">
        <f t="shared" ref="E153:AP153" si="54">SUM(E148:E152)</f>
        <v>0</v>
      </c>
      <c r="F153" s="13">
        <f t="shared" si="54"/>
        <v>0</v>
      </c>
      <c r="G153" s="13">
        <f t="shared" si="54"/>
        <v>0</v>
      </c>
      <c r="H153" s="13">
        <f t="shared" si="54"/>
        <v>0</v>
      </c>
      <c r="I153" s="13">
        <f t="shared" si="54"/>
        <v>0</v>
      </c>
      <c r="J153" s="13">
        <f t="shared" si="54"/>
        <v>29799657</v>
      </c>
      <c r="K153" s="13">
        <f t="shared" si="54"/>
        <v>31289639.850000001</v>
      </c>
      <c r="L153" s="13">
        <f t="shared" si="54"/>
        <v>32854121.842500001</v>
      </c>
      <c r="M153" s="13">
        <f t="shared" si="54"/>
        <v>0</v>
      </c>
      <c r="N153" s="13">
        <f t="shared" si="54"/>
        <v>0</v>
      </c>
      <c r="O153" s="13">
        <f t="shared" si="54"/>
        <v>0</v>
      </c>
      <c r="P153" s="13">
        <f t="shared" si="54"/>
        <v>0</v>
      </c>
      <c r="Q153" s="13">
        <f t="shared" si="54"/>
        <v>0</v>
      </c>
      <c r="R153" s="13">
        <f t="shared" si="54"/>
        <v>0</v>
      </c>
      <c r="S153" s="13">
        <f t="shared" si="54"/>
        <v>0</v>
      </c>
      <c r="T153" s="13">
        <f t="shared" si="54"/>
        <v>0</v>
      </c>
      <c r="U153" s="13">
        <f t="shared" si="54"/>
        <v>0</v>
      </c>
      <c r="V153" s="13">
        <f t="shared" si="54"/>
        <v>0</v>
      </c>
      <c r="W153" s="13">
        <f t="shared" si="54"/>
        <v>0</v>
      </c>
      <c r="X153" s="13">
        <f t="shared" si="54"/>
        <v>0</v>
      </c>
      <c r="Y153" s="13">
        <f t="shared" si="54"/>
        <v>0</v>
      </c>
      <c r="Z153" s="13">
        <f t="shared" si="54"/>
        <v>0</v>
      </c>
      <c r="AA153" s="13">
        <f t="shared" si="54"/>
        <v>0</v>
      </c>
      <c r="AB153" s="13">
        <f t="shared" si="54"/>
        <v>0</v>
      </c>
      <c r="AC153" s="13">
        <f t="shared" si="54"/>
        <v>0</v>
      </c>
      <c r="AD153" s="13">
        <f t="shared" si="54"/>
        <v>0</v>
      </c>
      <c r="AE153" s="13">
        <f t="shared" si="54"/>
        <v>0</v>
      </c>
      <c r="AF153" s="13">
        <f t="shared" si="54"/>
        <v>0</v>
      </c>
      <c r="AG153" s="13">
        <f t="shared" si="54"/>
        <v>0</v>
      </c>
      <c r="AH153" s="13">
        <f t="shared" si="54"/>
        <v>0</v>
      </c>
      <c r="AI153" s="13">
        <f t="shared" si="54"/>
        <v>0</v>
      </c>
      <c r="AJ153" s="13">
        <f t="shared" si="54"/>
        <v>0</v>
      </c>
      <c r="AK153" s="13">
        <f t="shared" si="54"/>
        <v>0</v>
      </c>
      <c r="AL153" s="13">
        <f t="shared" si="54"/>
        <v>0</v>
      </c>
      <c r="AM153" s="13">
        <f t="shared" si="54"/>
        <v>0</v>
      </c>
      <c r="AN153" s="13">
        <f t="shared" si="54"/>
        <v>0</v>
      </c>
      <c r="AO153" s="13">
        <f t="shared" si="54"/>
        <v>0</v>
      </c>
      <c r="AP153" s="13">
        <f t="shared" si="54"/>
        <v>0</v>
      </c>
    </row>
    <row r="154" spans="1:42" hidden="1" outlineLevel="3"/>
    <row r="155" spans="1:42" hidden="1" outlineLevel="3">
      <c r="A155" s="11" t="s">
        <v>48</v>
      </c>
      <c r="B155" s="12"/>
      <c r="C155" s="11"/>
      <c r="D155" s="11">
        <f>D$84</f>
        <v>2022</v>
      </c>
      <c r="E155" s="11">
        <f t="shared" ref="E155:AP155" si="55">E$84</f>
        <v>2023</v>
      </c>
      <c r="F155" s="11">
        <f t="shared" si="55"/>
        <v>2024</v>
      </c>
      <c r="G155" s="11">
        <f t="shared" si="55"/>
        <v>2025</v>
      </c>
      <c r="H155" s="11">
        <f t="shared" si="55"/>
        <v>2026</v>
      </c>
      <c r="I155" s="11">
        <f t="shared" si="55"/>
        <v>2027</v>
      </c>
      <c r="J155" s="11">
        <f t="shared" si="55"/>
        <v>2028</v>
      </c>
      <c r="K155" s="11">
        <f t="shared" si="55"/>
        <v>2029</v>
      </c>
      <c r="L155" s="11">
        <f t="shared" si="55"/>
        <v>2030</v>
      </c>
      <c r="M155" s="11">
        <f t="shared" si="55"/>
        <v>2031</v>
      </c>
      <c r="N155" s="11">
        <f t="shared" si="55"/>
        <v>2032</v>
      </c>
      <c r="O155" s="11">
        <f t="shared" si="55"/>
        <v>2033</v>
      </c>
      <c r="P155" s="11">
        <f t="shared" si="55"/>
        <v>2034</v>
      </c>
      <c r="Q155" s="11">
        <f t="shared" si="55"/>
        <v>2035</v>
      </c>
      <c r="R155" s="11">
        <f t="shared" si="55"/>
        <v>2036</v>
      </c>
      <c r="S155" s="11">
        <f t="shared" si="55"/>
        <v>2037</v>
      </c>
      <c r="T155" s="11">
        <f t="shared" si="55"/>
        <v>2038</v>
      </c>
      <c r="U155" s="11">
        <f t="shared" si="55"/>
        <v>2039</v>
      </c>
      <c r="V155" s="11">
        <f t="shared" si="55"/>
        <v>2040</v>
      </c>
      <c r="W155" s="11">
        <f t="shared" si="55"/>
        <v>2041</v>
      </c>
      <c r="X155" s="11">
        <f t="shared" si="55"/>
        <v>2042</v>
      </c>
      <c r="Y155" s="11">
        <f t="shared" si="55"/>
        <v>2043</v>
      </c>
      <c r="Z155" s="11">
        <f t="shared" si="55"/>
        <v>2044</v>
      </c>
      <c r="AA155" s="11">
        <f t="shared" si="55"/>
        <v>2045</v>
      </c>
      <c r="AB155" s="11">
        <f t="shared" si="55"/>
        <v>2046</v>
      </c>
      <c r="AC155" s="11">
        <f t="shared" si="55"/>
        <v>2047</v>
      </c>
      <c r="AD155" s="11">
        <f t="shared" si="55"/>
        <v>2048</v>
      </c>
      <c r="AE155" s="11">
        <f t="shared" si="55"/>
        <v>2049</v>
      </c>
      <c r="AF155" s="11">
        <f t="shared" si="55"/>
        <v>2050</v>
      </c>
      <c r="AG155" s="11">
        <f t="shared" si="55"/>
        <v>2051</v>
      </c>
      <c r="AH155" s="11">
        <f t="shared" si="55"/>
        <v>2052</v>
      </c>
      <c r="AI155" s="11">
        <f t="shared" si="55"/>
        <v>2053</v>
      </c>
      <c r="AJ155" s="11">
        <f t="shared" si="55"/>
        <v>2054</v>
      </c>
      <c r="AK155" s="11">
        <f t="shared" si="55"/>
        <v>2055</v>
      </c>
      <c r="AL155" s="11">
        <f t="shared" si="55"/>
        <v>2056</v>
      </c>
      <c r="AM155" s="11">
        <f t="shared" si="55"/>
        <v>2057</v>
      </c>
      <c r="AN155" s="11">
        <f t="shared" si="55"/>
        <v>2058</v>
      </c>
      <c r="AO155" s="11">
        <f t="shared" si="55"/>
        <v>2059</v>
      </c>
      <c r="AP155" s="11">
        <f t="shared" si="55"/>
        <v>2060</v>
      </c>
    </row>
    <row r="156" spans="1:42" hidden="1" outlineLevel="3">
      <c r="A156" s="1">
        <v>1</v>
      </c>
      <c r="B156" s="10">
        <f t="shared" ref="B156:B161" si="56">SUM(D156:AP156)</f>
        <v>1084186.0208025002</v>
      </c>
      <c r="D156" s="10">
        <f t="shared" ref="D156:AP160" si="57">IF(D$130=$AA76,D148*$AB76,0)</f>
        <v>0</v>
      </c>
      <c r="E156" s="10">
        <f t="shared" si="57"/>
        <v>0</v>
      </c>
      <c r="F156" s="10">
        <f t="shared" si="57"/>
        <v>0</v>
      </c>
      <c r="G156" s="10">
        <f t="shared" si="57"/>
        <v>0</v>
      </c>
      <c r="H156" s="10">
        <f t="shared" si="57"/>
        <v>0</v>
      </c>
      <c r="I156" s="10">
        <f t="shared" si="57"/>
        <v>0</v>
      </c>
      <c r="J156" s="10">
        <f t="shared" si="57"/>
        <v>0</v>
      </c>
      <c r="K156" s="10">
        <f t="shared" si="57"/>
        <v>0</v>
      </c>
      <c r="L156" s="10">
        <f t="shared" si="57"/>
        <v>1084186.0208025002</v>
      </c>
      <c r="M156" s="10">
        <f t="shared" si="57"/>
        <v>0</v>
      </c>
      <c r="N156" s="10">
        <f t="shared" si="57"/>
        <v>0</v>
      </c>
      <c r="O156" s="10">
        <f t="shared" si="57"/>
        <v>0</v>
      </c>
      <c r="P156" s="10">
        <f t="shared" si="57"/>
        <v>0</v>
      </c>
      <c r="Q156" s="10">
        <f t="shared" si="57"/>
        <v>0</v>
      </c>
      <c r="R156" s="10">
        <f t="shared" si="57"/>
        <v>0</v>
      </c>
      <c r="S156" s="10">
        <f t="shared" si="57"/>
        <v>0</v>
      </c>
      <c r="T156" s="10">
        <f t="shared" si="57"/>
        <v>0</v>
      </c>
      <c r="U156" s="10">
        <f t="shared" si="57"/>
        <v>0</v>
      </c>
      <c r="V156" s="10">
        <f t="shared" si="57"/>
        <v>0</v>
      </c>
      <c r="W156" s="10">
        <f t="shared" si="57"/>
        <v>0</v>
      </c>
      <c r="X156" s="10">
        <f t="shared" si="57"/>
        <v>0</v>
      </c>
      <c r="Y156" s="10">
        <f t="shared" si="57"/>
        <v>0</v>
      </c>
      <c r="Z156" s="10">
        <f t="shared" si="57"/>
        <v>0</v>
      </c>
      <c r="AA156" s="10">
        <f t="shared" si="57"/>
        <v>0</v>
      </c>
      <c r="AB156" s="10">
        <f t="shared" si="57"/>
        <v>0</v>
      </c>
      <c r="AC156" s="10">
        <f t="shared" si="57"/>
        <v>0</v>
      </c>
      <c r="AD156" s="10">
        <f t="shared" si="57"/>
        <v>0</v>
      </c>
      <c r="AE156" s="10">
        <f t="shared" si="57"/>
        <v>0</v>
      </c>
      <c r="AF156" s="10">
        <f t="shared" si="57"/>
        <v>0</v>
      </c>
      <c r="AG156" s="10">
        <f t="shared" si="57"/>
        <v>0</v>
      </c>
      <c r="AH156" s="10">
        <f t="shared" si="57"/>
        <v>0</v>
      </c>
      <c r="AI156" s="10">
        <f t="shared" si="57"/>
        <v>0</v>
      </c>
      <c r="AJ156" s="10">
        <f t="shared" si="57"/>
        <v>0</v>
      </c>
      <c r="AK156" s="10">
        <f t="shared" si="57"/>
        <v>0</v>
      </c>
      <c r="AL156" s="10">
        <f t="shared" si="57"/>
        <v>0</v>
      </c>
      <c r="AM156" s="10">
        <f t="shared" si="57"/>
        <v>0</v>
      </c>
      <c r="AN156" s="10">
        <f t="shared" si="57"/>
        <v>0</v>
      </c>
      <c r="AO156" s="10">
        <f t="shared" si="57"/>
        <v>0</v>
      </c>
      <c r="AP156" s="10">
        <f t="shared" si="57"/>
        <v>0</v>
      </c>
    </row>
    <row r="157" spans="1:42" hidden="1" outlineLevel="3">
      <c r="A157" s="1">
        <v>2</v>
      </c>
      <c r="B157" s="10">
        <f t="shared" si="56"/>
        <v>5420930.1040125005</v>
      </c>
      <c r="D157" s="10">
        <f t="shared" si="57"/>
        <v>0</v>
      </c>
      <c r="E157" s="10">
        <f t="shared" si="57"/>
        <v>0</v>
      </c>
      <c r="F157" s="10">
        <f t="shared" si="57"/>
        <v>0</v>
      </c>
      <c r="G157" s="10">
        <f t="shared" si="57"/>
        <v>0</v>
      </c>
      <c r="H157" s="10">
        <f t="shared" si="57"/>
        <v>0</v>
      </c>
      <c r="I157" s="10">
        <f t="shared" si="57"/>
        <v>0</v>
      </c>
      <c r="J157" s="10">
        <f t="shared" si="57"/>
        <v>0</v>
      </c>
      <c r="K157" s="10">
        <f t="shared" si="57"/>
        <v>0</v>
      </c>
      <c r="L157" s="10">
        <f t="shared" si="57"/>
        <v>5420930.1040125005</v>
      </c>
      <c r="M157" s="10">
        <f t="shared" si="57"/>
        <v>0</v>
      </c>
      <c r="N157" s="10">
        <f t="shared" si="57"/>
        <v>0</v>
      </c>
      <c r="O157" s="10">
        <f t="shared" si="57"/>
        <v>0</v>
      </c>
      <c r="P157" s="10">
        <f t="shared" si="57"/>
        <v>0</v>
      </c>
      <c r="Q157" s="10">
        <f t="shared" si="57"/>
        <v>0</v>
      </c>
      <c r="R157" s="10">
        <f t="shared" si="57"/>
        <v>0</v>
      </c>
      <c r="S157" s="10">
        <f t="shared" si="57"/>
        <v>0</v>
      </c>
      <c r="T157" s="10">
        <f t="shared" si="57"/>
        <v>0</v>
      </c>
      <c r="U157" s="10">
        <f t="shared" si="57"/>
        <v>0</v>
      </c>
      <c r="V157" s="10">
        <f t="shared" si="57"/>
        <v>0</v>
      </c>
      <c r="W157" s="10">
        <f t="shared" si="57"/>
        <v>0</v>
      </c>
      <c r="X157" s="10">
        <f t="shared" si="57"/>
        <v>0</v>
      </c>
      <c r="Y157" s="10">
        <f t="shared" si="57"/>
        <v>0</v>
      </c>
      <c r="Z157" s="10">
        <f t="shared" si="57"/>
        <v>0</v>
      </c>
      <c r="AA157" s="10">
        <f t="shared" si="57"/>
        <v>0</v>
      </c>
      <c r="AB157" s="10">
        <f t="shared" si="57"/>
        <v>0</v>
      </c>
      <c r="AC157" s="10">
        <f t="shared" si="57"/>
        <v>0</v>
      </c>
      <c r="AD157" s="10">
        <f t="shared" si="57"/>
        <v>0</v>
      </c>
      <c r="AE157" s="10">
        <f t="shared" si="57"/>
        <v>0</v>
      </c>
      <c r="AF157" s="10">
        <f t="shared" si="57"/>
        <v>0</v>
      </c>
      <c r="AG157" s="10">
        <f t="shared" si="57"/>
        <v>0</v>
      </c>
      <c r="AH157" s="10">
        <f t="shared" si="57"/>
        <v>0</v>
      </c>
      <c r="AI157" s="10">
        <f t="shared" si="57"/>
        <v>0</v>
      </c>
      <c r="AJ157" s="10">
        <f t="shared" si="57"/>
        <v>0</v>
      </c>
      <c r="AK157" s="10">
        <f t="shared" si="57"/>
        <v>0</v>
      </c>
      <c r="AL157" s="10">
        <f t="shared" si="57"/>
        <v>0</v>
      </c>
      <c r="AM157" s="10">
        <f t="shared" si="57"/>
        <v>0</v>
      </c>
      <c r="AN157" s="10">
        <f t="shared" si="57"/>
        <v>0</v>
      </c>
      <c r="AO157" s="10">
        <f t="shared" si="57"/>
        <v>0</v>
      </c>
      <c r="AP157" s="10">
        <f t="shared" si="57"/>
        <v>0</v>
      </c>
    </row>
    <row r="158" spans="1:42" hidden="1" outlineLevel="3">
      <c r="A158" s="1">
        <v>3</v>
      </c>
      <c r="B158" s="10">
        <f t="shared" si="56"/>
        <v>11170401.426450001</v>
      </c>
      <c r="D158" s="10">
        <f t="shared" si="57"/>
        <v>0</v>
      </c>
      <c r="E158" s="10">
        <f t="shared" si="57"/>
        <v>0</v>
      </c>
      <c r="F158" s="10">
        <f t="shared" si="57"/>
        <v>0</v>
      </c>
      <c r="G158" s="10">
        <f t="shared" si="57"/>
        <v>0</v>
      </c>
      <c r="H158" s="10">
        <f t="shared" si="57"/>
        <v>0</v>
      </c>
      <c r="I158" s="10">
        <f t="shared" si="57"/>
        <v>0</v>
      </c>
      <c r="J158" s="10">
        <f t="shared" si="57"/>
        <v>0</v>
      </c>
      <c r="K158" s="10">
        <f t="shared" si="57"/>
        <v>0</v>
      </c>
      <c r="L158" s="10">
        <f t="shared" si="57"/>
        <v>11170401.426450001</v>
      </c>
      <c r="M158" s="10">
        <f t="shared" si="57"/>
        <v>0</v>
      </c>
      <c r="N158" s="10">
        <f t="shared" si="57"/>
        <v>0</v>
      </c>
      <c r="O158" s="10">
        <f t="shared" si="57"/>
        <v>0</v>
      </c>
      <c r="P158" s="10">
        <f t="shared" si="57"/>
        <v>0</v>
      </c>
      <c r="Q158" s="10">
        <f t="shared" si="57"/>
        <v>0</v>
      </c>
      <c r="R158" s="10">
        <f t="shared" si="57"/>
        <v>0</v>
      </c>
      <c r="S158" s="10">
        <f t="shared" si="57"/>
        <v>0</v>
      </c>
      <c r="T158" s="10">
        <f t="shared" si="57"/>
        <v>0</v>
      </c>
      <c r="U158" s="10">
        <f t="shared" si="57"/>
        <v>0</v>
      </c>
      <c r="V158" s="10">
        <f t="shared" si="57"/>
        <v>0</v>
      </c>
      <c r="W158" s="10">
        <f t="shared" si="57"/>
        <v>0</v>
      </c>
      <c r="X158" s="10">
        <f t="shared" si="57"/>
        <v>0</v>
      </c>
      <c r="Y158" s="10">
        <f t="shared" si="57"/>
        <v>0</v>
      </c>
      <c r="Z158" s="10">
        <f t="shared" si="57"/>
        <v>0</v>
      </c>
      <c r="AA158" s="10">
        <f t="shared" si="57"/>
        <v>0</v>
      </c>
      <c r="AB158" s="10">
        <f t="shared" si="57"/>
        <v>0</v>
      </c>
      <c r="AC158" s="10">
        <f t="shared" si="57"/>
        <v>0</v>
      </c>
      <c r="AD158" s="10">
        <f t="shared" si="57"/>
        <v>0</v>
      </c>
      <c r="AE158" s="10">
        <f t="shared" si="57"/>
        <v>0</v>
      </c>
      <c r="AF158" s="10">
        <f t="shared" si="57"/>
        <v>0</v>
      </c>
      <c r="AG158" s="10">
        <f t="shared" si="57"/>
        <v>0</v>
      </c>
      <c r="AH158" s="10">
        <f t="shared" si="57"/>
        <v>0</v>
      </c>
      <c r="AI158" s="10">
        <f t="shared" si="57"/>
        <v>0</v>
      </c>
      <c r="AJ158" s="10">
        <f t="shared" si="57"/>
        <v>0</v>
      </c>
      <c r="AK158" s="10">
        <f t="shared" si="57"/>
        <v>0</v>
      </c>
      <c r="AL158" s="10">
        <f t="shared" si="57"/>
        <v>0</v>
      </c>
      <c r="AM158" s="10">
        <f t="shared" si="57"/>
        <v>0</v>
      </c>
      <c r="AN158" s="10">
        <f t="shared" si="57"/>
        <v>0</v>
      </c>
      <c r="AO158" s="10">
        <f t="shared" si="57"/>
        <v>0</v>
      </c>
      <c r="AP158" s="10">
        <f t="shared" si="57"/>
        <v>0</v>
      </c>
    </row>
    <row r="159" spans="1:42" hidden="1" outlineLevel="3">
      <c r="A159" s="1">
        <v>4</v>
      </c>
      <c r="B159" s="10">
        <f t="shared" si="56"/>
        <v>0</v>
      </c>
      <c r="D159" s="10">
        <f t="shared" si="57"/>
        <v>0</v>
      </c>
      <c r="E159" s="10">
        <f t="shared" si="57"/>
        <v>0</v>
      </c>
      <c r="F159" s="10">
        <f t="shared" si="57"/>
        <v>0</v>
      </c>
      <c r="G159" s="10">
        <f t="shared" si="57"/>
        <v>0</v>
      </c>
      <c r="H159" s="10">
        <f t="shared" si="57"/>
        <v>0</v>
      </c>
      <c r="I159" s="10">
        <f t="shared" si="57"/>
        <v>0</v>
      </c>
      <c r="J159" s="10">
        <f t="shared" si="57"/>
        <v>0</v>
      </c>
      <c r="K159" s="10">
        <f t="shared" si="57"/>
        <v>0</v>
      </c>
      <c r="L159" s="10">
        <f t="shared" si="57"/>
        <v>0</v>
      </c>
      <c r="M159" s="10">
        <f t="shared" si="57"/>
        <v>0</v>
      </c>
      <c r="N159" s="10">
        <f t="shared" si="57"/>
        <v>0</v>
      </c>
      <c r="O159" s="10">
        <f t="shared" si="57"/>
        <v>0</v>
      </c>
      <c r="P159" s="10">
        <f t="shared" si="57"/>
        <v>0</v>
      </c>
      <c r="Q159" s="10">
        <f t="shared" si="57"/>
        <v>0</v>
      </c>
      <c r="R159" s="10">
        <f t="shared" si="57"/>
        <v>0</v>
      </c>
      <c r="S159" s="10">
        <f t="shared" si="57"/>
        <v>0</v>
      </c>
      <c r="T159" s="10">
        <f t="shared" si="57"/>
        <v>0</v>
      </c>
      <c r="U159" s="10">
        <f t="shared" si="57"/>
        <v>0</v>
      </c>
      <c r="V159" s="10">
        <f t="shared" si="57"/>
        <v>0</v>
      </c>
      <c r="W159" s="10">
        <f t="shared" si="57"/>
        <v>0</v>
      </c>
      <c r="X159" s="10">
        <f t="shared" si="57"/>
        <v>0</v>
      </c>
      <c r="Y159" s="10">
        <f t="shared" si="57"/>
        <v>0</v>
      </c>
      <c r="Z159" s="10">
        <f t="shared" si="57"/>
        <v>0</v>
      </c>
      <c r="AA159" s="10">
        <f t="shared" si="57"/>
        <v>0</v>
      </c>
      <c r="AB159" s="10">
        <f t="shared" si="57"/>
        <v>0</v>
      </c>
      <c r="AC159" s="10">
        <f t="shared" si="57"/>
        <v>0</v>
      </c>
      <c r="AD159" s="10">
        <f t="shared" si="57"/>
        <v>0</v>
      </c>
      <c r="AE159" s="10">
        <f t="shared" si="57"/>
        <v>0</v>
      </c>
      <c r="AF159" s="10">
        <f t="shared" si="57"/>
        <v>0</v>
      </c>
      <c r="AG159" s="10">
        <f t="shared" si="57"/>
        <v>0</v>
      </c>
      <c r="AH159" s="10">
        <f t="shared" si="57"/>
        <v>0</v>
      </c>
      <c r="AI159" s="10">
        <f t="shared" si="57"/>
        <v>0</v>
      </c>
      <c r="AJ159" s="10">
        <f t="shared" si="57"/>
        <v>0</v>
      </c>
      <c r="AK159" s="10">
        <f t="shared" si="57"/>
        <v>0</v>
      </c>
      <c r="AL159" s="10">
        <f t="shared" si="57"/>
        <v>0</v>
      </c>
      <c r="AM159" s="10">
        <f t="shared" si="57"/>
        <v>0</v>
      </c>
      <c r="AN159" s="10">
        <f t="shared" si="57"/>
        <v>0</v>
      </c>
      <c r="AO159" s="10">
        <f t="shared" si="57"/>
        <v>0</v>
      </c>
      <c r="AP159" s="10">
        <f t="shared" si="57"/>
        <v>0</v>
      </c>
    </row>
    <row r="160" spans="1:42" hidden="1" outlineLevel="3">
      <c r="A160" s="1">
        <v>5</v>
      </c>
      <c r="B160" s="10">
        <f t="shared" si="56"/>
        <v>0</v>
      </c>
      <c r="D160" s="10">
        <f t="shared" si="57"/>
        <v>0</v>
      </c>
      <c r="E160" s="10">
        <f t="shared" si="57"/>
        <v>0</v>
      </c>
      <c r="F160" s="10">
        <f t="shared" si="57"/>
        <v>0</v>
      </c>
      <c r="G160" s="10">
        <f t="shared" si="57"/>
        <v>0</v>
      </c>
      <c r="H160" s="10">
        <f t="shared" si="57"/>
        <v>0</v>
      </c>
      <c r="I160" s="10">
        <f t="shared" si="57"/>
        <v>0</v>
      </c>
      <c r="J160" s="10">
        <f t="shared" si="57"/>
        <v>0</v>
      </c>
      <c r="K160" s="10">
        <f t="shared" si="57"/>
        <v>0</v>
      </c>
      <c r="L160" s="10">
        <f t="shared" si="57"/>
        <v>0</v>
      </c>
      <c r="M160" s="10">
        <f t="shared" si="57"/>
        <v>0</v>
      </c>
      <c r="N160" s="10">
        <f t="shared" si="57"/>
        <v>0</v>
      </c>
      <c r="O160" s="10">
        <f t="shared" si="57"/>
        <v>0</v>
      </c>
      <c r="P160" s="10">
        <f t="shared" si="57"/>
        <v>0</v>
      </c>
      <c r="Q160" s="10">
        <f t="shared" si="57"/>
        <v>0</v>
      </c>
      <c r="R160" s="10">
        <f t="shared" si="57"/>
        <v>0</v>
      </c>
      <c r="S160" s="10">
        <f t="shared" si="57"/>
        <v>0</v>
      </c>
      <c r="T160" s="10">
        <f t="shared" si="57"/>
        <v>0</v>
      </c>
      <c r="U160" s="10">
        <f t="shared" si="57"/>
        <v>0</v>
      </c>
      <c r="V160" s="10">
        <f t="shared" si="57"/>
        <v>0</v>
      </c>
      <c r="W160" s="10">
        <f t="shared" si="57"/>
        <v>0</v>
      </c>
      <c r="X160" s="10">
        <f t="shared" si="57"/>
        <v>0</v>
      </c>
      <c r="Y160" s="10">
        <f t="shared" si="57"/>
        <v>0</v>
      </c>
      <c r="Z160" s="10">
        <f t="shared" si="57"/>
        <v>0</v>
      </c>
      <c r="AA160" s="10">
        <f t="shared" si="57"/>
        <v>0</v>
      </c>
      <c r="AB160" s="10">
        <f t="shared" si="57"/>
        <v>0</v>
      </c>
      <c r="AC160" s="10">
        <f t="shared" si="57"/>
        <v>0</v>
      </c>
      <c r="AD160" s="10">
        <f t="shared" si="57"/>
        <v>0</v>
      </c>
      <c r="AE160" s="10">
        <f t="shared" si="57"/>
        <v>0</v>
      </c>
      <c r="AF160" s="10">
        <f t="shared" si="57"/>
        <v>0</v>
      </c>
      <c r="AG160" s="10">
        <f t="shared" si="57"/>
        <v>0</v>
      </c>
      <c r="AH160" s="10">
        <f t="shared" si="57"/>
        <v>0</v>
      </c>
      <c r="AI160" s="10">
        <f t="shared" si="57"/>
        <v>0</v>
      </c>
      <c r="AJ160" s="10">
        <f t="shared" si="57"/>
        <v>0</v>
      </c>
      <c r="AK160" s="10">
        <f t="shared" si="57"/>
        <v>0</v>
      </c>
      <c r="AL160" s="10">
        <f t="shared" si="57"/>
        <v>0</v>
      </c>
      <c r="AM160" s="10">
        <f t="shared" si="57"/>
        <v>0</v>
      </c>
      <c r="AN160" s="10">
        <f t="shared" si="57"/>
        <v>0</v>
      </c>
      <c r="AO160" s="10">
        <f t="shared" si="57"/>
        <v>0</v>
      </c>
      <c r="AP160" s="10">
        <f t="shared" si="57"/>
        <v>0</v>
      </c>
    </row>
    <row r="161" spans="1:42" ht="15.5" hidden="1" outlineLevel="3" thickBot="1">
      <c r="A161" s="6" t="s">
        <v>7</v>
      </c>
      <c r="B161" s="13">
        <f t="shared" si="56"/>
        <v>17675517.551265001</v>
      </c>
      <c r="C161" s="6"/>
      <c r="D161" s="13">
        <f>SUM(D156:D160)</f>
        <v>0</v>
      </c>
      <c r="E161" s="13">
        <f t="shared" ref="E161:AP161" si="58">SUM(E156:E160)</f>
        <v>0</v>
      </c>
      <c r="F161" s="13">
        <f t="shared" si="58"/>
        <v>0</v>
      </c>
      <c r="G161" s="13">
        <f t="shared" si="58"/>
        <v>0</v>
      </c>
      <c r="H161" s="13">
        <f t="shared" si="58"/>
        <v>0</v>
      </c>
      <c r="I161" s="13">
        <f t="shared" si="58"/>
        <v>0</v>
      </c>
      <c r="J161" s="13">
        <f t="shared" si="58"/>
        <v>0</v>
      </c>
      <c r="K161" s="13">
        <f t="shared" si="58"/>
        <v>0</v>
      </c>
      <c r="L161" s="13">
        <f t="shared" si="58"/>
        <v>17675517.551265001</v>
      </c>
      <c r="M161" s="13">
        <f t="shared" si="58"/>
        <v>0</v>
      </c>
      <c r="N161" s="13">
        <f t="shared" si="58"/>
        <v>0</v>
      </c>
      <c r="O161" s="13">
        <f t="shared" si="58"/>
        <v>0</v>
      </c>
      <c r="P161" s="13">
        <f t="shared" si="58"/>
        <v>0</v>
      </c>
      <c r="Q161" s="13">
        <f t="shared" si="58"/>
        <v>0</v>
      </c>
      <c r="R161" s="13">
        <f t="shared" si="58"/>
        <v>0</v>
      </c>
      <c r="S161" s="13">
        <f t="shared" si="58"/>
        <v>0</v>
      </c>
      <c r="T161" s="13">
        <f t="shared" si="58"/>
        <v>0</v>
      </c>
      <c r="U161" s="13">
        <f t="shared" si="58"/>
        <v>0</v>
      </c>
      <c r="V161" s="13">
        <f t="shared" si="58"/>
        <v>0</v>
      </c>
      <c r="W161" s="13">
        <f t="shared" si="58"/>
        <v>0</v>
      </c>
      <c r="X161" s="13">
        <f t="shared" si="58"/>
        <v>0</v>
      </c>
      <c r="Y161" s="13">
        <f t="shared" si="58"/>
        <v>0</v>
      </c>
      <c r="Z161" s="13">
        <f t="shared" si="58"/>
        <v>0</v>
      </c>
      <c r="AA161" s="13">
        <f t="shared" si="58"/>
        <v>0</v>
      </c>
      <c r="AB161" s="13">
        <f t="shared" si="58"/>
        <v>0</v>
      </c>
      <c r="AC161" s="13">
        <f t="shared" si="58"/>
        <v>0</v>
      </c>
      <c r="AD161" s="13">
        <f t="shared" si="58"/>
        <v>0</v>
      </c>
      <c r="AE161" s="13">
        <f t="shared" si="58"/>
        <v>0</v>
      </c>
      <c r="AF161" s="13">
        <f t="shared" si="58"/>
        <v>0</v>
      </c>
      <c r="AG161" s="13">
        <f t="shared" si="58"/>
        <v>0</v>
      </c>
      <c r="AH161" s="13">
        <f t="shared" si="58"/>
        <v>0</v>
      </c>
      <c r="AI161" s="13">
        <f t="shared" si="58"/>
        <v>0</v>
      </c>
      <c r="AJ161" s="13">
        <f t="shared" si="58"/>
        <v>0</v>
      </c>
      <c r="AK161" s="13">
        <f t="shared" si="58"/>
        <v>0</v>
      </c>
      <c r="AL161" s="13">
        <f t="shared" si="58"/>
        <v>0</v>
      </c>
      <c r="AM161" s="13">
        <f t="shared" si="58"/>
        <v>0</v>
      </c>
      <c r="AN161" s="13">
        <f t="shared" si="58"/>
        <v>0</v>
      </c>
      <c r="AO161" s="13">
        <f t="shared" si="58"/>
        <v>0</v>
      </c>
      <c r="AP161" s="13">
        <f t="shared" si="58"/>
        <v>0</v>
      </c>
    </row>
    <row r="162" spans="1:42" hidden="1" outlineLevel="1"/>
    <row r="163" spans="1:42" hidden="1" outlineLevel="1">
      <c r="A163" s="16" t="s">
        <v>42</v>
      </c>
      <c r="B163" s="14"/>
      <c r="C163" s="14"/>
      <c r="D163" s="15"/>
      <c r="E163" s="15"/>
      <c r="F163" s="15"/>
      <c r="G163" s="15"/>
      <c r="H163" s="15"/>
      <c r="I163" s="15"/>
      <c r="J163" s="15"/>
      <c r="K163" s="15"/>
      <c r="L163" s="15"/>
      <c r="M163" s="15"/>
      <c r="N163" s="15"/>
      <c r="O163" s="15"/>
      <c r="P163" s="15"/>
      <c r="Q163" s="15"/>
      <c r="R163" s="15"/>
      <c r="S163" s="15"/>
      <c r="T163" s="15"/>
      <c r="U163" s="15"/>
      <c r="V163" s="15"/>
      <c r="W163" s="15"/>
      <c r="X163" s="15"/>
      <c r="Y163" s="15"/>
      <c r="Z163" s="15"/>
      <c r="AA163" s="15"/>
      <c r="AB163" s="15"/>
      <c r="AC163" s="15"/>
      <c r="AD163" s="15"/>
      <c r="AE163" s="15"/>
      <c r="AF163" s="15"/>
      <c r="AG163" s="15"/>
      <c r="AH163" s="15"/>
      <c r="AI163" s="15"/>
      <c r="AJ163" s="15"/>
      <c r="AK163" s="15"/>
      <c r="AL163" s="15"/>
      <c r="AM163" s="15"/>
      <c r="AN163" s="15"/>
      <c r="AO163" s="15"/>
      <c r="AP163" s="15"/>
    </row>
    <row r="164" spans="1:42" hidden="1" outlineLevel="2">
      <c r="A164" s="11" t="s">
        <v>43</v>
      </c>
      <c r="B164" s="12"/>
      <c r="C164" s="11"/>
      <c r="D164" s="11">
        <f>D$84</f>
        <v>2022</v>
      </c>
      <c r="E164" s="11">
        <f t="shared" ref="E164:AP164" si="59">E$84</f>
        <v>2023</v>
      </c>
      <c r="F164" s="11">
        <f t="shared" si="59"/>
        <v>2024</v>
      </c>
      <c r="G164" s="11">
        <f t="shared" si="59"/>
        <v>2025</v>
      </c>
      <c r="H164" s="11">
        <f t="shared" si="59"/>
        <v>2026</v>
      </c>
      <c r="I164" s="11">
        <f t="shared" si="59"/>
        <v>2027</v>
      </c>
      <c r="J164" s="11">
        <f t="shared" si="59"/>
        <v>2028</v>
      </c>
      <c r="K164" s="11">
        <f t="shared" si="59"/>
        <v>2029</v>
      </c>
      <c r="L164" s="11">
        <f t="shared" si="59"/>
        <v>2030</v>
      </c>
      <c r="M164" s="11">
        <f t="shared" si="59"/>
        <v>2031</v>
      </c>
      <c r="N164" s="11">
        <f t="shared" si="59"/>
        <v>2032</v>
      </c>
      <c r="O164" s="11">
        <f t="shared" si="59"/>
        <v>2033</v>
      </c>
      <c r="P164" s="11">
        <f t="shared" si="59"/>
        <v>2034</v>
      </c>
      <c r="Q164" s="11">
        <f t="shared" si="59"/>
        <v>2035</v>
      </c>
      <c r="R164" s="11">
        <f t="shared" si="59"/>
        <v>2036</v>
      </c>
      <c r="S164" s="11">
        <f t="shared" si="59"/>
        <v>2037</v>
      </c>
      <c r="T164" s="11">
        <f t="shared" si="59"/>
        <v>2038</v>
      </c>
      <c r="U164" s="11">
        <f t="shared" si="59"/>
        <v>2039</v>
      </c>
      <c r="V164" s="11">
        <f t="shared" si="59"/>
        <v>2040</v>
      </c>
      <c r="W164" s="11">
        <f t="shared" si="59"/>
        <v>2041</v>
      </c>
      <c r="X164" s="11">
        <f t="shared" si="59"/>
        <v>2042</v>
      </c>
      <c r="Y164" s="11">
        <f t="shared" si="59"/>
        <v>2043</v>
      </c>
      <c r="Z164" s="11">
        <f t="shared" si="59"/>
        <v>2044</v>
      </c>
      <c r="AA164" s="11">
        <f t="shared" si="59"/>
        <v>2045</v>
      </c>
      <c r="AB164" s="11">
        <f t="shared" si="59"/>
        <v>2046</v>
      </c>
      <c r="AC164" s="11">
        <f t="shared" si="59"/>
        <v>2047</v>
      </c>
      <c r="AD164" s="11">
        <f t="shared" si="59"/>
        <v>2048</v>
      </c>
      <c r="AE164" s="11">
        <f t="shared" si="59"/>
        <v>2049</v>
      </c>
      <c r="AF164" s="11">
        <f t="shared" si="59"/>
        <v>2050</v>
      </c>
      <c r="AG164" s="11">
        <f t="shared" si="59"/>
        <v>2051</v>
      </c>
      <c r="AH164" s="11">
        <f t="shared" si="59"/>
        <v>2052</v>
      </c>
      <c r="AI164" s="11">
        <f t="shared" si="59"/>
        <v>2053</v>
      </c>
      <c r="AJ164" s="11">
        <f t="shared" si="59"/>
        <v>2054</v>
      </c>
      <c r="AK164" s="11">
        <f t="shared" si="59"/>
        <v>2055</v>
      </c>
      <c r="AL164" s="11">
        <f t="shared" si="59"/>
        <v>2056</v>
      </c>
      <c r="AM164" s="11">
        <f t="shared" si="59"/>
        <v>2057</v>
      </c>
      <c r="AN164" s="11">
        <f t="shared" si="59"/>
        <v>2058</v>
      </c>
      <c r="AO164" s="11">
        <f t="shared" si="59"/>
        <v>2059</v>
      </c>
      <c r="AP164" s="11">
        <f t="shared" si="59"/>
        <v>2060</v>
      </c>
    </row>
    <row r="165" spans="1:42" hidden="1" outlineLevel="2">
      <c r="A165" s="1">
        <v>1</v>
      </c>
      <c r="B165" s="10">
        <f t="shared" ref="B165:B170" si="60">SUM(D165:AP165)</f>
        <v>5832920.7919174507</v>
      </c>
      <c r="D165" s="10">
        <f>IF(D$139=$AH76,$AE$69*$AE76,0)</f>
        <v>0</v>
      </c>
      <c r="E165" s="10">
        <f t="shared" ref="E165:AP169" si="61">IF(E$139=$AH76,$AE$69*$AE76,0)</f>
        <v>0</v>
      </c>
      <c r="F165" s="10">
        <f t="shared" si="61"/>
        <v>0</v>
      </c>
      <c r="G165" s="10">
        <f t="shared" si="61"/>
        <v>0</v>
      </c>
      <c r="H165" s="10">
        <f t="shared" si="61"/>
        <v>0</v>
      </c>
      <c r="I165" s="10">
        <f t="shared" si="61"/>
        <v>0</v>
      </c>
      <c r="J165" s="10">
        <f t="shared" si="61"/>
        <v>0</v>
      </c>
      <c r="K165" s="10">
        <f t="shared" si="61"/>
        <v>0</v>
      </c>
      <c r="L165" s="10">
        <f t="shared" si="61"/>
        <v>0</v>
      </c>
      <c r="M165" s="10">
        <f t="shared" si="61"/>
        <v>0</v>
      </c>
      <c r="N165" s="10">
        <f t="shared" si="61"/>
        <v>0</v>
      </c>
      <c r="O165" s="10">
        <f t="shared" si="61"/>
        <v>5832920.7919174507</v>
      </c>
      <c r="P165" s="10">
        <f t="shared" si="61"/>
        <v>0</v>
      </c>
      <c r="Q165" s="10">
        <f t="shared" si="61"/>
        <v>0</v>
      </c>
      <c r="R165" s="10">
        <f t="shared" si="61"/>
        <v>0</v>
      </c>
      <c r="S165" s="10">
        <f t="shared" si="61"/>
        <v>0</v>
      </c>
      <c r="T165" s="10">
        <f t="shared" si="61"/>
        <v>0</v>
      </c>
      <c r="U165" s="10">
        <f t="shared" si="61"/>
        <v>0</v>
      </c>
      <c r="V165" s="10">
        <f t="shared" si="61"/>
        <v>0</v>
      </c>
      <c r="W165" s="10">
        <f t="shared" si="61"/>
        <v>0</v>
      </c>
      <c r="X165" s="10">
        <f t="shared" si="61"/>
        <v>0</v>
      </c>
      <c r="Y165" s="10">
        <f t="shared" si="61"/>
        <v>0</v>
      </c>
      <c r="Z165" s="10">
        <f t="shared" si="61"/>
        <v>0</v>
      </c>
      <c r="AA165" s="10">
        <f t="shared" si="61"/>
        <v>0</v>
      </c>
      <c r="AB165" s="10">
        <f t="shared" si="61"/>
        <v>0</v>
      </c>
      <c r="AC165" s="10">
        <f t="shared" si="61"/>
        <v>0</v>
      </c>
      <c r="AD165" s="10">
        <f t="shared" si="61"/>
        <v>0</v>
      </c>
      <c r="AE165" s="10">
        <f t="shared" si="61"/>
        <v>0</v>
      </c>
      <c r="AF165" s="10">
        <f t="shared" si="61"/>
        <v>0</v>
      </c>
      <c r="AG165" s="10">
        <f t="shared" si="61"/>
        <v>0</v>
      </c>
      <c r="AH165" s="10">
        <f t="shared" si="61"/>
        <v>0</v>
      </c>
      <c r="AI165" s="10">
        <f t="shared" si="61"/>
        <v>0</v>
      </c>
      <c r="AJ165" s="10">
        <f t="shared" si="61"/>
        <v>0</v>
      </c>
      <c r="AK165" s="10">
        <f t="shared" si="61"/>
        <v>0</v>
      </c>
      <c r="AL165" s="10">
        <f t="shared" si="61"/>
        <v>0</v>
      </c>
      <c r="AM165" s="10">
        <f t="shared" si="61"/>
        <v>0</v>
      </c>
      <c r="AN165" s="10">
        <f t="shared" si="61"/>
        <v>0</v>
      </c>
      <c r="AO165" s="10">
        <f t="shared" si="61"/>
        <v>0</v>
      </c>
      <c r="AP165" s="10">
        <f t="shared" si="61"/>
        <v>0</v>
      </c>
    </row>
    <row r="166" spans="1:42" hidden="1" outlineLevel="2">
      <c r="A166" s="1">
        <v>2</v>
      </c>
      <c r="B166" s="10">
        <f t="shared" si="60"/>
        <v>5832920.7919174507</v>
      </c>
      <c r="D166" s="10">
        <f t="shared" ref="D166:AP169" si="62">IF(D$139=$AH77,$AE$69*$AE77,0)</f>
        <v>0</v>
      </c>
      <c r="E166" s="10">
        <f t="shared" si="62"/>
        <v>0</v>
      </c>
      <c r="F166" s="10">
        <f t="shared" si="62"/>
        <v>0</v>
      </c>
      <c r="G166" s="10">
        <f t="shared" si="62"/>
        <v>0</v>
      </c>
      <c r="H166" s="10">
        <f t="shared" si="62"/>
        <v>0</v>
      </c>
      <c r="I166" s="10">
        <f t="shared" si="62"/>
        <v>0</v>
      </c>
      <c r="J166" s="10">
        <f t="shared" si="62"/>
        <v>0</v>
      </c>
      <c r="K166" s="10">
        <f t="shared" si="62"/>
        <v>0</v>
      </c>
      <c r="L166" s="10">
        <f t="shared" si="62"/>
        <v>0</v>
      </c>
      <c r="M166" s="10">
        <f t="shared" si="62"/>
        <v>0</v>
      </c>
      <c r="N166" s="10">
        <f t="shared" si="62"/>
        <v>0</v>
      </c>
      <c r="O166" s="10">
        <f t="shared" si="62"/>
        <v>5832920.7919174507</v>
      </c>
      <c r="P166" s="10">
        <f t="shared" si="62"/>
        <v>0</v>
      </c>
      <c r="Q166" s="10">
        <f t="shared" si="62"/>
        <v>0</v>
      </c>
      <c r="R166" s="10">
        <f t="shared" si="62"/>
        <v>0</v>
      </c>
      <c r="S166" s="10">
        <f t="shared" si="62"/>
        <v>0</v>
      </c>
      <c r="T166" s="10">
        <f t="shared" si="62"/>
        <v>0</v>
      </c>
      <c r="U166" s="10">
        <f t="shared" si="62"/>
        <v>0</v>
      </c>
      <c r="V166" s="10">
        <f t="shared" si="62"/>
        <v>0</v>
      </c>
      <c r="W166" s="10">
        <f t="shared" si="62"/>
        <v>0</v>
      </c>
      <c r="X166" s="10">
        <f t="shared" si="62"/>
        <v>0</v>
      </c>
      <c r="Y166" s="10">
        <f t="shared" si="62"/>
        <v>0</v>
      </c>
      <c r="Z166" s="10">
        <f t="shared" si="61"/>
        <v>0</v>
      </c>
      <c r="AA166" s="10">
        <f t="shared" si="62"/>
        <v>0</v>
      </c>
      <c r="AB166" s="10">
        <f t="shared" si="62"/>
        <v>0</v>
      </c>
      <c r="AC166" s="10">
        <f t="shared" si="62"/>
        <v>0</v>
      </c>
      <c r="AD166" s="10">
        <f t="shared" si="62"/>
        <v>0</v>
      </c>
      <c r="AE166" s="10">
        <f t="shared" si="62"/>
        <v>0</v>
      </c>
      <c r="AF166" s="10">
        <f t="shared" si="62"/>
        <v>0</v>
      </c>
      <c r="AG166" s="10">
        <f t="shared" si="62"/>
        <v>0</v>
      </c>
      <c r="AH166" s="10">
        <f t="shared" si="62"/>
        <v>0</v>
      </c>
      <c r="AI166" s="10">
        <f t="shared" si="62"/>
        <v>0</v>
      </c>
      <c r="AJ166" s="10">
        <f t="shared" si="62"/>
        <v>0</v>
      </c>
      <c r="AK166" s="10">
        <f t="shared" si="62"/>
        <v>0</v>
      </c>
      <c r="AL166" s="10">
        <f t="shared" si="62"/>
        <v>0</v>
      </c>
      <c r="AM166" s="10">
        <f t="shared" si="62"/>
        <v>0</v>
      </c>
      <c r="AN166" s="10">
        <f t="shared" si="62"/>
        <v>0</v>
      </c>
      <c r="AO166" s="10">
        <f t="shared" si="62"/>
        <v>0</v>
      </c>
      <c r="AP166" s="10">
        <f t="shared" si="62"/>
        <v>0</v>
      </c>
    </row>
    <row r="167" spans="1:42" hidden="1" outlineLevel="2">
      <c r="A167" s="1">
        <v>3</v>
      </c>
      <c r="B167" s="10">
        <f t="shared" si="60"/>
        <v>6009675.9674301008</v>
      </c>
      <c r="D167" s="10">
        <f t="shared" si="62"/>
        <v>0</v>
      </c>
      <c r="E167" s="10">
        <f t="shared" si="62"/>
        <v>0</v>
      </c>
      <c r="F167" s="10">
        <f t="shared" si="62"/>
        <v>0</v>
      </c>
      <c r="G167" s="10">
        <f t="shared" si="62"/>
        <v>0</v>
      </c>
      <c r="H167" s="10">
        <f t="shared" si="62"/>
        <v>0</v>
      </c>
      <c r="I167" s="10">
        <f t="shared" si="62"/>
        <v>0</v>
      </c>
      <c r="J167" s="10">
        <f t="shared" si="62"/>
        <v>0</v>
      </c>
      <c r="K167" s="10">
        <f t="shared" si="62"/>
        <v>0</v>
      </c>
      <c r="L167" s="10">
        <f t="shared" si="62"/>
        <v>0</v>
      </c>
      <c r="M167" s="10">
        <f t="shared" si="62"/>
        <v>0</v>
      </c>
      <c r="N167" s="10">
        <f t="shared" si="62"/>
        <v>0</v>
      </c>
      <c r="O167" s="10">
        <f t="shared" si="62"/>
        <v>6009675.9674301008</v>
      </c>
      <c r="P167" s="10">
        <f t="shared" si="62"/>
        <v>0</v>
      </c>
      <c r="Q167" s="10">
        <f t="shared" si="62"/>
        <v>0</v>
      </c>
      <c r="R167" s="10">
        <f t="shared" si="62"/>
        <v>0</v>
      </c>
      <c r="S167" s="10">
        <f t="shared" si="62"/>
        <v>0</v>
      </c>
      <c r="T167" s="10">
        <f t="shared" si="62"/>
        <v>0</v>
      </c>
      <c r="U167" s="10">
        <f t="shared" si="62"/>
        <v>0</v>
      </c>
      <c r="V167" s="10">
        <f t="shared" si="62"/>
        <v>0</v>
      </c>
      <c r="W167" s="10">
        <f t="shared" si="62"/>
        <v>0</v>
      </c>
      <c r="X167" s="10">
        <f t="shared" si="62"/>
        <v>0</v>
      </c>
      <c r="Y167" s="10">
        <f t="shared" si="62"/>
        <v>0</v>
      </c>
      <c r="Z167" s="10">
        <f t="shared" si="61"/>
        <v>0</v>
      </c>
      <c r="AA167" s="10">
        <f t="shared" si="62"/>
        <v>0</v>
      </c>
      <c r="AB167" s="10">
        <f t="shared" si="62"/>
        <v>0</v>
      </c>
      <c r="AC167" s="10">
        <f t="shared" si="62"/>
        <v>0</v>
      </c>
      <c r="AD167" s="10">
        <f t="shared" si="62"/>
        <v>0</v>
      </c>
      <c r="AE167" s="10">
        <f t="shared" si="62"/>
        <v>0</v>
      </c>
      <c r="AF167" s="10">
        <f t="shared" si="62"/>
        <v>0</v>
      </c>
      <c r="AG167" s="10">
        <f t="shared" si="62"/>
        <v>0</v>
      </c>
      <c r="AH167" s="10">
        <f t="shared" si="62"/>
        <v>0</v>
      </c>
      <c r="AI167" s="10">
        <f t="shared" si="62"/>
        <v>0</v>
      </c>
      <c r="AJ167" s="10">
        <f t="shared" si="62"/>
        <v>0</v>
      </c>
      <c r="AK167" s="10">
        <f t="shared" si="62"/>
        <v>0</v>
      </c>
      <c r="AL167" s="10">
        <f t="shared" si="62"/>
        <v>0</v>
      </c>
      <c r="AM167" s="10">
        <f t="shared" si="62"/>
        <v>0</v>
      </c>
      <c r="AN167" s="10">
        <f t="shared" si="62"/>
        <v>0</v>
      </c>
      <c r="AO167" s="10">
        <f t="shared" si="62"/>
        <v>0</v>
      </c>
      <c r="AP167" s="10">
        <f t="shared" si="62"/>
        <v>0</v>
      </c>
    </row>
    <row r="168" spans="1:42" hidden="1" outlineLevel="2">
      <c r="A168" s="1">
        <v>4</v>
      </c>
      <c r="B168" s="10">
        <f t="shared" si="60"/>
        <v>0</v>
      </c>
      <c r="D168" s="10">
        <f t="shared" si="62"/>
        <v>0</v>
      </c>
      <c r="E168" s="10">
        <f t="shared" si="62"/>
        <v>0</v>
      </c>
      <c r="F168" s="10">
        <f t="shared" si="62"/>
        <v>0</v>
      </c>
      <c r="G168" s="10">
        <f t="shared" si="62"/>
        <v>0</v>
      </c>
      <c r="H168" s="10">
        <f t="shared" si="62"/>
        <v>0</v>
      </c>
      <c r="I168" s="10">
        <f t="shared" si="62"/>
        <v>0</v>
      </c>
      <c r="J168" s="10">
        <f t="shared" si="62"/>
        <v>0</v>
      </c>
      <c r="K168" s="10">
        <f t="shared" si="62"/>
        <v>0</v>
      </c>
      <c r="L168" s="10">
        <f t="shared" si="62"/>
        <v>0</v>
      </c>
      <c r="M168" s="10">
        <f t="shared" si="62"/>
        <v>0</v>
      </c>
      <c r="N168" s="10">
        <f t="shared" si="62"/>
        <v>0</v>
      </c>
      <c r="O168" s="10">
        <f t="shared" si="62"/>
        <v>0</v>
      </c>
      <c r="P168" s="10">
        <f t="shared" si="62"/>
        <v>0</v>
      </c>
      <c r="Q168" s="10">
        <f t="shared" si="62"/>
        <v>0</v>
      </c>
      <c r="R168" s="10">
        <f t="shared" si="62"/>
        <v>0</v>
      </c>
      <c r="S168" s="10">
        <f t="shared" si="62"/>
        <v>0</v>
      </c>
      <c r="T168" s="10">
        <f t="shared" si="62"/>
        <v>0</v>
      </c>
      <c r="U168" s="10">
        <f t="shared" si="62"/>
        <v>0</v>
      </c>
      <c r="V168" s="10">
        <f t="shared" si="62"/>
        <v>0</v>
      </c>
      <c r="W168" s="10">
        <f t="shared" si="62"/>
        <v>0</v>
      </c>
      <c r="X168" s="10">
        <f t="shared" si="62"/>
        <v>0</v>
      </c>
      <c r="Y168" s="10">
        <f t="shared" si="62"/>
        <v>0</v>
      </c>
      <c r="Z168" s="10">
        <f t="shared" si="61"/>
        <v>0</v>
      </c>
      <c r="AA168" s="10">
        <f t="shared" si="62"/>
        <v>0</v>
      </c>
      <c r="AB168" s="10">
        <f t="shared" si="62"/>
        <v>0</v>
      </c>
      <c r="AC168" s="10">
        <f t="shared" si="62"/>
        <v>0</v>
      </c>
      <c r="AD168" s="10">
        <f t="shared" si="62"/>
        <v>0</v>
      </c>
      <c r="AE168" s="10">
        <f t="shared" si="62"/>
        <v>0</v>
      </c>
      <c r="AF168" s="10">
        <f t="shared" si="62"/>
        <v>0</v>
      </c>
      <c r="AG168" s="10">
        <f t="shared" si="62"/>
        <v>0</v>
      </c>
      <c r="AH168" s="10">
        <f t="shared" si="62"/>
        <v>0</v>
      </c>
      <c r="AI168" s="10">
        <f t="shared" si="62"/>
        <v>0</v>
      </c>
      <c r="AJ168" s="10">
        <f t="shared" si="62"/>
        <v>0</v>
      </c>
      <c r="AK168" s="10">
        <f t="shared" si="62"/>
        <v>0</v>
      </c>
      <c r="AL168" s="10">
        <f t="shared" si="62"/>
        <v>0</v>
      </c>
      <c r="AM168" s="10">
        <f t="shared" si="62"/>
        <v>0</v>
      </c>
      <c r="AN168" s="10">
        <f t="shared" si="62"/>
        <v>0</v>
      </c>
      <c r="AO168" s="10">
        <f t="shared" si="62"/>
        <v>0</v>
      </c>
      <c r="AP168" s="10">
        <f t="shared" si="62"/>
        <v>0</v>
      </c>
    </row>
    <row r="169" spans="1:42" hidden="1" outlineLevel="2">
      <c r="A169" s="1">
        <v>5</v>
      </c>
      <c r="B169" s="10">
        <f t="shared" si="60"/>
        <v>0</v>
      </c>
      <c r="D169" s="10">
        <f t="shared" si="62"/>
        <v>0</v>
      </c>
      <c r="E169" s="10">
        <f t="shared" si="62"/>
        <v>0</v>
      </c>
      <c r="F169" s="10">
        <f t="shared" si="62"/>
        <v>0</v>
      </c>
      <c r="G169" s="10">
        <f t="shared" si="62"/>
        <v>0</v>
      </c>
      <c r="H169" s="10">
        <f t="shared" si="62"/>
        <v>0</v>
      </c>
      <c r="I169" s="10">
        <f t="shared" si="62"/>
        <v>0</v>
      </c>
      <c r="J169" s="10">
        <f t="shared" si="62"/>
        <v>0</v>
      </c>
      <c r="K169" s="10">
        <f t="shared" si="62"/>
        <v>0</v>
      </c>
      <c r="L169" s="10">
        <f t="shared" si="62"/>
        <v>0</v>
      </c>
      <c r="M169" s="10">
        <f t="shared" si="62"/>
        <v>0</v>
      </c>
      <c r="N169" s="10">
        <f t="shared" si="62"/>
        <v>0</v>
      </c>
      <c r="O169" s="10">
        <f t="shared" si="62"/>
        <v>0</v>
      </c>
      <c r="P169" s="10">
        <f t="shared" si="62"/>
        <v>0</v>
      </c>
      <c r="Q169" s="10">
        <f t="shared" si="62"/>
        <v>0</v>
      </c>
      <c r="R169" s="10">
        <f t="shared" si="62"/>
        <v>0</v>
      </c>
      <c r="S169" s="10">
        <f t="shared" si="62"/>
        <v>0</v>
      </c>
      <c r="T169" s="10">
        <f t="shared" si="62"/>
        <v>0</v>
      </c>
      <c r="U169" s="10">
        <f t="shared" si="62"/>
        <v>0</v>
      </c>
      <c r="V169" s="10">
        <f t="shared" si="62"/>
        <v>0</v>
      </c>
      <c r="W169" s="10">
        <f t="shared" si="62"/>
        <v>0</v>
      </c>
      <c r="X169" s="10">
        <f t="shared" si="62"/>
        <v>0</v>
      </c>
      <c r="Y169" s="10">
        <f t="shared" si="62"/>
        <v>0</v>
      </c>
      <c r="Z169" s="10">
        <f t="shared" si="61"/>
        <v>0</v>
      </c>
      <c r="AA169" s="10">
        <f t="shared" si="62"/>
        <v>0</v>
      </c>
      <c r="AB169" s="10">
        <f t="shared" si="62"/>
        <v>0</v>
      </c>
      <c r="AC169" s="10">
        <f t="shared" si="62"/>
        <v>0</v>
      </c>
      <c r="AD169" s="10">
        <f t="shared" si="62"/>
        <v>0</v>
      </c>
      <c r="AE169" s="10">
        <f t="shared" si="62"/>
        <v>0</v>
      </c>
      <c r="AF169" s="10">
        <f t="shared" si="62"/>
        <v>0</v>
      </c>
      <c r="AG169" s="10">
        <f t="shared" si="62"/>
        <v>0</v>
      </c>
      <c r="AH169" s="10">
        <f t="shared" si="62"/>
        <v>0</v>
      </c>
      <c r="AI169" s="10">
        <f t="shared" si="62"/>
        <v>0</v>
      </c>
      <c r="AJ169" s="10">
        <f t="shared" si="62"/>
        <v>0</v>
      </c>
      <c r="AK169" s="10">
        <f t="shared" si="62"/>
        <v>0</v>
      </c>
      <c r="AL169" s="10">
        <f t="shared" si="62"/>
        <v>0</v>
      </c>
      <c r="AM169" s="10">
        <f t="shared" si="62"/>
        <v>0</v>
      </c>
      <c r="AN169" s="10">
        <f t="shared" si="62"/>
        <v>0</v>
      </c>
      <c r="AO169" s="10">
        <f t="shared" si="62"/>
        <v>0</v>
      </c>
      <c r="AP169" s="10">
        <f t="shared" si="62"/>
        <v>0</v>
      </c>
    </row>
    <row r="170" spans="1:42" ht="15.5" hidden="1" outlineLevel="2" thickBot="1">
      <c r="A170" s="6" t="s">
        <v>7</v>
      </c>
      <c r="B170" s="13">
        <f t="shared" si="60"/>
        <v>17675517.551265001</v>
      </c>
      <c r="C170" s="6"/>
      <c r="D170" s="13">
        <f>SUM(D165:D169)</f>
        <v>0</v>
      </c>
      <c r="E170" s="13">
        <f t="shared" ref="E170:AP170" si="63">SUM(E165:E169)</f>
        <v>0</v>
      </c>
      <c r="F170" s="13">
        <f t="shared" si="63"/>
        <v>0</v>
      </c>
      <c r="G170" s="13">
        <f t="shared" si="63"/>
        <v>0</v>
      </c>
      <c r="H170" s="13">
        <f t="shared" si="63"/>
        <v>0</v>
      </c>
      <c r="I170" s="13">
        <f t="shared" si="63"/>
        <v>0</v>
      </c>
      <c r="J170" s="13">
        <f t="shared" si="63"/>
        <v>0</v>
      </c>
      <c r="K170" s="13">
        <f t="shared" si="63"/>
        <v>0</v>
      </c>
      <c r="L170" s="13">
        <f t="shared" si="63"/>
        <v>0</v>
      </c>
      <c r="M170" s="13">
        <f t="shared" si="63"/>
        <v>0</v>
      </c>
      <c r="N170" s="13">
        <f t="shared" si="63"/>
        <v>0</v>
      </c>
      <c r="O170" s="13">
        <f t="shared" si="63"/>
        <v>17675517.551265001</v>
      </c>
      <c r="P170" s="13">
        <f t="shared" si="63"/>
        <v>0</v>
      </c>
      <c r="Q170" s="13">
        <f t="shared" si="63"/>
        <v>0</v>
      </c>
      <c r="R170" s="13">
        <f t="shared" si="63"/>
        <v>0</v>
      </c>
      <c r="S170" s="13">
        <f t="shared" si="63"/>
        <v>0</v>
      </c>
      <c r="T170" s="13">
        <f t="shared" si="63"/>
        <v>0</v>
      </c>
      <c r="U170" s="13">
        <f t="shared" si="63"/>
        <v>0</v>
      </c>
      <c r="V170" s="13">
        <f t="shared" si="63"/>
        <v>0</v>
      </c>
      <c r="W170" s="13">
        <f t="shared" si="63"/>
        <v>0</v>
      </c>
      <c r="X170" s="13">
        <f t="shared" si="63"/>
        <v>0</v>
      </c>
      <c r="Y170" s="13">
        <f t="shared" si="63"/>
        <v>0</v>
      </c>
      <c r="Z170" s="13">
        <f t="shared" si="63"/>
        <v>0</v>
      </c>
      <c r="AA170" s="13">
        <f t="shared" si="63"/>
        <v>0</v>
      </c>
      <c r="AB170" s="13">
        <f t="shared" si="63"/>
        <v>0</v>
      </c>
      <c r="AC170" s="13">
        <f t="shared" si="63"/>
        <v>0</v>
      </c>
      <c r="AD170" s="13">
        <f t="shared" si="63"/>
        <v>0</v>
      </c>
      <c r="AE170" s="13">
        <f t="shared" si="63"/>
        <v>0</v>
      </c>
      <c r="AF170" s="13">
        <f t="shared" si="63"/>
        <v>0</v>
      </c>
      <c r="AG170" s="13">
        <f t="shared" si="63"/>
        <v>0</v>
      </c>
      <c r="AH170" s="13">
        <f t="shared" si="63"/>
        <v>0</v>
      </c>
      <c r="AI170" s="13">
        <f t="shared" si="63"/>
        <v>0</v>
      </c>
      <c r="AJ170" s="13">
        <f t="shared" si="63"/>
        <v>0</v>
      </c>
      <c r="AK170" s="13">
        <f t="shared" si="63"/>
        <v>0</v>
      </c>
      <c r="AL170" s="13">
        <f t="shared" si="63"/>
        <v>0</v>
      </c>
      <c r="AM170" s="13">
        <f t="shared" si="63"/>
        <v>0</v>
      </c>
      <c r="AN170" s="13">
        <f t="shared" si="63"/>
        <v>0</v>
      </c>
      <c r="AO170" s="13">
        <f t="shared" si="63"/>
        <v>0</v>
      </c>
      <c r="AP170" s="13">
        <f t="shared" si="63"/>
        <v>0</v>
      </c>
    </row>
    <row r="171" spans="1:42" hidden="1" outlineLevel="2"/>
    <row r="172" spans="1:42" hidden="1" outlineLevel="2">
      <c r="A172" s="11" t="s">
        <v>44</v>
      </c>
      <c r="B172" s="12"/>
      <c r="C172" s="11"/>
      <c r="D172" s="11">
        <f>D$84</f>
        <v>2022</v>
      </c>
      <c r="E172" s="11">
        <f t="shared" ref="E172:AP172" si="64">E$84</f>
        <v>2023</v>
      </c>
      <c r="F172" s="11">
        <f t="shared" si="64"/>
        <v>2024</v>
      </c>
      <c r="G172" s="11">
        <f t="shared" si="64"/>
        <v>2025</v>
      </c>
      <c r="H172" s="11">
        <f t="shared" si="64"/>
        <v>2026</v>
      </c>
      <c r="I172" s="11">
        <f t="shared" si="64"/>
        <v>2027</v>
      </c>
      <c r="J172" s="11">
        <f t="shared" si="64"/>
        <v>2028</v>
      </c>
      <c r="K172" s="11">
        <f t="shared" si="64"/>
        <v>2029</v>
      </c>
      <c r="L172" s="11">
        <f t="shared" si="64"/>
        <v>2030</v>
      </c>
      <c r="M172" s="11">
        <f t="shared" si="64"/>
        <v>2031</v>
      </c>
      <c r="N172" s="11">
        <f t="shared" si="64"/>
        <v>2032</v>
      </c>
      <c r="O172" s="11">
        <f t="shared" si="64"/>
        <v>2033</v>
      </c>
      <c r="P172" s="11">
        <f t="shared" si="64"/>
        <v>2034</v>
      </c>
      <c r="Q172" s="11">
        <f t="shared" si="64"/>
        <v>2035</v>
      </c>
      <c r="R172" s="11">
        <f t="shared" si="64"/>
        <v>2036</v>
      </c>
      <c r="S172" s="11">
        <f t="shared" si="64"/>
        <v>2037</v>
      </c>
      <c r="T172" s="11">
        <f t="shared" si="64"/>
        <v>2038</v>
      </c>
      <c r="U172" s="11">
        <f t="shared" si="64"/>
        <v>2039</v>
      </c>
      <c r="V172" s="11">
        <f t="shared" si="64"/>
        <v>2040</v>
      </c>
      <c r="W172" s="11">
        <f t="shared" si="64"/>
        <v>2041</v>
      </c>
      <c r="X172" s="11">
        <f t="shared" si="64"/>
        <v>2042</v>
      </c>
      <c r="Y172" s="11">
        <f t="shared" si="64"/>
        <v>2043</v>
      </c>
      <c r="Z172" s="11">
        <f t="shared" si="64"/>
        <v>2044</v>
      </c>
      <c r="AA172" s="11">
        <f t="shared" si="64"/>
        <v>2045</v>
      </c>
      <c r="AB172" s="11">
        <f t="shared" si="64"/>
        <v>2046</v>
      </c>
      <c r="AC172" s="11">
        <f t="shared" si="64"/>
        <v>2047</v>
      </c>
      <c r="AD172" s="11">
        <f t="shared" si="64"/>
        <v>2048</v>
      </c>
      <c r="AE172" s="11">
        <f t="shared" si="64"/>
        <v>2049</v>
      </c>
      <c r="AF172" s="11">
        <f t="shared" si="64"/>
        <v>2050</v>
      </c>
      <c r="AG172" s="11">
        <f t="shared" si="64"/>
        <v>2051</v>
      </c>
      <c r="AH172" s="11">
        <f t="shared" si="64"/>
        <v>2052</v>
      </c>
      <c r="AI172" s="11">
        <f t="shared" si="64"/>
        <v>2053</v>
      </c>
      <c r="AJ172" s="11">
        <f t="shared" si="64"/>
        <v>2054</v>
      </c>
      <c r="AK172" s="11">
        <f t="shared" si="64"/>
        <v>2055</v>
      </c>
      <c r="AL172" s="11">
        <f t="shared" si="64"/>
        <v>2056</v>
      </c>
      <c r="AM172" s="11">
        <f t="shared" si="64"/>
        <v>2057</v>
      </c>
      <c r="AN172" s="11">
        <f t="shared" si="64"/>
        <v>2058</v>
      </c>
      <c r="AO172" s="11">
        <f t="shared" si="64"/>
        <v>2059</v>
      </c>
      <c r="AP172" s="11">
        <f t="shared" si="64"/>
        <v>2060</v>
      </c>
    </row>
    <row r="173" spans="1:42" hidden="1" outlineLevel="2">
      <c r="A173" s="1">
        <v>1</v>
      </c>
      <c r="B173" s="10"/>
      <c r="D173" s="10">
        <f>(IF(D165&gt;0,D165,0)+FV('Impact Model_Complicated'!C$297,('Impact Model_Complicated'!D$122-'Impact Model_Complicated'!C$122),0,-'Impact Model_Complicated'!C173))*IF(D$122&gt;$AI76,0,1)</f>
        <v>0</v>
      </c>
      <c r="E173" s="10">
        <f>(IF(E165&gt;0,E165,0)+FV('Impact Model_Complicated'!D$297,('Impact Model_Complicated'!E$122-'Impact Model_Complicated'!D$122),0,-'Impact Model_Complicated'!D173))*IF(E$122&gt;$AI76,0,1)</f>
        <v>0</v>
      </c>
      <c r="F173" s="10">
        <f>(IF(F165&gt;0,F165,0)+FV('Impact Model_Complicated'!E$297,('Impact Model_Complicated'!F$122-'Impact Model_Complicated'!E$122),0,-'Impact Model_Complicated'!E173))*IF(F$122&gt;$AI76,0,1)</f>
        <v>0</v>
      </c>
      <c r="G173" s="10">
        <f>(IF(G165&gt;0,G165,0)+FV('Impact Model_Complicated'!F$297,('Impact Model_Complicated'!G$122-'Impact Model_Complicated'!F$122),0,-'Impact Model_Complicated'!F173))*IF(G$122&gt;$AI76,0,1)</f>
        <v>0</v>
      </c>
      <c r="H173" s="10">
        <f>(IF(H165&gt;0,H165,0)+FV('Impact Model_Complicated'!G$297,('Impact Model_Complicated'!H$122-'Impact Model_Complicated'!G$122),0,-'Impact Model_Complicated'!G173))*IF(H$122&gt;$AI76,0,1)</f>
        <v>0</v>
      </c>
      <c r="I173" s="10">
        <f>(IF(I165&gt;0,I165,0)+FV('Impact Model_Complicated'!H$297,('Impact Model_Complicated'!I$122-'Impact Model_Complicated'!H$122),0,-'Impact Model_Complicated'!H173))*IF(I$122&gt;$AI76,0,1)</f>
        <v>0</v>
      </c>
      <c r="J173" s="10">
        <f>(IF(J165&gt;0,J165,0)+FV('Impact Model_Complicated'!I$297,('Impact Model_Complicated'!J$122-'Impact Model_Complicated'!I$122),0,-'Impact Model_Complicated'!I173))*IF(J$122&gt;$AI76,0,1)</f>
        <v>0</v>
      </c>
      <c r="K173" s="10">
        <f>(IF(K165&gt;0,K165,0)+FV('Impact Model_Complicated'!J$297,('Impact Model_Complicated'!K$122-'Impact Model_Complicated'!J$122),0,-'Impact Model_Complicated'!J173))*IF(K$122&gt;$AI76,0,1)</f>
        <v>0</v>
      </c>
      <c r="L173" s="10">
        <f>(IF(L165&gt;0,L165,0)+FV('Impact Model_Complicated'!K$297,('Impact Model_Complicated'!L$122-'Impact Model_Complicated'!K$122),0,-'Impact Model_Complicated'!K173))*IF(L$122&gt;$AI76,0,1)</f>
        <v>0</v>
      </c>
      <c r="M173" s="10">
        <f>(IF(M165&gt;0,M165,0)+FV('Impact Model_Complicated'!L$297,('Impact Model_Complicated'!M$122-'Impact Model_Complicated'!L$122),0,-'Impact Model_Complicated'!L173))*IF(M$122&gt;$AI76,0,1)</f>
        <v>0</v>
      </c>
      <c r="N173" s="10">
        <f>(IF(N165&gt;0,N165,0)+FV('Impact Model_Complicated'!M$297,('Impact Model_Complicated'!N$122-'Impact Model_Complicated'!M$122),0,-'Impact Model_Complicated'!M173))*IF(N$122&gt;$AI76,0,1)</f>
        <v>0</v>
      </c>
      <c r="O173" s="10">
        <f>(IF(O165&gt;0,O165,0)+FV('Impact Model_Complicated'!N$297,('Impact Model_Complicated'!O$122-'Impact Model_Complicated'!N$122),0,-'Impact Model_Complicated'!N173))*IF(O$122&gt;$AI76,0,1)</f>
        <v>5832920.7919174507</v>
      </c>
      <c r="P173" s="10">
        <f>(IF(P165&gt;0,P165,0)+FV('Impact Model_Complicated'!O$297,('Impact Model_Complicated'!P$122-'Impact Model_Complicated'!O$122),0,-'Impact Model_Complicated'!O173))*IF(P$122&gt;$AI76,0,1)</f>
        <v>6124566.8315133238</v>
      </c>
      <c r="Q173" s="10">
        <f>(IF(Q165&gt;0,Q165,0)+FV('Impact Model_Complicated'!P$297,('Impact Model_Complicated'!Q$122-'Impact Model_Complicated'!P$122),0,-'Impact Model_Complicated'!P173))*IF(Q$122&gt;$AI76,0,1)</f>
        <v>6430795.1730889902</v>
      </c>
      <c r="R173" s="10">
        <f>(IF(R165&gt;0,R165,0)+FV('Impact Model_Complicated'!Q$297,('Impact Model_Complicated'!R$122-'Impact Model_Complicated'!Q$122),0,-'Impact Model_Complicated'!Q173))*IF(R$122&gt;$AI76,0,1)</f>
        <v>0</v>
      </c>
      <c r="S173" s="10">
        <f>(IF(S165&gt;0,S165,0)+FV('Impact Model_Complicated'!R$297,('Impact Model_Complicated'!S$122-'Impact Model_Complicated'!R$122),0,-'Impact Model_Complicated'!R173))*IF(S$122&gt;$AI76,0,1)</f>
        <v>0</v>
      </c>
      <c r="T173" s="10">
        <f>(IF(T165&gt;0,T165,0)+FV('Impact Model_Complicated'!S$297,('Impact Model_Complicated'!T$122-'Impact Model_Complicated'!S$122),0,-'Impact Model_Complicated'!S173))*IF(T$122&gt;$AI76,0,1)</f>
        <v>0</v>
      </c>
      <c r="U173" s="10">
        <f>(IF(U165&gt;0,U165,0)+FV('Impact Model_Complicated'!T$297,('Impact Model_Complicated'!U$122-'Impact Model_Complicated'!T$122),0,-'Impact Model_Complicated'!T173))*IF(U$122&gt;$AI76,0,1)</f>
        <v>0</v>
      </c>
      <c r="V173" s="10">
        <f>(IF(V165&gt;0,V165,0)+FV('Impact Model_Complicated'!U$297,('Impact Model_Complicated'!V$122-'Impact Model_Complicated'!U$122),0,-'Impact Model_Complicated'!U173))*IF(V$122&gt;$AI76,0,1)</f>
        <v>0</v>
      </c>
      <c r="W173" s="10">
        <f>(IF(W165&gt;0,W165,0)+FV('Impact Model_Complicated'!V$297,('Impact Model_Complicated'!W$122-'Impact Model_Complicated'!V$122),0,-'Impact Model_Complicated'!V173))*IF(W$122&gt;$AI76,0,1)</f>
        <v>0</v>
      </c>
      <c r="X173" s="10">
        <f>(IF(X165&gt;0,X165,0)+FV('Impact Model_Complicated'!W$297,('Impact Model_Complicated'!X$122-'Impact Model_Complicated'!W$122),0,-'Impact Model_Complicated'!W173))*IF(X$122&gt;$AI76,0,1)</f>
        <v>0</v>
      </c>
      <c r="Y173" s="10">
        <f>(IF(Y165&gt;0,Y165,0)+FV('Impact Model_Complicated'!X$297,('Impact Model_Complicated'!Y$122-'Impact Model_Complicated'!X$122),0,-'Impact Model_Complicated'!X173))*IF(Y$122&gt;$AI76,0,1)</f>
        <v>0</v>
      </c>
      <c r="Z173" s="10">
        <f>(IF(Z165&gt;0,Z165,0)+FV('Impact Model_Simple'!Y$297,('Impact Model_Simple'!Z$122-'Impact Model_Simple'!Y$122),0,-'Impact Model_Simple'!Y173))*IF(Z$122&gt;$AI76,0,1)</f>
        <v>0</v>
      </c>
      <c r="AA173" s="10">
        <f>(IF(AA165&gt;0,AA165,0)+FV('Impact Model_Complicated'!Z$297,('Impact Model_Complicated'!AA$122-'Impact Model_Complicated'!Z$122),0,-'Impact Model_Complicated'!Z173))*IF(AA$122&gt;$AI76,0,1)</f>
        <v>0</v>
      </c>
      <c r="AB173" s="10">
        <f>(IF(AB165&gt;0,AB165,0)+FV('Impact Model_Complicated'!AA$297,('Impact Model_Complicated'!AB$122-'Impact Model_Complicated'!AA$122),0,-'Impact Model_Complicated'!AA173))*IF(AB$122&gt;$AI76,0,1)</f>
        <v>0</v>
      </c>
      <c r="AC173" s="10">
        <f>(IF(AC165&gt;0,AC165,0)+FV('Impact Model_Complicated'!AB$297,('Impact Model_Complicated'!AC$122-'Impact Model_Complicated'!AB$122),0,-'Impact Model_Complicated'!AB173))*IF(AC$122&gt;$AI76,0,1)</f>
        <v>0</v>
      </c>
      <c r="AD173" s="10">
        <f>(IF(AD165&gt;0,AD165,0)+FV('Impact Model_Complicated'!AC$297,('Impact Model_Complicated'!AD$122-'Impact Model_Complicated'!AC$122),0,-'Impact Model_Complicated'!AC173))*IF(AD$122&gt;$AI76,0,1)</f>
        <v>0</v>
      </c>
      <c r="AE173" s="10">
        <f>(IF(AE165&gt;0,AE165,0)+FV('Impact Model_Complicated'!AD$297,('Impact Model_Complicated'!AE$122-'Impact Model_Complicated'!AD$122),0,-'Impact Model_Complicated'!AD173))*IF(AE$122&gt;$AI76,0,1)</f>
        <v>0</v>
      </c>
      <c r="AF173" s="10">
        <f>(IF(AF165&gt;0,AF165,0)+FV('Impact Model_Complicated'!AE$297,('Impact Model_Complicated'!AF$122-'Impact Model_Complicated'!AE$122),0,-'Impact Model_Complicated'!AE173))*IF(AF$122&gt;$AI76,0,1)</f>
        <v>0</v>
      </c>
      <c r="AG173" s="10">
        <f>(IF(AG165&gt;0,AG165,0)+FV('Impact Model_Complicated'!AF$297,('Impact Model_Complicated'!AG$122-'Impact Model_Complicated'!AF$122),0,-'Impact Model_Complicated'!AF173))*IF(AG$122&gt;$AI76,0,1)</f>
        <v>0</v>
      </c>
      <c r="AH173" s="10">
        <f>(IF(AH165&gt;0,AH165,0)+FV('Impact Model_Complicated'!AG$297,('Impact Model_Complicated'!AH$122-'Impact Model_Complicated'!AG$122),0,-'Impact Model_Complicated'!AG173))*IF(AH$122&gt;$AI76,0,1)</f>
        <v>0</v>
      </c>
      <c r="AI173" s="10">
        <f>(IF(AI165&gt;0,AI165,0)+FV('Impact Model_Complicated'!AH$297,('Impact Model_Complicated'!AI$122-'Impact Model_Complicated'!AH$122),0,-'Impact Model_Complicated'!AH173))*IF(AI$122&gt;$AI76,0,1)</f>
        <v>0</v>
      </c>
      <c r="AJ173" s="10">
        <f>(IF(AJ165&gt;0,AJ165,0)+FV('Impact Model_Complicated'!AI$297,('Impact Model_Complicated'!AJ$122-'Impact Model_Complicated'!AI$122),0,-'Impact Model_Complicated'!AI173))*IF(AJ$122&gt;$AI76,0,1)</f>
        <v>0</v>
      </c>
      <c r="AK173" s="10">
        <f>(IF(AK165&gt;0,AK165,0)+FV('Impact Model_Complicated'!AJ$297,('Impact Model_Complicated'!AK$122-'Impact Model_Complicated'!AJ$122),0,-'Impact Model_Complicated'!AJ173))*IF(AK$122&gt;$AI76,0,1)</f>
        <v>0</v>
      </c>
      <c r="AL173" s="10">
        <f>(IF(AL165&gt;0,AL165,0)+FV('Impact Model_Complicated'!AK$297,('Impact Model_Complicated'!AL$122-'Impact Model_Complicated'!AK$122),0,-'Impact Model_Complicated'!AK173))*IF(AL$122&gt;$AI76,0,1)</f>
        <v>0</v>
      </c>
      <c r="AM173" s="10">
        <f>(IF(AM165&gt;0,AM165,0)+FV('Impact Model_Complicated'!AL$297,('Impact Model_Complicated'!AM$122-'Impact Model_Complicated'!AL$122),0,-'Impact Model_Complicated'!AL173))*IF(AM$122&gt;$AI76,0,1)</f>
        <v>0</v>
      </c>
      <c r="AN173" s="10">
        <f>(IF(AN165&gt;0,AN165,0)+FV('Impact Model_Complicated'!AM$297,('Impact Model_Complicated'!AN$122-'Impact Model_Complicated'!AM$122),0,-'Impact Model_Complicated'!AM173))*IF(AN$122&gt;$AI76,0,1)</f>
        <v>0</v>
      </c>
      <c r="AO173" s="10">
        <f>(IF(AO165&gt;0,AO165,0)+FV('Impact Model_Complicated'!AN$297,('Impact Model_Complicated'!AO$122-'Impact Model_Complicated'!AN$122),0,-'Impact Model_Complicated'!AN173))*IF(AO$122&gt;$AI76,0,1)</f>
        <v>0</v>
      </c>
      <c r="AP173" s="10">
        <f>(IF(AP165&gt;0,AP165,0)+FV('Impact Model_Complicated'!AO$297,('Impact Model_Complicated'!AP$122-'Impact Model_Complicated'!AO$122),0,-'Impact Model_Complicated'!AO173))*IF(AP$122&gt;$AI76,0,1)</f>
        <v>0</v>
      </c>
    </row>
    <row r="174" spans="1:42" hidden="1" outlineLevel="2">
      <c r="A174" s="1">
        <v>2</v>
      </c>
      <c r="B174" s="10"/>
      <c r="D174" s="10">
        <f>(IF(D166&gt;0,D166,0)+FV('Impact Model_Complicated'!C$297,('Impact Model_Complicated'!D$122-'Impact Model_Complicated'!C$122),0,-'Impact Model_Complicated'!C174))*IF(D$122&gt;$AI77,0,1)</f>
        <v>0</v>
      </c>
      <c r="E174" s="10">
        <f>(IF(E166&gt;0,E166,0)+FV('Impact Model_Complicated'!D$297,('Impact Model_Complicated'!E$122-'Impact Model_Complicated'!D$122),0,-'Impact Model_Complicated'!D174))*IF(E$122&gt;$AI77,0,1)</f>
        <v>0</v>
      </c>
      <c r="F174" s="10">
        <f>(IF(F166&gt;0,F166,0)+FV('Impact Model_Complicated'!E$297,('Impact Model_Complicated'!F$122-'Impact Model_Complicated'!E$122),0,-'Impact Model_Complicated'!E174))*IF(F$122&gt;$AI77,0,1)</f>
        <v>0</v>
      </c>
      <c r="G174" s="10">
        <f>(IF(G166&gt;0,G166,0)+FV('Impact Model_Complicated'!F$297,('Impact Model_Complicated'!G$122-'Impact Model_Complicated'!F$122),0,-'Impact Model_Complicated'!F174))*IF(G$122&gt;$AI77,0,1)</f>
        <v>0</v>
      </c>
      <c r="H174" s="10">
        <f>(IF(H166&gt;0,H166,0)+FV('Impact Model_Complicated'!G$297,('Impact Model_Complicated'!H$122-'Impact Model_Complicated'!G$122),0,-'Impact Model_Complicated'!G174))*IF(H$122&gt;$AI77,0,1)</f>
        <v>0</v>
      </c>
      <c r="I174" s="10">
        <f>(IF(I166&gt;0,I166,0)+FV('Impact Model_Complicated'!H$297,('Impact Model_Complicated'!I$122-'Impact Model_Complicated'!H$122),0,-'Impact Model_Complicated'!H174))*IF(I$122&gt;$AI77,0,1)</f>
        <v>0</v>
      </c>
      <c r="J174" s="10">
        <f>(IF(J166&gt;0,J166,0)+FV('Impact Model_Complicated'!I$297,('Impact Model_Complicated'!J$122-'Impact Model_Complicated'!I$122),0,-'Impact Model_Complicated'!I174))*IF(J$122&gt;$AI77,0,1)</f>
        <v>0</v>
      </c>
      <c r="K174" s="10">
        <f>(IF(K166&gt;0,K166,0)+FV('Impact Model_Complicated'!J$297,('Impact Model_Complicated'!K$122-'Impact Model_Complicated'!J$122),0,-'Impact Model_Complicated'!J174))*IF(K$122&gt;$AI77,0,1)</f>
        <v>0</v>
      </c>
      <c r="L174" s="10">
        <f>(IF(L166&gt;0,L166,0)+FV('Impact Model_Complicated'!K$297,('Impact Model_Complicated'!L$122-'Impact Model_Complicated'!K$122),0,-'Impact Model_Complicated'!K174))*IF(L$122&gt;$AI77,0,1)</f>
        <v>0</v>
      </c>
      <c r="M174" s="10">
        <f>(IF(M166&gt;0,M166,0)+FV('Impact Model_Complicated'!L$297,('Impact Model_Complicated'!M$122-'Impact Model_Complicated'!L$122),0,-'Impact Model_Complicated'!L174))*IF(M$122&gt;$AI77,0,1)</f>
        <v>0</v>
      </c>
      <c r="N174" s="10">
        <f>(IF(N166&gt;0,N166,0)+FV('Impact Model_Complicated'!M$297,('Impact Model_Complicated'!N$122-'Impact Model_Complicated'!M$122),0,-'Impact Model_Complicated'!M174))*IF(N$122&gt;$AI77,0,1)</f>
        <v>0</v>
      </c>
      <c r="O174" s="10">
        <f>(IF(O166&gt;0,O166,0)+FV('Impact Model_Complicated'!N$297,('Impact Model_Complicated'!O$122-'Impact Model_Complicated'!N$122),0,-'Impact Model_Complicated'!N174))*IF(O$122&gt;$AI77,0,1)</f>
        <v>5832920.7919174507</v>
      </c>
      <c r="P174" s="10">
        <f>(IF(P166&gt;0,P166,0)+FV('Impact Model_Complicated'!O$297,('Impact Model_Complicated'!P$122-'Impact Model_Complicated'!O$122),0,-'Impact Model_Complicated'!O174))*IF(P$122&gt;$AI77,0,1)</f>
        <v>6124566.8315133238</v>
      </c>
      <c r="Q174" s="10">
        <f>(IF(Q166&gt;0,Q166,0)+FV('Impact Model_Complicated'!P$297,('Impact Model_Complicated'!Q$122-'Impact Model_Complicated'!P$122),0,-'Impact Model_Complicated'!P174))*IF(Q$122&gt;$AI77,0,1)</f>
        <v>6430795.1730889902</v>
      </c>
      <c r="R174" s="10">
        <f>(IF(R166&gt;0,R166,0)+FV('Impact Model_Complicated'!Q$297,('Impact Model_Complicated'!R$122-'Impact Model_Complicated'!Q$122),0,-'Impact Model_Complicated'!Q174))*IF(R$122&gt;$AI77,0,1)</f>
        <v>0</v>
      </c>
      <c r="S174" s="10">
        <f>(IF(S166&gt;0,S166,0)+FV('Impact Model_Complicated'!R$297,('Impact Model_Complicated'!S$122-'Impact Model_Complicated'!R$122),0,-'Impact Model_Complicated'!R174))*IF(S$122&gt;$AI77,0,1)</f>
        <v>0</v>
      </c>
      <c r="T174" s="10">
        <f>(IF(T166&gt;0,T166,0)+FV('Impact Model_Complicated'!S$297,('Impact Model_Complicated'!T$122-'Impact Model_Complicated'!S$122),0,-'Impact Model_Complicated'!S174))*IF(T$122&gt;$AI77,0,1)</f>
        <v>0</v>
      </c>
      <c r="U174" s="10">
        <f>(IF(U166&gt;0,U166,0)+FV('Impact Model_Complicated'!T$297,('Impact Model_Complicated'!U$122-'Impact Model_Complicated'!T$122),0,-'Impact Model_Complicated'!T174))*IF(U$122&gt;$AI77,0,1)</f>
        <v>0</v>
      </c>
      <c r="V174" s="10">
        <f>(IF(V166&gt;0,V166,0)+FV('Impact Model_Complicated'!U$297,('Impact Model_Complicated'!V$122-'Impact Model_Complicated'!U$122),0,-'Impact Model_Complicated'!U174))*IF(V$122&gt;$AI77,0,1)</f>
        <v>0</v>
      </c>
      <c r="W174" s="10">
        <f>(IF(W166&gt;0,W166,0)+FV('Impact Model_Complicated'!V$297,('Impact Model_Complicated'!W$122-'Impact Model_Complicated'!V$122),0,-'Impact Model_Complicated'!V174))*IF(W$122&gt;$AI77,0,1)</f>
        <v>0</v>
      </c>
      <c r="X174" s="10">
        <f>(IF(X166&gt;0,X166,0)+FV('Impact Model_Complicated'!W$297,('Impact Model_Complicated'!X$122-'Impact Model_Complicated'!W$122),0,-'Impact Model_Complicated'!W174))*IF(X$122&gt;$AI77,0,1)</f>
        <v>0</v>
      </c>
      <c r="Y174" s="10">
        <f>(IF(Y166&gt;0,Y166,0)+FV('Impact Model_Complicated'!X$297,('Impact Model_Complicated'!Y$122-'Impact Model_Complicated'!X$122),0,-'Impact Model_Complicated'!X174))*IF(Y$122&gt;$AI77,0,1)</f>
        <v>0</v>
      </c>
      <c r="Z174" s="10">
        <f>(IF(Z166&gt;0,Z166,0)+FV('Impact Model_Simple'!Y$297,('Impact Model_Simple'!Z$122-'Impact Model_Simple'!Y$122),0,-'Impact Model_Simple'!Y174))*IF(Z$122&gt;$AI77,0,1)</f>
        <v>0</v>
      </c>
      <c r="AA174" s="10">
        <f>(IF(AA166&gt;0,AA166,0)+FV('Impact Model_Complicated'!Z$297,('Impact Model_Complicated'!AA$122-'Impact Model_Complicated'!Z$122),0,-'Impact Model_Complicated'!Z174))*IF(AA$122&gt;$AI77,0,1)</f>
        <v>0</v>
      </c>
      <c r="AB174" s="10">
        <f>(IF(AB166&gt;0,AB166,0)+FV('Impact Model_Complicated'!AA$297,('Impact Model_Complicated'!AB$122-'Impact Model_Complicated'!AA$122),0,-'Impact Model_Complicated'!AA174))*IF(AB$122&gt;$AI77,0,1)</f>
        <v>0</v>
      </c>
      <c r="AC174" s="10">
        <f>(IF(AC166&gt;0,AC166,0)+FV('Impact Model_Complicated'!AB$297,('Impact Model_Complicated'!AC$122-'Impact Model_Complicated'!AB$122),0,-'Impact Model_Complicated'!AB174))*IF(AC$122&gt;$AI77,0,1)</f>
        <v>0</v>
      </c>
      <c r="AD174" s="10">
        <f>(IF(AD166&gt;0,AD166,0)+FV('Impact Model_Complicated'!AC$297,('Impact Model_Complicated'!AD$122-'Impact Model_Complicated'!AC$122),0,-'Impact Model_Complicated'!AC174))*IF(AD$122&gt;$AI77,0,1)</f>
        <v>0</v>
      </c>
      <c r="AE174" s="10">
        <f>(IF(AE166&gt;0,AE166,0)+FV('Impact Model_Complicated'!AD$297,('Impact Model_Complicated'!AE$122-'Impact Model_Complicated'!AD$122),0,-'Impact Model_Complicated'!AD174))*IF(AE$122&gt;$AI77,0,1)</f>
        <v>0</v>
      </c>
      <c r="AF174" s="10">
        <f>(IF(AF166&gt;0,AF166,0)+FV('Impact Model_Complicated'!AE$297,('Impact Model_Complicated'!AF$122-'Impact Model_Complicated'!AE$122),0,-'Impact Model_Complicated'!AE174))*IF(AF$122&gt;$AI77,0,1)</f>
        <v>0</v>
      </c>
      <c r="AG174" s="10">
        <f>(IF(AG166&gt;0,AG166,0)+FV('Impact Model_Complicated'!AF$297,('Impact Model_Complicated'!AG$122-'Impact Model_Complicated'!AF$122),0,-'Impact Model_Complicated'!AF174))*IF(AG$122&gt;$AI77,0,1)</f>
        <v>0</v>
      </c>
      <c r="AH174" s="10">
        <f>(IF(AH166&gt;0,AH166,0)+FV('Impact Model_Complicated'!AG$297,('Impact Model_Complicated'!AH$122-'Impact Model_Complicated'!AG$122),0,-'Impact Model_Complicated'!AG174))*IF(AH$122&gt;$AI77,0,1)</f>
        <v>0</v>
      </c>
      <c r="AI174" s="10">
        <f>(IF(AI166&gt;0,AI166,0)+FV('Impact Model_Complicated'!AH$297,('Impact Model_Complicated'!AI$122-'Impact Model_Complicated'!AH$122),0,-'Impact Model_Complicated'!AH174))*IF(AI$122&gt;$AI77,0,1)</f>
        <v>0</v>
      </c>
      <c r="AJ174" s="10">
        <f>(IF(AJ166&gt;0,AJ166,0)+FV('Impact Model_Complicated'!AI$297,('Impact Model_Complicated'!AJ$122-'Impact Model_Complicated'!AI$122),0,-'Impact Model_Complicated'!AI174))*IF(AJ$122&gt;$AI77,0,1)</f>
        <v>0</v>
      </c>
      <c r="AK174" s="10">
        <f>(IF(AK166&gt;0,AK166,0)+FV('Impact Model_Complicated'!AJ$297,('Impact Model_Complicated'!AK$122-'Impact Model_Complicated'!AJ$122),0,-'Impact Model_Complicated'!AJ174))*IF(AK$122&gt;$AI77,0,1)</f>
        <v>0</v>
      </c>
      <c r="AL174" s="10">
        <f>(IF(AL166&gt;0,AL166,0)+FV('Impact Model_Complicated'!AK$297,('Impact Model_Complicated'!AL$122-'Impact Model_Complicated'!AK$122),0,-'Impact Model_Complicated'!AK174))*IF(AL$122&gt;$AI77,0,1)</f>
        <v>0</v>
      </c>
      <c r="AM174" s="10">
        <f>(IF(AM166&gt;0,AM166,0)+FV('Impact Model_Complicated'!AL$297,('Impact Model_Complicated'!AM$122-'Impact Model_Complicated'!AL$122),0,-'Impact Model_Complicated'!AL174))*IF(AM$122&gt;$AI77,0,1)</f>
        <v>0</v>
      </c>
      <c r="AN174" s="10">
        <f>(IF(AN166&gt;0,AN166,0)+FV('Impact Model_Complicated'!AM$297,('Impact Model_Complicated'!AN$122-'Impact Model_Complicated'!AM$122),0,-'Impact Model_Complicated'!AM174))*IF(AN$122&gt;$AI77,0,1)</f>
        <v>0</v>
      </c>
      <c r="AO174" s="10">
        <f>(IF(AO166&gt;0,AO166,0)+FV('Impact Model_Complicated'!AN$297,('Impact Model_Complicated'!AO$122-'Impact Model_Complicated'!AN$122),0,-'Impact Model_Complicated'!AN174))*IF(AO$122&gt;$AI77,0,1)</f>
        <v>0</v>
      </c>
      <c r="AP174" s="10">
        <f>(IF(AP166&gt;0,AP166,0)+FV('Impact Model_Complicated'!AO$297,('Impact Model_Complicated'!AP$122-'Impact Model_Complicated'!AO$122),0,-'Impact Model_Complicated'!AO174))*IF(AP$122&gt;$AI77,0,1)</f>
        <v>0</v>
      </c>
    </row>
    <row r="175" spans="1:42" hidden="1" outlineLevel="2">
      <c r="A175" s="1">
        <v>3</v>
      </c>
      <c r="B175" s="10"/>
      <c r="D175" s="10">
        <f>(IF(D167&gt;0,D167,0)+FV('Impact Model_Complicated'!C$297,('Impact Model_Complicated'!D$122-'Impact Model_Complicated'!C$122),0,-'Impact Model_Complicated'!C175))*IF(D$122&gt;$AI78,0,1)</f>
        <v>0</v>
      </c>
      <c r="E175" s="10">
        <f>(IF(E167&gt;0,E167,0)+FV('Impact Model_Complicated'!D$297,('Impact Model_Complicated'!E$122-'Impact Model_Complicated'!D$122),0,-'Impact Model_Complicated'!D175))*IF(E$122&gt;$AI78,0,1)</f>
        <v>0</v>
      </c>
      <c r="F175" s="10">
        <f>(IF(F167&gt;0,F167,0)+FV('Impact Model_Complicated'!E$297,('Impact Model_Complicated'!F$122-'Impact Model_Complicated'!E$122),0,-'Impact Model_Complicated'!E175))*IF(F$122&gt;$AI78,0,1)</f>
        <v>0</v>
      </c>
      <c r="G175" s="10">
        <f>(IF(G167&gt;0,G167,0)+FV('Impact Model_Complicated'!F$297,('Impact Model_Complicated'!G$122-'Impact Model_Complicated'!F$122),0,-'Impact Model_Complicated'!F175))*IF(G$122&gt;$AI78,0,1)</f>
        <v>0</v>
      </c>
      <c r="H175" s="10">
        <f>(IF(H167&gt;0,H167,0)+FV('Impact Model_Complicated'!G$297,('Impact Model_Complicated'!H$122-'Impact Model_Complicated'!G$122),0,-'Impact Model_Complicated'!G175))*IF(H$122&gt;$AI78,0,1)</f>
        <v>0</v>
      </c>
      <c r="I175" s="10">
        <f>(IF(I167&gt;0,I167,0)+FV('Impact Model_Complicated'!H$297,('Impact Model_Complicated'!I$122-'Impact Model_Complicated'!H$122),0,-'Impact Model_Complicated'!H175))*IF(I$122&gt;$AI78,0,1)</f>
        <v>0</v>
      </c>
      <c r="J175" s="10">
        <f>(IF(J167&gt;0,J167,0)+FV('Impact Model_Complicated'!I$297,('Impact Model_Complicated'!J$122-'Impact Model_Complicated'!I$122),0,-'Impact Model_Complicated'!I175))*IF(J$122&gt;$AI78,0,1)</f>
        <v>0</v>
      </c>
      <c r="K175" s="10">
        <f>(IF(K167&gt;0,K167,0)+FV('Impact Model_Complicated'!J$297,('Impact Model_Complicated'!K$122-'Impact Model_Complicated'!J$122),0,-'Impact Model_Complicated'!J175))*IF(K$122&gt;$AI78,0,1)</f>
        <v>0</v>
      </c>
      <c r="L175" s="10">
        <f>(IF(L167&gt;0,L167,0)+FV('Impact Model_Complicated'!K$297,('Impact Model_Complicated'!L$122-'Impact Model_Complicated'!K$122),0,-'Impact Model_Complicated'!K175))*IF(L$122&gt;$AI78,0,1)</f>
        <v>0</v>
      </c>
      <c r="M175" s="10">
        <f>(IF(M167&gt;0,M167,0)+FV('Impact Model_Complicated'!L$297,('Impact Model_Complicated'!M$122-'Impact Model_Complicated'!L$122),0,-'Impact Model_Complicated'!L175))*IF(M$122&gt;$AI78,0,1)</f>
        <v>0</v>
      </c>
      <c r="N175" s="10">
        <f>(IF(N167&gt;0,N167,0)+FV('Impact Model_Complicated'!M$297,('Impact Model_Complicated'!N$122-'Impact Model_Complicated'!M$122),0,-'Impact Model_Complicated'!M175))*IF(N$122&gt;$AI78,0,1)</f>
        <v>0</v>
      </c>
      <c r="O175" s="10">
        <f>(IF(O167&gt;0,O167,0)+FV('Impact Model_Complicated'!N$297,('Impact Model_Complicated'!O$122-'Impact Model_Complicated'!N$122),0,-'Impact Model_Complicated'!N175))*IF(O$122&gt;$AI78,0,1)</f>
        <v>6009675.9674301008</v>
      </c>
      <c r="P175" s="10">
        <f>(IF(P167&gt;0,P167,0)+FV('Impact Model_Complicated'!O$297,('Impact Model_Complicated'!P$122-'Impact Model_Complicated'!O$122),0,-'Impact Model_Complicated'!O175))*IF(P$122&gt;$AI78,0,1)</f>
        <v>6310159.7658016058</v>
      </c>
      <c r="Q175" s="10">
        <f>(IF(Q167&gt;0,Q167,0)+FV('Impact Model_Complicated'!P$297,('Impact Model_Complicated'!Q$122-'Impact Model_Complicated'!P$122),0,-'Impact Model_Complicated'!P175))*IF(Q$122&gt;$AI78,0,1)</f>
        <v>6625667.7540916866</v>
      </c>
      <c r="R175" s="10">
        <f>(IF(R167&gt;0,R167,0)+FV('Impact Model_Complicated'!Q$297,('Impact Model_Complicated'!R$122-'Impact Model_Complicated'!Q$122),0,-'Impact Model_Complicated'!Q175))*IF(R$122&gt;$AI78,0,1)</f>
        <v>0</v>
      </c>
      <c r="S175" s="10">
        <f>(IF(S167&gt;0,S167,0)+FV('Impact Model_Complicated'!R$297,('Impact Model_Complicated'!S$122-'Impact Model_Complicated'!R$122),0,-'Impact Model_Complicated'!R175))*IF(S$122&gt;$AI78,0,1)</f>
        <v>0</v>
      </c>
      <c r="T175" s="10">
        <f>(IF(T167&gt;0,T167,0)+FV('Impact Model_Complicated'!S$297,('Impact Model_Complicated'!T$122-'Impact Model_Complicated'!S$122),0,-'Impact Model_Complicated'!S175))*IF(T$122&gt;$AI78,0,1)</f>
        <v>0</v>
      </c>
      <c r="U175" s="10">
        <f>(IF(U167&gt;0,U167,0)+FV('Impact Model_Complicated'!T$297,('Impact Model_Complicated'!U$122-'Impact Model_Complicated'!T$122),0,-'Impact Model_Complicated'!T175))*IF(U$122&gt;$AI78,0,1)</f>
        <v>0</v>
      </c>
      <c r="V175" s="10">
        <f>(IF(V167&gt;0,V167,0)+FV('Impact Model_Complicated'!U$297,('Impact Model_Complicated'!V$122-'Impact Model_Complicated'!U$122),0,-'Impact Model_Complicated'!U175))*IF(V$122&gt;$AI78,0,1)</f>
        <v>0</v>
      </c>
      <c r="W175" s="10">
        <f>(IF(W167&gt;0,W167,0)+FV('Impact Model_Complicated'!V$297,('Impact Model_Complicated'!W$122-'Impact Model_Complicated'!V$122),0,-'Impact Model_Complicated'!V175))*IF(W$122&gt;$AI78,0,1)</f>
        <v>0</v>
      </c>
      <c r="X175" s="10">
        <f>(IF(X167&gt;0,X167,0)+FV('Impact Model_Complicated'!W$297,('Impact Model_Complicated'!X$122-'Impact Model_Complicated'!W$122),0,-'Impact Model_Complicated'!W175))*IF(X$122&gt;$AI78,0,1)</f>
        <v>0</v>
      </c>
      <c r="Y175" s="10">
        <f>(IF(Y167&gt;0,Y167,0)+FV('Impact Model_Complicated'!X$297,('Impact Model_Complicated'!Y$122-'Impact Model_Complicated'!X$122),0,-'Impact Model_Complicated'!X175))*IF(Y$122&gt;$AI78,0,1)</f>
        <v>0</v>
      </c>
      <c r="Z175" s="10">
        <f>(IF(Z167&gt;0,Z167,0)+FV('Impact Model_Simple'!Y$297,('Impact Model_Simple'!Z$122-'Impact Model_Simple'!Y$122),0,-'Impact Model_Simple'!Y175))*IF(Z$122&gt;$AI78,0,1)</f>
        <v>0</v>
      </c>
      <c r="AA175" s="10">
        <f>(IF(AA167&gt;0,AA167,0)+FV('Impact Model_Complicated'!Z$297,('Impact Model_Complicated'!AA$122-'Impact Model_Complicated'!Z$122),0,-'Impact Model_Complicated'!Z175))*IF(AA$122&gt;$AI78,0,1)</f>
        <v>0</v>
      </c>
      <c r="AB175" s="10">
        <f>(IF(AB167&gt;0,AB167,0)+FV('Impact Model_Complicated'!AA$297,('Impact Model_Complicated'!AB$122-'Impact Model_Complicated'!AA$122),0,-'Impact Model_Complicated'!AA175))*IF(AB$122&gt;$AI78,0,1)</f>
        <v>0</v>
      </c>
      <c r="AC175" s="10">
        <f>(IF(AC167&gt;0,AC167,0)+FV('Impact Model_Complicated'!AB$297,('Impact Model_Complicated'!AC$122-'Impact Model_Complicated'!AB$122),0,-'Impact Model_Complicated'!AB175))*IF(AC$122&gt;$AI78,0,1)</f>
        <v>0</v>
      </c>
      <c r="AD175" s="10">
        <f>(IF(AD167&gt;0,AD167,0)+FV('Impact Model_Complicated'!AC$297,('Impact Model_Complicated'!AD$122-'Impact Model_Complicated'!AC$122),0,-'Impact Model_Complicated'!AC175))*IF(AD$122&gt;$AI78,0,1)</f>
        <v>0</v>
      </c>
      <c r="AE175" s="10">
        <f>(IF(AE167&gt;0,AE167,0)+FV('Impact Model_Complicated'!AD$297,('Impact Model_Complicated'!AE$122-'Impact Model_Complicated'!AD$122),0,-'Impact Model_Complicated'!AD175))*IF(AE$122&gt;$AI78,0,1)</f>
        <v>0</v>
      </c>
      <c r="AF175" s="10">
        <f>(IF(AF167&gt;0,AF167,0)+FV('Impact Model_Complicated'!AE$297,('Impact Model_Complicated'!AF$122-'Impact Model_Complicated'!AE$122),0,-'Impact Model_Complicated'!AE175))*IF(AF$122&gt;$AI78,0,1)</f>
        <v>0</v>
      </c>
      <c r="AG175" s="10">
        <f>(IF(AG167&gt;0,AG167,0)+FV('Impact Model_Complicated'!AF$297,('Impact Model_Complicated'!AG$122-'Impact Model_Complicated'!AF$122),0,-'Impact Model_Complicated'!AF175))*IF(AG$122&gt;$AI78,0,1)</f>
        <v>0</v>
      </c>
      <c r="AH175" s="10">
        <f>(IF(AH167&gt;0,AH167,0)+FV('Impact Model_Complicated'!AG$297,('Impact Model_Complicated'!AH$122-'Impact Model_Complicated'!AG$122),0,-'Impact Model_Complicated'!AG175))*IF(AH$122&gt;$AI78,0,1)</f>
        <v>0</v>
      </c>
      <c r="AI175" s="10">
        <f>(IF(AI167&gt;0,AI167,0)+FV('Impact Model_Complicated'!AH$297,('Impact Model_Complicated'!AI$122-'Impact Model_Complicated'!AH$122),0,-'Impact Model_Complicated'!AH175))*IF(AI$122&gt;$AI78,0,1)</f>
        <v>0</v>
      </c>
      <c r="AJ175" s="10">
        <f>(IF(AJ167&gt;0,AJ167,0)+FV('Impact Model_Complicated'!AI$297,('Impact Model_Complicated'!AJ$122-'Impact Model_Complicated'!AI$122),0,-'Impact Model_Complicated'!AI175))*IF(AJ$122&gt;$AI78,0,1)</f>
        <v>0</v>
      </c>
      <c r="AK175" s="10">
        <f>(IF(AK167&gt;0,AK167,0)+FV('Impact Model_Complicated'!AJ$297,('Impact Model_Complicated'!AK$122-'Impact Model_Complicated'!AJ$122),0,-'Impact Model_Complicated'!AJ175))*IF(AK$122&gt;$AI78,0,1)</f>
        <v>0</v>
      </c>
      <c r="AL175" s="10">
        <f>(IF(AL167&gt;0,AL167,0)+FV('Impact Model_Complicated'!AK$297,('Impact Model_Complicated'!AL$122-'Impact Model_Complicated'!AK$122),0,-'Impact Model_Complicated'!AK175))*IF(AL$122&gt;$AI78,0,1)</f>
        <v>0</v>
      </c>
      <c r="AM175" s="10">
        <f>(IF(AM167&gt;0,AM167,0)+FV('Impact Model_Complicated'!AL$297,('Impact Model_Complicated'!AM$122-'Impact Model_Complicated'!AL$122),0,-'Impact Model_Complicated'!AL175))*IF(AM$122&gt;$AI78,0,1)</f>
        <v>0</v>
      </c>
      <c r="AN175" s="10">
        <f>(IF(AN167&gt;0,AN167,0)+FV('Impact Model_Complicated'!AM$297,('Impact Model_Complicated'!AN$122-'Impact Model_Complicated'!AM$122),0,-'Impact Model_Complicated'!AM175))*IF(AN$122&gt;$AI78,0,1)</f>
        <v>0</v>
      </c>
      <c r="AO175" s="10">
        <f>(IF(AO167&gt;0,AO167,0)+FV('Impact Model_Complicated'!AN$297,('Impact Model_Complicated'!AO$122-'Impact Model_Complicated'!AN$122),0,-'Impact Model_Complicated'!AN175))*IF(AO$122&gt;$AI78,0,1)</f>
        <v>0</v>
      </c>
      <c r="AP175" s="10">
        <f>(IF(AP167&gt;0,AP167,0)+FV('Impact Model_Complicated'!AO$297,('Impact Model_Complicated'!AP$122-'Impact Model_Complicated'!AO$122),0,-'Impact Model_Complicated'!AO175))*IF(AP$122&gt;$AI78,0,1)</f>
        <v>0</v>
      </c>
    </row>
    <row r="176" spans="1:42" hidden="1" outlineLevel="2">
      <c r="A176" s="1">
        <v>4</v>
      </c>
      <c r="B176" s="10"/>
      <c r="D176" s="10">
        <f>(IF(D168&gt;0,D168,0)+FV('Impact Model_Complicated'!C$297,('Impact Model_Complicated'!D$122-'Impact Model_Complicated'!C$122),0,-'Impact Model_Complicated'!C176))*IF(D$122&gt;$AI79,0,1)</f>
        <v>0</v>
      </c>
      <c r="E176" s="10">
        <f>(IF(E168&gt;0,E168,0)+FV('Impact Model_Complicated'!D$297,('Impact Model_Complicated'!E$122-'Impact Model_Complicated'!D$122),0,-'Impact Model_Complicated'!D176))*IF(E$122&gt;$AI79,0,1)</f>
        <v>0</v>
      </c>
      <c r="F176" s="10">
        <f>(IF(F168&gt;0,F168,0)+FV('Impact Model_Complicated'!E$297,('Impact Model_Complicated'!F$122-'Impact Model_Complicated'!E$122),0,-'Impact Model_Complicated'!E176))*IF(F$122&gt;$AI79,0,1)</f>
        <v>0</v>
      </c>
      <c r="G176" s="10">
        <f>(IF(G168&gt;0,G168,0)+FV('Impact Model_Complicated'!F$297,('Impact Model_Complicated'!G$122-'Impact Model_Complicated'!F$122),0,-'Impact Model_Complicated'!F176))*IF(G$122&gt;$AI79,0,1)</f>
        <v>0</v>
      </c>
      <c r="H176" s="10">
        <f>(IF(H168&gt;0,H168,0)+FV('Impact Model_Complicated'!G$297,('Impact Model_Complicated'!H$122-'Impact Model_Complicated'!G$122),0,-'Impact Model_Complicated'!G176))*IF(H$122&gt;$AI79,0,1)</f>
        <v>0</v>
      </c>
      <c r="I176" s="10">
        <f>(IF(I168&gt;0,I168,0)+FV('Impact Model_Complicated'!H$297,('Impact Model_Complicated'!I$122-'Impact Model_Complicated'!H$122),0,-'Impact Model_Complicated'!H176))*IF(I$122&gt;$AI79,0,1)</f>
        <v>0</v>
      </c>
      <c r="J176" s="10">
        <f>(IF(J168&gt;0,J168,0)+FV('Impact Model_Complicated'!I$297,('Impact Model_Complicated'!J$122-'Impact Model_Complicated'!I$122),0,-'Impact Model_Complicated'!I176))*IF(J$122&gt;$AI79,0,1)</f>
        <v>0</v>
      </c>
      <c r="K176" s="10">
        <f>(IF(K168&gt;0,K168,0)+FV('Impact Model_Complicated'!J$297,('Impact Model_Complicated'!K$122-'Impact Model_Complicated'!J$122),0,-'Impact Model_Complicated'!J176))*IF(K$122&gt;$AI79,0,1)</f>
        <v>0</v>
      </c>
      <c r="L176" s="10">
        <f>(IF(L168&gt;0,L168,0)+FV('Impact Model_Complicated'!K$297,('Impact Model_Complicated'!L$122-'Impact Model_Complicated'!K$122),0,-'Impact Model_Complicated'!K176))*IF(L$122&gt;$AI79,0,1)</f>
        <v>0</v>
      </c>
      <c r="M176" s="10">
        <f>(IF(M168&gt;0,M168,0)+FV('Impact Model_Complicated'!L$297,('Impact Model_Complicated'!M$122-'Impact Model_Complicated'!L$122),0,-'Impact Model_Complicated'!L176))*IF(M$122&gt;$AI79,0,1)</f>
        <v>0</v>
      </c>
      <c r="N176" s="10">
        <f>(IF(N168&gt;0,N168,0)+FV('Impact Model_Complicated'!M$297,('Impact Model_Complicated'!N$122-'Impact Model_Complicated'!M$122),0,-'Impact Model_Complicated'!M176))*IF(N$122&gt;$AI79,0,1)</f>
        <v>0</v>
      </c>
      <c r="O176" s="10">
        <f>(IF(O168&gt;0,O168,0)+FV('Impact Model_Complicated'!N$297,('Impact Model_Complicated'!O$122-'Impact Model_Complicated'!N$122),0,-'Impact Model_Complicated'!N176))*IF(O$122&gt;$AI79,0,1)</f>
        <v>0</v>
      </c>
      <c r="P176" s="10">
        <f>(IF(P168&gt;0,P168,0)+FV('Impact Model_Complicated'!O$297,('Impact Model_Complicated'!P$122-'Impact Model_Complicated'!O$122),0,-'Impact Model_Complicated'!O176))*IF(P$122&gt;$AI79,0,1)</f>
        <v>0</v>
      </c>
      <c r="Q176" s="10">
        <f>(IF(Q168&gt;0,Q168,0)+FV('Impact Model_Complicated'!P$297,('Impact Model_Complicated'!Q$122-'Impact Model_Complicated'!P$122),0,-'Impact Model_Complicated'!P176))*IF(Q$122&gt;$AI79,0,1)</f>
        <v>0</v>
      </c>
      <c r="R176" s="10">
        <f>(IF(R168&gt;0,R168,0)+FV('Impact Model_Complicated'!Q$297,('Impact Model_Complicated'!R$122-'Impact Model_Complicated'!Q$122),0,-'Impact Model_Complicated'!Q176))*IF(R$122&gt;$AI79,0,1)</f>
        <v>0</v>
      </c>
      <c r="S176" s="10">
        <f>(IF(S168&gt;0,S168,0)+FV('Impact Model_Complicated'!R$297,('Impact Model_Complicated'!S$122-'Impact Model_Complicated'!R$122),0,-'Impact Model_Complicated'!R176))*IF(S$122&gt;$AI79,0,1)</f>
        <v>0</v>
      </c>
      <c r="T176" s="10">
        <f>(IF(T168&gt;0,T168,0)+FV('Impact Model_Complicated'!S$297,('Impact Model_Complicated'!T$122-'Impact Model_Complicated'!S$122),0,-'Impact Model_Complicated'!S176))*IF(T$122&gt;$AI79,0,1)</f>
        <v>0</v>
      </c>
      <c r="U176" s="10">
        <f>(IF(U168&gt;0,U168,0)+FV('Impact Model_Complicated'!T$297,('Impact Model_Complicated'!U$122-'Impact Model_Complicated'!T$122),0,-'Impact Model_Complicated'!T176))*IF(U$122&gt;$AI79,0,1)</f>
        <v>0</v>
      </c>
      <c r="V176" s="10">
        <f>(IF(V168&gt;0,V168,0)+FV('Impact Model_Complicated'!U$297,('Impact Model_Complicated'!V$122-'Impact Model_Complicated'!U$122),0,-'Impact Model_Complicated'!U176))*IF(V$122&gt;$AI79,0,1)</f>
        <v>0</v>
      </c>
      <c r="W176" s="10">
        <f>(IF(W168&gt;0,W168,0)+FV('Impact Model_Complicated'!V$297,('Impact Model_Complicated'!W$122-'Impact Model_Complicated'!V$122),0,-'Impact Model_Complicated'!V176))*IF(W$122&gt;$AI79,0,1)</f>
        <v>0</v>
      </c>
      <c r="X176" s="10">
        <f>(IF(X168&gt;0,X168,0)+FV('Impact Model_Complicated'!W$297,('Impact Model_Complicated'!X$122-'Impact Model_Complicated'!W$122),0,-'Impact Model_Complicated'!W176))*IF(X$122&gt;$AI79,0,1)</f>
        <v>0</v>
      </c>
      <c r="Y176" s="10">
        <f>(IF(Y168&gt;0,Y168,0)+FV('Impact Model_Complicated'!X$297,('Impact Model_Complicated'!Y$122-'Impact Model_Complicated'!X$122),0,-'Impact Model_Complicated'!X176))*IF(Y$122&gt;$AI79,0,1)</f>
        <v>0</v>
      </c>
      <c r="Z176" s="10">
        <f>(IF(Z168&gt;0,Z168,0)+FV('Impact Model_Simple'!Y$297,('Impact Model_Simple'!Z$122-'Impact Model_Simple'!Y$122),0,-'Impact Model_Simple'!Y176))*IF(Z$122&gt;$AI79,0,1)</f>
        <v>0</v>
      </c>
      <c r="AA176" s="10">
        <f>(IF(AA168&gt;0,AA168,0)+FV('Impact Model_Complicated'!Z$297,('Impact Model_Complicated'!AA$122-'Impact Model_Complicated'!Z$122),0,-'Impact Model_Complicated'!Z176))*IF(AA$122&gt;$AI79,0,1)</f>
        <v>0</v>
      </c>
      <c r="AB176" s="10">
        <f>(IF(AB168&gt;0,AB168,0)+FV('Impact Model_Complicated'!AA$297,('Impact Model_Complicated'!AB$122-'Impact Model_Complicated'!AA$122),0,-'Impact Model_Complicated'!AA176))*IF(AB$122&gt;$AI79,0,1)</f>
        <v>0</v>
      </c>
      <c r="AC176" s="10">
        <f>(IF(AC168&gt;0,AC168,0)+FV('Impact Model_Complicated'!AB$297,('Impact Model_Complicated'!AC$122-'Impact Model_Complicated'!AB$122),0,-'Impact Model_Complicated'!AB176))*IF(AC$122&gt;$AI79,0,1)</f>
        <v>0</v>
      </c>
      <c r="AD176" s="10">
        <f>(IF(AD168&gt;0,AD168,0)+FV('Impact Model_Complicated'!AC$297,('Impact Model_Complicated'!AD$122-'Impact Model_Complicated'!AC$122),0,-'Impact Model_Complicated'!AC176))*IF(AD$122&gt;$AI79,0,1)</f>
        <v>0</v>
      </c>
      <c r="AE176" s="10">
        <f>(IF(AE168&gt;0,AE168,0)+FV('Impact Model_Complicated'!AD$297,('Impact Model_Complicated'!AE$122-'Impact Model_Complicated'!AD$122),0,-'Impact Model_Complicated'!AD176))*IF(AE$122&gt;$AI79,0,1)</f>
        <v>0</v>
      </c>
      <c r="AF176" s="10">
        <f>(IF(AF168&gt;0,AF168,0)+FV('Impact Model_Complicated'!AE$297,('Impact Model_Complicated'!AF$122-'Impact Model_Complicated'!AE$122),0,-'Impact Model_Complicated'!AE176))*IF(AF$122&gt;$AI79,0,1)</f>
        <v>0</v>
      </c>
      <c r="AG176" s="10">
        <f>(IF(AG168&gt;0,AG168,0)+FV('Impact Model_Complicated'!AF$297,('Impact Model_Complicated'!AG$122-'Impact Model_Complicated'!AF$122),0,-'Impact Model_Complicated'!AF176))*IF(AG$122&gt;$AI79,0,1)</f>
        <v>0</v>
      </c>
      <c r="AH176" s="10">
        <f>(IF(AH168&gt;0,AH168,0)+FV('Impact Model_Complicated'!AG$297,('Impact Model_Complicated'!AH$122-'Impact Model_Complicated'!AG$122),0,-'Impact Model_Complicated'!AG176))*IF(AH$122&gt;$AI79,0,1)</f>
        <v>0</v>
      </c>
      <c r="AI176" s="10">
        <f>(IF(AI168&gt;0,AI168,0)+FV('Impact Model_Complicated'!AH$297,('Impact Model_Complicated'!AI$122-'Impact Model_Complicated'!AH$122),0,-'Impact Model_Complicated'!AH176))*IF(AI$122&gt;$AI79,0,1)</f>
        <v>0</v>
      </c>
      <c r="AJ176" s="10">
        <f>(IF(AJ168&gt;0,AJ168,0)+FV('Impact Model_Complicated'!AI$297,('Impact Model_Complicated'!AJ$122-'Impact Model_Complicated'!AI$122),0,-'Impact Model_Complicated'!AI176))*IF(AJ$122&gt;$AI79,0,1)</f>
        <v>0</v>
      </c>
      <c r="AK176" s="10">
        <f>(IF(AK168&gt;0,AK168,0)+FV('Impact Model_Complicated'!AJ$297,('Impact Model_Complicated'!AK$122-'Impact Model_Complicated'!AJ$122),0,-'Impact Model_Complicated'!AJ176))*IF(AK$122&gt;$AI79,0,1)</f>
        <v>0</v>
      </c>
      <c r="AL176" s="10">
        <f>(IF(AL168&gt;0,AL168,0)+FV('Impact Model_Complicated'!AK$297,('Impact Model_Complicated'!AL$122-'Impact Model_Complicated'!AK$122),0,-'Impact Model_Complicated'!AK176))*IF(AL$122&gt;$AI79,0,1)</f>
        <v>0</v>
      </c>
      <c r="AM176" s="10">
        <f>(IF(AM168&gt;0,AM168,0)+FV('Impact Model_Complicated'!AL$297,('Impact Model_Complicated'!AM$122-'Impact Model_Complicated'!AL$122),0,-'Impact Model_Complicated'!AL176))*IF(AM$122&gt;$AI79,0,1)</f>
        <v>0</v>
      </c>
      <c r="AN176" s="10">
        <f>(IF(AN168&gt;0,AN168,0)+FV('Impact Model_Complicated'!AM$297,('Impact Model_Complicated'!AN$122-'Impact Model_Complicated'!AM$122),0,-'Impact Model_Complicated'!AM176))*IF(AN$122&gt;$AI79,0,1)</f>
        <v>0</v>
      </c>
      <c r="AO176" s="10">
        <f>(IF(AO168&gt;0,AO168,0)+FV('Impact Model_Complicated'!AN$297,('Impact Model_Complicated'!AO$122-'Impact Model_Complicated'!AN$122),0,-'Impact Model_Complicated'!AN176))*IF(AO$122&gt;$AI79,0,1)</f>
        <v>0</v>
      </c>
      <c r="AP176" s="10">
        <f>(IF(AP168&gt;0,AP168,0)+FV('Impact Model_Complicated'!AO$297,('Impact Model_Complicated'!AP$122-'Impact Model_Complicated'!AO$122),0,-'Impact Model_Complicated'!AO176))*IF(AP$122&gt;$AI79,0,1)</f>
        <v>0</v>
      </c>
    </row>
    <row r="177" spans="1:42" hidden="1" outlineLevel="2">
      <c r="A177" s="1">
        <v>5</v>
      </c>
      <c r="B177" s="10"/>
      <c r="D177" s="10">
        <f>(IF(D169&gt;0,D169,0)+FV('Impact Model_Complicated'!C$297,('Impact Model_Complicated'!D$122-'Impact Model_Complicated'!C$122),0,-'Impact Model_Complicated'!C177))*IF(D$122&gt;$AI80,0,1)</f>
        <v>0</v>
      </c>
      <c r="E177" s="10">
        <f>(IF(E169&gt;0,E169,0)+FV('Impact Model_Complicated'!D$297,('Impact Model_Complicated'!E$122-'Impact Model_Complicated'!D$122),0,-'Impact Model_Complicated'!D177))*IF(E$122&gt;$AI80,0,1)</f>
        <v>0</v>
      </c>
      <c r="F177" s="10">
        <f>(IF(F169&gt;0,F169,0)+FV('Impact Model_Complicated'!E$297,('Impact Model_Complicated'!F$122-'Impact Model_Complicated'!E$122),0,-'Impact Model_Complicated'!E177))*IF(F$122&gt;$AI80,0,1)</f>
        <v>0</v>
      </c>
      <c r="G177" s="10">
        <f>(IF(G169&gt;0,G169,0)+FV('Impact Model_Complicated'!F$297,('Impact Model_Complicated'!G$122-'Impact Model_Complicated'!F$122),0,-'Impact Model_Complicated'!F177))*IF(G$122&gt;$AI80,0,1)</f>
        <v>0</v>
      </c>
      <c r="H177" s="10">
        <f>(IF(H169&gt;0,H169,0)+FV('Impact Model_Complicated'!G$297,('Impact Model_Complicated'!H$122-'Impact Model_Complicated'!G$122),0,-'Impact Model_Complicated'!G177))*IF(H$122&gt;$AI80,0,1)</f>
        <v>0</v>
      </c>
      <c r="I177" s="10">
        <f>(IF(I169&gt;0,I169,0)+FV('Impact Model_Complicated'!H$297,('Impact Model_Complicated'!I$122-'Impact Model_Complicated'!H$122),0,-'Impact Model_Complicated'!H177))*IF(I$122&gt;$AI80,0,1)</f>
        <v>0</v>
      </c>
      <c r="J177" s="10">
        <f>(IF(J169&gt;0,J169,0)+FV('Impact Model_Complicated'!I$297,('Impact Model_Complicated'!J$122-'Impact Model_Complicated'!I$122),0,-'Impact Model_Complicated'!I177))*IF(J$122&gt;$AI80,0,1)</f>
        <v>0</v>
      </c>
      <c r="K177" s="10">
        <f>(IF(K169&gt;0,K169,0)+FV('Impact Model_Complicated'!J$297,('Impact Model_Complicated'!K$122-'Impact Model_Complicated'!J$122),0,-'Impact Model_Complicated'!J177))*IF(K$122&gt;$AI80,0,1)</f>
        <v>0</v>
      </c>
      <c r="L177" s="10">
        <f>(IF(L169&gt;0,L169,0)+FV('Impact Model_Complicated'!K$297,('Impact Model_Complicated'!L$122-'Impact Model_Complicated'!K$122),0,-'Impact Model_Complicated'!K177))*IF(L$122&gt;$AI80,0,1)</f>
        <v>0</v>
      </c>
      <c r="M177" s="10">
        <f>(IF(M169&gt;0,M169,0)+FV('Impact Model_Complicated'!L$297,('Impact Model_Complicated'!M$122-'Impact Model_Complicated'!L$122),0,-'Impact Model_Complicated'!L177))*IF(M$122&gt;$AI80,0,1)</f>
        <v>0</v>
      </c>
      <c r="N177" s="10">
        <f>(IF(N169&gt;0,N169,0)+FV('Impact Model_Complicated'!M$297,('Impact Model_Complicated'!N$122-'Impact Model_Complicated'!M$122),0,-'Impact Model_Complicated'!M177))*IF(N$122&gt;$AI80,0,1)</f>
        <v>0</v>
      </c>
      <c r="O177" s="10">
        <f>(IF(O169&gt;0,O169,0)+FV('Impact Model_Complicated'!N$297,('Impact Model_Complicated'!O$122-'Impact Model_Complicated'!N$122),0,-'Impact Model_Complicated'!N177))*IF(O$122&gt;$AI80,0,1)</f>
        <v>0</v>
      </c>
      <c r="P177" s="10">
        <f>(IF(P169&gt;0,P169,0)+FV('Impact Model_Complicated'!O$297,('Impact Model_Complicated'!P$122-'Impact Model_Complicated'!O$122),0,-'Impact Model_Complicated'!O177))*IF(P$122&gt;$AI80,0,1)</f>
        <v>0</v>
      </c>
      <c r="Q177" s="10">
        <f>(IF(Q169&gt;0,Q169,0)+FV('Impact Model_Complicated'!P$297,('Impact Model_Complicated'!Q$122-'Impact Model_Complicated'!P$122),0,-'Impact Model_Complicated'!P177))*IF(Q$122&gt;$AI80,0,1)</f>
        <v>0</v>
      </c>
      <c r="R177" s="10">
        <f>(IF(R169&gt;0,R169,0)+FV('Impact Model_Complicated'!Q$297,('Impact Model_Complicated'!R$122-'Impact Model_Complicated'!Q$122),0,-'Impact Model_Complicated'!Q177))*IF(R$122&gt;$AI80,0,1)</f>
        <v>0</v>
      </c>
      <c r="S177" s="10">
        <f>(IF(S169&gt;0,S169,0)+FV('Impact Model_Complicated'!R$297,('Impact Model_Complicated'!S$122-'Impact Model_Complicated'!R$122),0,-'Impact Model_Complicated'!R177))*IF(S$122&gt;$AI80,0,1)</f>
        <v>0</v>
      </c>
      <c r="T177" s="10">
        <f>(IF(T169&gt;0,T169,0)+FV('Impact Model_Complicated'!S$297,('Impact Model_Complicated'!T$122-'Impact Model_Complicated'!S$122),0,-'Impact Model_Complicated'!S177))*IF(T$122&gt;$AI80,0,1)</f>
        <v>0</v>
      </c>
      <c r="U177" s="10">
        <f>(IF(U169&gt;0,U169,0)+FV('Impact Model_Complicated'!T$297,('Impact Model_Complicated'!U$122-'Impact Model_Complicated'!T$122),0,-'Impact Model_Complicated'!T177))*IF(U$122&gt;$AI80,0,1)</f>
        <v>0</v>
      </c>
      <c r="V177" s="10">
        <f>(IF(V169&gt;0,V169,0)+FV('Impact Model_Complicated'!U$297,('Impact Model_Complicated'!V$122-'Impact Model_Complicated'!U$122),0,-'Impact Model_Complicated'!U177))*IF(V$122&gt;$AI80,0,1)</f>
        <v>0</v>
      </c>
      <c r="W177" s="10">
        <f>(IF(W169&gt;0,W169,0)+FV('Impact Model_Complicated'!V$297,('Impact Model_Complicated'!W$122-'Impact Model_Complicated'!V$122),0,-'Impact Model_Complicated'!V177))*IF(W$122&gt;$AI80,0,1)</f>
        <v>0</v>
      </c>
      <c r="X177" s="10">
        <f>(IF(X169&gt;0,X169,0)+FV('Impact Model_Complicated'!W$297,('Impact Model_Complicated'!X$122-'Impact Model_Complicated'!W$122),0,-'Impact Model_Complicated'!W177))*IF(X$122&gt;$AI80,0,1)</f>
        <v>0</v>
      </c>
      <c r="Y177" s="10">
        <f>(IF(Y169&gt;0,Y169,0)+FV('Impact Model_Complicated'!X$297,('Impact Model_Complicated'!Y$122-'Impact Model_Complicated'!X$122),0,-'Impact Model_Complicated'!X177))*IF(Y$122&gt;$AI80,0,1)</f>
        <v>0</v>
      </c>
      <c r="Z177" s="10">
        <f>(IF(Z169&gt;0,Z169,0)+FV('Impact Model_Simple'!Y$297,('Impact Model_Simple'!Z$122-'Impact Model_Simple'!Y$122),0,-'Impact Model_Simple'!Y177))*IF(Z$122&gt;$AI80,0,1)</f>
        <v>0</v>
      </c>
      <c r="AA177" s="10">
        <f>(IF(AA169&gt;0,AA169,0)+FV('Impact Model_Complicated'!Z$297,('Impact Model_Complicated'!AA$122-'Impact Model_Complicated'!Z$122),0,-'Impact Model_Complicated'!Z177))*IF(AA$122&gt;$AI80,0,1)</f>
        <v>0</v>
      </c>
      <c r="AB177" s="10">
        <f>(IF(AB169&gt;0,AB169,0)+FV('Impact Model_Complicated'!AA$297,('Impact Model_Complicated'!AB$122-'Impact Model_Complicated'!AA$122),0,-'Impact Model_Complicated'!AA177))*IF(AB$122&gt;$AI80,0,1)</f>
        <v>0</v>
      </c>
      <c r="AC177" s="10">
        <f>(IF(AC169&gt;0,AC169,0)+FV('Impact Model_Complicated'!AB$297,('Impact Model_Complicated'!AC$122-'Impact Model_Complicated'!AB$122),0,-'Impact Model_Complicated'!AB177))*IF(AC$122&gt;$AI80,0,1)</f>
        <v>0</v>
      </c>
      <c r="AD177" s="10">
        <f>(IF(AD169&gt;0,AD169,0)+FV('Impact Model_Complicated'!AC$297,('Impact Model_Complicated'!AD$122-'Impact Model_Complicated'!AC$122),0,-'Impact Model_Complicated'!AC177))*IF(AD$122&gt;$AI80,0,1)</f>
        <v>0</v>
      </c>
      <c r="AE177" s="10">
        <f>(IF(AE169&gt;0,AE169,0)+FV('Impact Model_Complicated'!AD$297,('Impact Model_Complicated'!AE$122-'Impact Model_Complicated'!AD$122),0,-'Impact Model_Complicated'!AD177))*IF(AE$122&gt;$AI80,0,1)</f>
        <v>0</v>
      </c>
      <c r="AF177" s="10">
        <f>(IF(AF169&gt;0,AF169,0)+FV('Impact Model_Complicated'!AE$297,('Impact Model_Complicated'!AF$122-'Impact Model_Complicated'!AE$122),0,-'Impact Model_Complicated'!AE177))*IF(AF$122&gt;$AI80,0,1)</f>
        <v>0</v>
      </c>
      <c r="AG177" s="10">
        <f>(IF(AG169&gt;0,AG169,0)+FV('Impact Model_Complicated'!AF$297,('Impact Model_Complicated'!AG$122-'Impact Model_Complicated'!AF$122),0,-'Impact Model_Complicated'!AF177))*IF(AG$122&gt;$AI80,0,1)</f>
        <v>0</v>
      </c>
      <c r="AH177" s="10">
        <f>(IF(AH169&gt;0,AH169,0)+FV('Impact Model_Complicated'!AG$297,('Impact Model_Complicated'!AH$122-'Impact Model_Complicated'!AG$122),0,-'Impact Model_Complicated'!AG177))*IF(AH$122&gt;$AI80,0,1)</f>
        <v>0</v>
      </c>
      <c r="AI177" s="10">
        <f>(IF(AI169&gt;0,AI169,0)+FV('Impact Model_Complicated'!AH$297,('Impact Model_Complicated'!AI$122-'Impact Model_Complicated'!AH$122),0,-'Impact Model_Complicated'!AH177))*IF(AI$122&gt;$AI80,0,1)</f>
        <v>0</v>
      </c>
      <c r="AJ177" s="10">
        <f>(IF(AJ169&gt;0,AJ169,0)+FV('Impact Model_Complicated'!AI$297,('Impact Model_Complicated'!AJ$122-'Impact Model_Complicated'!AI$122),0,-'Impact Model_Complicated'!AI177))*IF(AJ$122&gt;$AI80,0,1)</f>
        <v>0</v>
      </c>
      <c r="AK177" s="10">
        <f>(IF(AK169&gt;0,AK169,0)+FV('Impact Model_Complicated'!AJ$297,('Impact Model_Complicated'!AK$122-'Impact Model_Complicated'!AJ$122),0,-'Impact Model_Complicated'!AJ177))*IF(AK$122&gt;$AI80,0,1)</f>
        <v>0</v>
      </c>
      <c r="AL177" s="10">
        <f>(IF(AL169&gt;0,AL169,0)+FV('Impact Model_Complicated'!AK$297,('Impact Model_Complicated'!AL$122-'Impact Model_Complicated'!AK$122),0,-'Impact Model_Complicated'!AK177))*IF(AL$122&gt;$AI80,0,1)</f>
        <v>0</v>
      </c>
      <c r="AM177" s="10">
        <f>(IF(AM169&gt;0,AM169,0)+FV('Impact Model_Complicated'!AL$297,('Impact Model_Complicated'!AM$122-'Impact Model_Complicated'!AL$122),0,-'Impact Model_Complicated'!AL177))*IF(AM$122&gt;$AI80,0,1)</f>
        <v>0</v>
      </c>
      <c r="AN177" s="10">
        <f>(IF(AN169&gt;0,AN169,0)+FV('Impact Model_Complicated'!AM$297,('Impact Model_Complicated'!AN$122-'Impact Model_Complicated'!AM$122),0,-'Impact Model_Complicated'!AM177))*IF(AN$122&gt;$AI80,0,1)</f>
        <v>0</v>
      </c>
      <c r="AO177" s="10">
        <f>(IF(AO169&gt;0,AO169,0)+FV('Impact Model_Complicated'!AN$297,('Impact Model_Complicated'!AO$122-'Impact Model_Complicated'!AN$122),0,-'Impact Model_Complicated'!AN177))*IF(AO$122&gt;$AI80,0,1)</f>
        <v>0</v>
      </c>
      <c r="AP177" s="10">
        <f>(IF(AP169&gt;0,AP169,0)+FV('Impact Model_Complicated'!AO$297,('Impact Model_Complicated'!AP$122-'Impact Model_Complicated'!AO$122),0,-'Impact Model_Complicated'!AO177))*IF(AP$122&gt;$AI80,0,1)</f>
        <v>0</v>
      </c>
    </row>
    <row r="178" spans="1:42" ht="15.5" hidden="1" outlineLevel="2" thickBot="1">
      <c r="A178" s="6" t="s">
        <v>7</v>
      </c>
      <c r="B178" s="13"/>
      <c r="C178" s="6"/>
      <c r="D178" s="13">
        <f>SUM(D173:D177)</f>
        <v>0</v>
      </c>
      <c r="E178" s="13">
        <f t="shared" ref="E178:AP178" si="65">SUM(E173:E177)</f>
        <v>0</v>
      </c>
      <c r="F178" s="13">
        <f t="shared" si="65"/>
        <v>0</v>
      </c>
      <c r="G178" s="13">
        <f t="shared" si="65"/>
        <v>0</v>
      </c>
      <c r="H178" s="13">
        <f t="shared" si="65"/>
        <v>0</v>
      </c>
      <c r="I178" s="13">
        <f t="shared" si="65"/>
        <v>0</v>
      </c>
      <c r="J178" s="13">
        <f t="shared" si="65"/>
        <v>0</v>
      </c>
      <c r="K178" s="13">
        <f t="shared" si="65"/>
        <v>0</v>
      </c>
      <c r="L178" s="13">
        <f t="shared" si="65"/>
        <v>0</v>
      </c>
      <c r="M178" s="13">
        <f t="shared" si="65"/>
        <v>0</v>
      </c>
      <c r="N178" s="13">
        <f t="shared" si="65"/>
        <v>0</v>
      </c>
      <c r="O178" s="13">
        <f t="shared" si="65"/>
        <v>17675517.551265001</v>
      </c>
      <c r="P178" s="13">
        <f t="shared" si="65"/>
        <v>18559293.428828254</v>
      </c>
      <c r="Q178" s="13">
        <f t="shared" si="65"/>
        <v>19487258.100269668</v>
      </c>
      <c r="R178" s="13">
        <f t="shared" si="65"/>
        <v>0</v>
      </c>
      <c r="S178" s="13">
        <f t="shared" si="65"/>
        <v>0</v>
      </c>
      <c r="T178" s="13">
        <f t="shared" si="65"/>
        <v>0</v>
      </c>
      <c r="U178" s="13">
        <f t="shared" si="65"/>
        <v>0</v>
      </c>
      <c r="V178" s="13">
        <f t="shared" si="65"/>
        <v>0</v>
      </c>
      <c r="W178" s="13">
        <f t="shared" si="65"/>
        <v>0</v>
      </c>
      <c r="X178" s="13">
        <f t="shared" si="65"/>
        <v>0</v>
      </c>
      <c r="Y178" s="13">
        <f t="shared" si="65"/>
        <v>0</v>
      </c>
      <c r="Z178" s="13">
        <f t="shared" si="65"/>
        <v>0</v>
      </c>
      <c r="AA178" s="13">
        <f t="shared" si="65"/>
        <v>0</v>
      </c>
      <c r="AB178" s="13">
        <f t="shared" si="65"/>
        <v>0</v>
      </c>
      <c r="AC178" s="13">
        <f t="shared" si="65"/>
        <v>0</v>
      </c>
      <c r="AD178" s="13">
        <f t="shared" si="65"/>
        <v>0</v>
      </c>
      <c r="AE178" s="13">
        <f t="shared" si="65"/>
        <v>0</v>
      </c>
      <c r="AF178" s="13">
        <f t="shared" si="65"/>
        <v>0</v>
      </c>
      <c r="AG178" s="13">
        <f t="shared" si="65"/>
        <v>0</v>
      </c>
      <c r="AH178" s="13">
        <f t="shared" si="65"/>
        <v>0</v>
      </c>
      <c r="AI178" s="13">
        <f t="shared" si="65"/>
        <v>0</v>
      </c>
      <c r="AJ178" s="13">
        <f t="shared" si="65"/>
        <v>0</v>
      </c>
      <c r="AK178" s="13">
        <f t="shared" si="65"/>
        <v>0</v>
      </c>
      <c r="AL178" s="13">
        <f t="shared" si="65"/>
        <v>0</v>
      </c>
      <c r="AM178" s="13">
        <f t="shared" si="65"/>
        <v>0</v>
      </c>
      <c r="AN178" s="13">
        <f t="shared" si="65"/>
        <v>0</v>
      </c>
      <c r="AO178" s="13">
        <f t="shared" si="65"/>
        <v>0</v>
      </c>
      <c r="AP178" s="13">
        <f t="shared" si="65"/>
        <v>0</v>
      </c>
    </row>
    <row r="179" spans="1:42" hidden="1" outlineLevel="2"/>
    <row r="180" spans="1:42" hidden="1" outlineLevel="2">
      <c r="A180" s="11" t="s">
        <v>36</v>
      </c>
      <c r="B180" s="12"/>
      <c r="C180" s="11"/>
      <c r="D180" s="11">
        <f>D$84</f>
        <v>2022</v>
      </c>
      <c r="E180" s="11">
        <f t="shared" ref="E180:AP180" si="66">E$84</f>
        <v>2023</v>
      </c>
      <c r="F180" s="11">
        <f t="shared" si="66"/>
        <v>2024</v>
      </c>
      <c r="G180" s="11">
        <f t="shared" si="66"/>
        <v>2025</v>
      </c>
      <c r="H180" s="11">
        <f t="shared" si="66"/>
        <v>2026</v>
      </c>
      <c r="I180" s="11">
        <f t="shared" si="66"/>
        <v>2027</v>
      </c>
      <c r="J180" s="11">
        <f t="shared" si="66"/>
        <v>2028</v>
      </c>
      <c r="K180" s="11">
        <f t="shared" si="66"/>
        <v>2029</v>
      </c>
      <c r="L180" s="11">
        <f t="shared" si="66"/>
        <v>2030</v>
      </c>
      <c r="M180" s="11">
        <f t="shared" si="66"/>
        <v>2031</v>
      </c>
      <c r="N180" s="11">
        <f t="shared" si="66"/>
        <v>2032</v>
      </c>
      <c r="O180" s="11">
        <f t="shared" si="66"/>
        <v>2033</v>
      </c>
      <c r="P180" s="11">
        <f t="shared" si="66"/>
        <v>2034</v>
      </c>
      <c r="Q180" s="11">
        <f t="shared" si="66"/>
        <v>2035</v>
      </c>
      <c r="R180" s="11">
        <f t="shared" si="66"/>
        <v>2036</v>
      </c>
      <c r="S180" s="11">
        <f t="shared" si="66"/>
        <v>2037</v>
      </c>
      <c r="T180" s="11">
        <f t="shared" si="66"/>
        <v>2038</v>
      </c>
      <c r="U180" s="11">
        <f t="shared" si="66"/>
        <v>2039</v>
      </c>
      <c r="V180" s="11">
        <f t="shared" si="66"/>
        <v>2040</v>
      </c>
      <c r="W180" s="11">
        <f t="shared" si="66"/>
        <v>2041</v>
      </c>
      <c r="X180" s="11">
        <f t="shared" si="66"/>
        <v>2042</v>
      </c>
      <c r="Y180" s="11">
        <f t="shared" si="66"/>
        <v>2043</v>
      </c>
      <c r="Z180" s="11">
        <f t="shared" si="66"/>
        <v>2044</v>
      </c>
      <c r="AA180" s="11">
        <f t="shared" si="66"/>
        <v>2045</v>
      </c>
      <c r="AB180" s="11">
        <f t="shared" si="66"/>
        <v>2046</v>
      </c>
      <c r="AC180" s="11">
        <f t="shared" si="66"/>
        <v>2047</v>
      </c>
      <c r="AD180" s="11">
        <f t="shared" si="66"/>
        <v>2048</v>
      </c>
      <c r="AE180" s="11">
        <f t="shared" si="66"/>
        <v>2049</v>
      </c>
      <c r="AF180" s="11">
        <f t="shared" si="66"/>
        <v>2050</v>
      </c>
      <c r="AG180" s="11">
        <f t="shared" si="66"/>
        <v>2051</v>
      </c>
      <c r="AH180" s="11">
        <f t="shared" si="66"/>
        <v>2052</v>
      </c>
      <c r="AI180" s="11">
        <f t="shared" si="66"/>
        <v>2053</v>
      </c>
      <c r="AJ180" s="11">
        <f t="shared" si="66"/>
        <v>2054</v>
      </c>
      <c r="AK180" s="11">
        <f t="shared" si="66"/>
        <v>2055</v>
      </c>
      <c r="AL180" s="11">
        <f t="shared" si="66"/>
        <v>2056</v>
      </c>
      <c r="AM180" s="11">
        <f t="shared" si="66"/>
        <v>2057</v>
      </c>
      <c r="AN180" s="11">
        <f t="shared" si="66"/>
        <v>2058</v>
      </c>
      <c r="AO180" s="11">
        <f t="shared" si="66"/>
        <v>2059</v>
      </c>
      <c r="AP180" s="11">
        <f t="shared" si="66"/>
        <v>2060</v>
      </c>
    </row>
    <row r="181" spans="1:42" hidden="1" outlineLevel="2">
      <c r="A181" s="1">
        <v>1</v>
      </c>
      <c r="B181" s="10">
        <f t="shared" ref="B181:B186" si="67">SUM(D181:AP181)</f>
        <v>643079.51730889909</v>
      </c>
      <c r="D181" s="10">
        <f t="shared" ref="D181:AP185" si="68">IF(D$130=$AI76,D173*$AJ76,0)</f>
        <v>0</v>
      </c>
      <c r="E181" s="10">
        <f t="shared" si="68"/>
        <v>0</v>
      </c>
      <c r="F181" s="10">
        <f t="shared" si="68"/>
        <v>0</v>
      </c>
      <c r="G181" s="10">
        <f t="shared" si="68"/>
        <v>0</v>
      </c>
      <c r="H181" s="10">
        <f t="shared" si="68"/>
        <v>0</v>
      </c>
      <c r="I181" s="10">
        <f t="shared" si="68"/>
        <v>0</v>
      </c>
      <c r="J181" s="10">
        <f t="shared" si="68"/>
        <v>0</v>
      </c>
      <c r="K181" s="10">
        <f t="shared" si="68"/>
        <v>0</v>
      </c>
      <c r="L181" s="10">
        <f t="shared" si="68"/>
        <v>0</v>
      </c>
      <c r="M181" s="10">
        <f t="shared" si="68"/>
        <v>0</v>
      </c>
      <c r="N181" s="10">
        <f t="shared" si="68"/>
        <v>0</v>
      </c>
      <c r="O181" s="10">
        <f t="shared" si="68"/>
        <v>0</v>
      </c>
      <c r="P181" s="10">
        <f t="shared" si="68"/>
        <v>0</v>
      </c>
      <c r="Q181" s="10">
        <f t="shared" si="68"/>
        <v>643079.51730889909</v>
      </c>
      <c r="R181" s="10">
        <f t="shared" si="68"/>
        <v>0</v>
      </c>
      <c r="S181" s="10">
        <f t="shared" si="68"/>
        <v>0</v>
      </c>
      <c r="T181" s="10">
        <f t="shared" si="68"/>
        <v>0</v>
      </c>
      <c r="U181" s="10">
        <f t="shared" si="68"/>
        <v>0</v>
      </c>
      <c r="V181" s="10">
        <f t="shared" si="68"/>
        <v>0</v>
      </c>
      <c r="W181" s="10">
        <f t="shared" si="68"/>
        <v>0</v>
      </c>
      <c r="X181" s="10">
        <f t="shared" si="68"/>
        <v>0</v>
      </c>
      <c r="Y181" s="10">
        <f t="shared" si="68"/>
        <v>0</v>
      </c>
      <c r="Z181" s="10">
        <f t="shared" si="68"/>
        <v>0</v>
      </c>
      <c r="AA181" s="10">
        <f t="shared" si="68"/>
        <v>0</v>
      </c>
      <c r="AB181" s="10">
        <f t="shared" si="68"/>
        <v>0</v>
      </c>
      <c r="AC181" s="10">
        <f t="shared" si="68"/>
        <v>0</v>
      </c>
      <c r="AD181" s="10">
        <f t="shared" si="68"/>
        <v>0</v>
      </c>
      <c r="AE181" s="10">
        <f t="shared" si="68"/>
        <v>0</v>
      </c>
      <c r="AF181" s="10">
        <f t="shared" si="68"/>
        <v>0</v>
      </c>
      <c r="AG181" s="10">
        <f t="shared" si="68"/>
        <v>0</v>
      </c>
      <c r="AH181" s="10">
        <f t="shared" si="68"/>
        <v>0</v>
      </c>
      <c r="AI181" s="10">
        <f t="shared" si="68"/>
        <v>0</v>
      </c>
      <c r="AJ181" s="10">
        <f t="shared" si="68"/>
        <v>0</v>
      </c>
      <c r="AK181" s="10">
        <f t="shared" si="68"/>
        <v>0</v>
      </c>
      <c r="AL181" s="10">
        <f t="shared" si="68"/>
        <v>0</v>
      </c>
      <c r="AM181" s="10">
        <f t="shared" si="68"/>
        <v>0</v>
      </c>
      <c r="AN181" s="10">
        <f t="shared" si="68"/>
        <v>0</v>
      </c>
      <c r="AO181" s="10">
        <f t="shared" si="68"/>
        <v>0</v>
      </c>
      <c r="AP181" s="10">
        <f t="shared" si="68"/>
        <v>0</v>
      </c>
    </row>
    <row r="182" spans="1:42" hidden="1" outlineLevel="2">
      <c r="A182" s="1">
        <v>2</v>
      </c>
      <c r="B182" s="10">
        <f t="shared" si="67"/>
        <v>3215397.5865444951</v>
      </c>
      <c r="D182" s="10">
        <f t="shared" si="68"/>
        <v>0</v>
      </c>
      <c r="E182" s="10">
        <f t="shared" si="68"/>
        <v>0</v>
      </c>
      <c r="F182" s="10">
        <f t="shared" si="68"/>
        <v>0</v>
      </c>
      <c r="G182" s="10">
        <f t="shared" si="68"/>
        <v>0</v>
      </c>
      <c r="H182" s="10">
        <f t="shared" si="68"/>
        <v>0</v>
      </c>
      <c r="I182" s="10">
        <f t="shared" si="68"/>
        <v>0</v>
      </c>
      <c r="J182" s="10">
        <f t="shared" si="68"/>
        <v>0</v>
      </c>
      <c r="K182" s="10">
        <f t="shared" si="68"/>
        <v>0</v>
      </c>
      <c r="L182" s="10">
        <f t="shared" si="68"/>
        <v>0</v>
      </c>
      <c r="M182" s="10">
        <f t="shared" si="68"/>
        <v>0</v>
      </c>
      <c r="N182" s="10">
        <f t="shared" si="68"/>
        <v>0</v>
      </c>
      <c r="O182" s="10">
        <f t="shared" si="68"/>
        <v>0</v>
      </c>
      <c r="P182" s="10">
        <f t="shared" si="68"/>
        <v>0</v>
      </c>
      <c r="Q182" s="10">
        <f t="shared" si="68"/>
        <v>3215397.5865444951</v>
      </c>
      <c r="R182" s="10">
        <f t="shared" si="68"/>
        <v>0</v>
      </c>
      <c r="S182" s="10">
        <f t="shared" si="68"/>
        <v>0</v>
      </c>
      <c r="T182" s="10">
        <f t="shared" si="68"/>
        <v>0</v>
      </c>
      <c r="U182" s="10">
        <f t="shared" si="68"/>
        <v>0</v>
      </c>
      <c r="V182" s="10">
        <f t="shared" si="68"/>
        <v>0</v>
      </c>
      <c r="W182" s="10">
        <f t="shared" si="68"/>
        <v>0</v>
      </c>
      <c r="X182" s="10">
        <f t="shared" si="68"/>
        <v>0</v>
      </c>
      <c r="Y182" s="10">
        <f t="shared" si="68"/>
        <v>0</v>
      </c>
      <c r="Z182" s="10">
        <f t="shared" si="68"/>
        <v>0</v>
      </c>
      <c r="AA182" s="10">
        <f t="shared" si="68"/>
        <v>0</v>
      </c>
      <c r="AB182" s="10">
        <f t="shared" si="68"/>
        <v>0</v>
      </c>
      <c r="AC182" s="10">
        <f t="shared" si="68"/>
        <v>0</v>
      </c>
      <c r="AD182" s="10">
        <f t="shared" si="68"/>
        <v>0</v>
      </c>
      <c r="AE182" s="10">
        <f t="shared" si="68"/>
        <v>0</v>
      </c>
      <c r="AF182" s="10">
        <f t="shared" si="68"/>
        <v>0</v>
      </c>
      <c r="AG182" s="10">
        <f t="shared" si="68"/>
        <v>0</v>
      </c>
      <c r="AH182" s="10">
        <f t="shared" si="68"/>
        <v>0</v>
      </c>
      <c r="AI182" s="10">
        <f t="shared" si="68"/>
        <v>0</v>
      </c>
      <c r="AJ182" s="10">
        <f t="shared" si="68"/>
        <v>0</v>
      </c>
      <c r="AK182" s="10">
        <f t="shared" si="68"/>
        <v>0</v>
      </c>
      <c r="AL182" s="10">
        <f t="shared" si="68"/>
        <v>0</v>
      </c>
      <c r="AM182" s="10">
        <f t="shared" si="68"/>
        <v>0</v>
      </c>
      <c r="AN182" s="10">
        <f t="shared" si="68"/>
        <v>0</v>
      </c>
      <c r="AO182" s="10">
        <f t="shared" si="68"/>
        <v>0</v>
      </c>
      <c r="AP182" s="10">
        <f t="shared" si="68"/>
        <v>0</v>
      </c>
    </row>
    <row r="183" spans="1:42" hidden="1" outlineLevel="2">
      <c r="A183" s="1">
        <v>3</v>
      </c>
      <c r="B183" s="10">
        <f t="shared" si="67"/>
        <v>6625667.7540916866</v>
      </c>
      <c r="D183" s="10">
        <f t="shared" si="68"/>
        <v>0</v>
      </c>
      <c r="E183" s="10">
        <f t="shared" si="68"/>
        <v>0</v>
      </c>
      <c r="F183" s="10">
        <f t="shared" si="68"/>
        <v>0</v>
      </c>
      <c r="G183" s="10">
        <f t="shared" si="68"/>
        <v>0</v>
      </c>
      <c r="H183" s="10">
        <f t="shared" si="68"/>
        <v>0</v>
      </c>
      <c r="I183" s="10">
        <f t="shared" si="68"/>
        <v>0</v>
      </c>
      <c r="J183" s="10">
        <f t="shared" si="68"/>
        <v>0</v>
      </c>
      <c r="K183" s="10">
        <f t="shared" si="68"/>
        <v>0</v>
      </c>
      <c r="L183" s="10">
        <f t="shared" si="68"/>
        <v>0</v>
      </c>
      <c r="M183" s="10">
        <f t="shared" si="68"/>
        <v>0</v>
      </c>
      <c r="N183" s="10">
        <f t="shared" si="68"/>
        <v>0</v>
      </c>
      <c r="O183" s="10">
        <f t="shared" si="68"/>
        <v>0</v>
      </c>
      <c r="P183" s="10">
        <f t="shared" si="68"/>
        <v>0</v>
      </c>
      <c r="Q183" s="10">
        <f t="shared" si="68"/>
        <v>6625667.7540916866</v>
      </c>
      <c r="R183" s="10">
        <f t="shared" si="68"/>
        <v>0</v>
      </c>
      <c r="S183" s="10">
        <f t="shared" si="68"/>
        <v>0</v>
      </c>
      <c r="T183" s="10">
        <f t="shared" si="68"/>
        <v>0</v>
      </c>
      <c r="U183" s="10">
        <f t="shared" si="68"/>
        <v>0</v>
      </c>
      <c r="V183" s="10">
        <f t="shared" si="68"/>
        <v>0</v>
      </c>
      <c r="W183" s="10">
        <f t="shared" si="68"/>
        <v>0</v>
      </c>
      <c r="X183" s="10">
        <f t="shared" si="68"/>
        <v>0</v>
      </c>
      <c r="Y183" s="10">
        <f t="shared" si="68"/>
        <v>0</v>
      </c>
      <c r="Z183" s="10">
        <f t="shared" si="68"/>
        <v>0</v>
      </c>
      <c r="AA183" s="10">
        <f t="shared" si="68"/>
        <v>0</v>
      </c>
      <c r="AB183" s="10">
        <f t="shared" si="68"/>
        <v>0</v>
      </c>
      <c r="AC183" s="10">
        <f t="shared" si="68"/>
        <v>0</v>
      </c>
      <c r="AD183" s="10">
        <f t="shared" si="68"/>
        <v>0</v>
      </c>
      <c r="AE183" s="10">
        <f t="shared" si="68"/>
        <v>0</v>
      </c>
      <c r="AF183" s="10">
        <f t="shared" si="68"/>
        <v>0</v>
      </c>
      <c r="AG183" s="10">
        <f t="shared" si="68"/>
        <v>0</v>
      </c>
      <c r="AH183" s="10">
        <f t="shared" si="68"/>
        <v>0</v>
      </c>
      <c r="AI183" s="10">
        <f t="shared" si="68"/>
        <v>0</v>
      </c>
      <c r="AJ183" s="10">
        <f t="shared" si="68"/>
        <v>0</v>
      </c>
      <c r="AK183" s="10">
        <f t="shared" si="68"/>
        <v>0</v>
      </c>
      <c r="AL183" s="10">
        <f t="shared" si="68"/>
        <v>0</v>
      </c>
      <c r="AM183" s="10">
        <f t="shared" si="68"/>
        <v>0</v>
      </c>
      <c r="AN183" s="10">
        <f t="shared" si="68"/>
        <v>0</v>
      </c>
      <c r="AO183" s="10">
        <f t="shared" si="68"/>
        <v>0</v>
      </c>
      <c r="AP183" s="10">
        <f t="shared" si="68"/>
        <v>0</v>
      </c>
    </row>
    <row r="184" spans="1:42" hidden="1" outlineLevel="2">
      <c r="A184" s="1">
        <v>4</v>
      </c>
      <c r="B184" s="10">
        <f t="shared" si="67"/>
        <v>0</v>
      </c>
      <c r="D184" s="10">
        <f t="shared" si="68"/>
        <v>0</v>
      </c>
      <c r="E184" s="10">
        <f t="shared" si="68"/>
        <v>0</v>
      </c>
      <c r="F184" s="10">
        <f t="shared" si="68"/>
        <v>0</v>
      </c>
      <c r="G184" s="10">
        <f t="shared" si="68"/>
        <v>0</v>
      </c>
      <c r="H184" s="10">
        <f t="shared" si="68"/>
        <v>0</v>
      </c>
      <c r="I184" s="10">
        <f t="shared" si="68"/>
        <v>0</v>
      </c>
      <c r="J184" s="10">
        <f t="shared" si="68"/>
        <v>0</v>
      </c>
      <c r="K184" s="10">
        <f t="shared" si="68"/>
        <v>0</v>
      </c>
      <c r="L184" s="10">
        <f t="shared" si="68"/>
        <v>0</v>
      </c>
      <c r="M184" s="10">
        <f t="shared" si="68"/>
        <v>0</v>
      </c>
      <c r="N184" s="10">
        <f t="shared" si="68"/>
        <v>0</v>
      </c>
      <c r="O184" s="10">
        <f t="shared" si="68"/>
        <v>0</v>
      </c>
      <c r="P184" s="10">
        <f t="shared" si="68"/>
        <v>0</v>
      </c>
      <c r="Q184" s="10">
        <f t="shared" si="68"/>
        <v>0</v>
      </c>
      <c r="R184" s="10">
        <f t="shared" si="68"/>
        <v>0</v>
      </c>
      <c r="S184" s="10">
        <f t="shared" si="68"/>
        <v>0</v>
      </c>
      <c r="T184" s="10">
        <f t="shared" si="68"/>
        <v>0</v>
      </c>
      <c r="U184" s="10">
        <f t="shared" si="68"/>
        <v>0</v>
      </c>
      <c r="V184" s="10">
        <f t="shared" si="68"/>
        <v>0</v>
      </c>
      <c r="W184" s="10">
        <f t="shared" si="68"/>
        <v>0</v>
      </c>
      <c r="X184" s="10">
        <f t="shared" si="68"/>
        <v>0</v>
      </c>
      <c r="Y184" s="10">
        <f t="shared" si="68"/>
        <v>0</v>
      </c>
      <c r="Z184" s="10">
        <f t="shared" si="68"/>
        <v>0</v>
      </c>
      <c r="AA184" s="10">
        <f t="shared" si="68"/>
        <v>0</v>
      </c>
      <c r="AB184" s="10">
        <f t="shared" si="68"/>
        <v>0</v>
      </c>
      <c r="AC184" s="10">
        <f t="shared" si="68"/>
        <v>0</v>
      </c>
      <c r="AD184" s="10">
        <f t="shared" si="68"/>
        <v>0</v>
      </c>
      <c r="AE184" s="10">
        <f t="shared" si="68"/>
        <v>0</v>
      </c>
      <c r="AF184" s="10">
        <f t="shared" si="68"/>
        <v>0</v>
      </c>
      <c r="AG184" s="10">
        <f t="shared" si="68"/>
        <v>0</v>
      </c>
      <c r="AH184" s="10">
        <f t="shared" si="68"/>
        <v>0</v>
      </c>
      <c r="AI184" s="10">
        <f t="shared" si="68"/>
        <v>0</v>
      </c>
      <c r="AJ184" s="10">
        <f t="shared" si="68"/>
        <v>0</v>
      </c>
      <c r="AK184" s="10">
        <f t="shared" si="68"/>
        <v>0</v>
      </c>
      <c r="AL184" s="10">
        <f t="shared" si="68"/>
        <v>0</v>
      </c>
      <c r="AM184" s="10">
        <f t="shared" si="68"/>
        <v>0</v>
      </c>
      <c r="AN184" s="10">
        <f t="shared" si="68"/>
        <v>0</v>
      </c>
      <c r="AO184" s="10">
        <f t="shared" si="68"/>
        <v>0</v>
      </c>
      <c r="AP184" s="10">
        <f t="shared" si="68"/>
        <v>0</v>
      </c>
    </row>
    <row r="185" spans="1:42" hidden="1" outlineLevel="2">
      <c r="A185" s="1">
        <v>5</v>
      </c>
      <c r="B185" s="10">
        <f t="shared" si="67"/>
        <v>0</v>
      </c>
      <c r="D185" s="10">
        <f t="shared" si="68"/>
        <v>0</v>
      </c>
      <c r="E185" s="10">
        <f t="shared" si="68"/>
        <v>0</v>
      </c>
      <c r="F185" s="10">
        <f t="shared" si="68"/>
        <v>0</v>
      </c>
      <c r="G185" s="10">
        <f t="shared" si="68"/>
        <v>0</v>
      </c>
      <c r="H185" s="10">
        <f t="shared" si="68"/>
        <v>0</v>
      </c>
      <c r="I185" s="10">
        <f t="shared" si="68"/>
        <v>0</v>
      </c>
      <c r="J185" s="10">
        <f t="shared" si="68"/>
        <v>0</v>
      </c>
      <c r="K185" s="10">
        <f t="shared" si="68"/>
        <v>0</v>
      </c>
      <c r="L185" s="10">
        <f t="shared" si="68"/>
        <v>0</v>
      </c>
      <c r="M185" s="10">
        <f t="shared" si="68"/>
        <v>0</v>
      </c>
      <c r="N185" s="10">
        <f t="shared" si="68"/>
        <v>0</v>
      </c>
      <c r="O185" s="10">
        <f t="shared" si="68"/>
        <v>0</v>
      </c>
      <c r="P185" s="10">
        <f t="shared" si="68"/>
        <v>0</v>
      </c>
      <c r="Q185" s="10">
        <f t="shared" si="68"/>
        <v>0</v>
      </c>
      <c r="R185" s="10">
        <f t="shared" si="68"/>
        <v>0</v>
      </c>
      <c r="S185" s="10">
        <f t="shared" si="68"/>
        <v>0</v>
      </c>
      <c r="T185" s="10">
        <f t="shared" si="68"/>
        <v>0</v>
      </c>
      <c r="U185" s="10">
        <f t="shared" si="68"/>
        <v>0</v>
      </c>
      <c r="V185" s="10">
        <f t="shared" si="68"/>
        <v>0</v>
      </c>
      <c r="W185" s="10">
        <f t="shared" si="68"/>
        <v>0</v>
      </c>
      <c r="X185" s="10">
        <f t="shared" si="68"/>
        <v>0</v>
      </c>
      <c r="Y185" s="10">
        <f t="shared" si="68"/>
        <v>0</v>
      </c>
      <c r="Z185" s="10">
        <f t="shared" si="68"/>
        <v>0</v>
      </c>
      <c r="AA185" s="10">
        <f t="shared" si="68"/>
        <v>0</v>
      </c>
      <c r="AB185" s="10">
        <f t="shared" si="68"/>
        <v>0</v>
      </c>
      <c r="AC185" s="10">
        <f t="shared" si="68"/>
        <v>0</v>
      </c>
      <c r="AD185" s="10">
        <f t="shared" si="68"/>
        <v>0</v>
      </c>
      <c r="AE185" s="10">
        <f t="shared" si="68"/>
        <v>0</v>
      </c>
      <c r="AF185" s="10">
        <f t="shared" si="68"/>
        <v>0</v>
      </c>
      <c r="AG185" s="10">
        <f t="shared" si="68"/>
        <v>0</v>
      </c>
      <c r="AH185" s="10">
        <f t="shared" si="68"/>
        <v>0</v>
      </c>
      <c r="AI185" s="10">
        <f t="shared" si="68"/>
        <v>0</v>
      </c>
      <c r="AJ185" s="10">
        <f t="shared" si="68"/>
        <v>0</v>
      </c>
      <c r="AK185" s="10">
        <f t="shared" si="68"/>
        <v>0</v>
      </c>
      <c r="AL185" s="10">
        <f t="shared" si="68"/>
        <v>0</v>
      </c>
      <c r="AM185" s="10">
        <f t="shared" si="68"/>
        <v>0</v>
      </c>
      <c r="AN185" s="10">
        <f t="shared" si="68"/>
        <v>0</v>
      </c>
      <c r="AO185" s="10">
        <f t="shared" si="68"/>
        <v>0</v>
      </c>
      <c r="AP185" s="10">
        <f t="shared" si="68"/>
        <v>0</v>
      </c>
    </row>
    <row r="186" spans="1:42" ht="15.5" hidden="1" outlineLevel="2" thickBot="1">
      <c r="A186" s="6" t="s">
        <v>7</v>
      </c>
      <c r="B186" s="13">
        <f t="shared" si="67"/>
        <v>10484144.857945081</v>
      </c>
      <c r="C186" s="6"/>
      <c r="D186" s="13">
        <f>SUM(D181:D185)</f>
        <v>0</v>
      </c>
      <c r="E186" s="13">
        <f t="shared" ref="E186:AP186" si="69">SUM(E181:E185)</f>
        <v>0</v>
      </c>
      <c r="F186" s="13">
        <f t="shared" si="69"/>
        <v>0</v>
      </c>
      <c r="G186" s="13">
        <f t="shared" si="69"/>
        <v>0</v>
      </c>
      <c r="H186" s="13">
        <f t="shared" si="69"/>
        <v>0</v>
      </c>
      <c r="I186" s="13">
        <f t="shared" si="69"/>
        <v>0</v>
      </c>
      <c r="J186" s="13">
        <f t="shared" si="69"/>
        <v>0</v>
      </c>
      <c r="K186" s="13">
        <f t="shared" si="69"/>
        <v>0</v>
      </c>
      <c r="L186" s="13">
        <f t="shared" si="69"/>
        <v>0</v>
      </c>
      <c r="M186" s="13">
        <f t="shared" si="69"/>
        <v>0</v>
      </c>
      <c r="N186" s="13">
        <f t="shared" si="69"/>
        <v>0</v>
      </c>
      <c r="O186" s="13">
        <f t="shared" si="69"/>
        <v>0</v>
      </c>
      <c r="P186" s="13">
        <f t="shared" si="69"/>
        <v>0</v>
      </c>
      <c r="Q186" s="13">
        <f t="shared" si="69"/>
        <v>10484144.857945081</v>
      </c>
      <c r="R186" s="13">
        <f t="shared" si="69"/>
        <v>0</v>
      </c>
      <c r="S186" s="13">
        <f t="shared" si="69"/>
        <v>0</v>
      </c>
      <c r="T186" s="13">
        <f t="shared" si="69"/>
        <v>0</v>
      </c>
      <c r="U186" s="13">
        <f t="shared" si="69"/>
        <v>0</v>
      </c>
      <c r="V186" s="13">
        <f t="shared" si="69"/>
        <v>0</v>
      </c>
      <c r="W186" s="13">
        <f t="shared" si="69"/>
        <v>0</v>
      </c>
      <c r="X186" s="13">
        <f t="shared" si="69"/>
        <v>0</v>
      </c>
      <c r="Y186" s="13">
        <f t="shared" si="69"/>
        <v>0</v>
      </c>
      <c r="Z186" s="13">
        <f t="shared" si="69"/>
        <v>0</v>
      </c>
      <c r="AA186" s="13">
        <f t="shared" si="69"/>
        <v>0</v>
      </c>
      <c r="AB186" s="13">
        <f t="shared" si="69"/>
        <v>0</v>
      </c>
      <c r="AC186" s="13">
        <f t="shared" si="69"/>
        <v>0</v>
      </c>
      <c r="AD186" s="13">
        <f t="shared" si="69"/>
        <v>0</v>
      </c>
      <c r="AE186" s="13">
        <f t="shared" si="69"/>
        <v>0</v>
      </c>
      <c r="AF186" s="13">
        <f t="shared" si="69"/>
        <v>0</v>
      </c>
      <c r="AG186" s="13">
        <f t="shared" si="69"/>
        <v>0</v>
      </c>
      <c r="AH186" s="13">
        <f t="shared" si="69"/>
        <v>0</v>
      </c>
      <c r="AI186" s="13">
        <f t="shared" si="69"/>
        <v>0</v>
      </c>
      <c r="AJ186" s="13">
        <f t="shared" si="69"/>
        <v>0</v>
      </c>
      <c r="AK186" s="13">
        <f t="shared" si="69"/>
        <v>0</v>
      </c>
      <c r="AL186" s="13">
        <f t="shared" si="69"/>
        <v>0</v>
      </c>
      <c r="AM186" s="13">
        <f t="shared" si="69"/>
        <v>0</v>
      </c>
      <c r="AN186" s="13">
        <f t="shared" si="69"/>
        <v>0</v>
      </c>
      <c r="AO186" s="13">
        <f t="shared" si="69"/>
        <v>0</v>
      </c>
      <c r="AP186" s="13">
        <f t="shared" si="69"/>
        <v>0</v>
      </c>
    </row>
    <row r="187" spans="1:42" hidden="1" outlineLevel="1">
      <c r="B187" s="10"/>
      <c r="D187" s="10"/>
      <c r="E187" s="10"/>
      <c r="F187" s="10"/>
      <c r="G187" s="10"/>
      <c r="H187" s="10"/>
      <c r="I187" s="10"/>
      <c r="J187" s="10"/>
      <c r="K187" s="10"/>
      <c r="L187" s="10"/>
      <c r="M187" s="10"/>
      <c r="N187" s="10"/>
      <c r="O187" s="10"/>
      <c r="P187" s="10"/>
      <c r="Q187" s="10"/>
      <c r="R187" s="10"/>
      <c r="S187" s="10"/>
      <c r="T187" s="10"/>
      <c r="U187" s="10"/>
      <c r="V187" s="10"/>
      <c r="W187" s="10"/>
      <c r="X187" s="10"/>
      <c r="Y187" s="10"/>
      <c r="Z187" s="10"/>
      <c r="AA187" s="10"/>
      <c r="AB187" s="10"/>
      <c r="AC187" s="10"/>
      <c r="AD187" s="10"/>
      <c r="AE187" s="10"/>
      <c r="AF187" s="10"/>
      <c r="AG187" s="10"/>
      <c r="AH187" s="10"/>
      <c r="AI187" s="10"/>
      <c r="AJ187" s="10"/>
      <c r="AK187" s="10"/>
      <c r="AL187" s="10"/>
      <c r="AM187" s="10"/>
      <c r="AN187" s="10"/>
      <c r="AO187" s="10"/>
      <c r="AP187" s="10"/>
    </row>
    <row r="188" spans="1:42" hidden="1" outlineLevel="1">
      <c r="A188" s="16" t="s">
        <v>51</v>
      </c>
      <c r="B188" s="14"/>
      <c r="C188" s="14"/>
      <c r="D188" s="15"/>
      <c r="E188" s="15"/>
      <c r="F188" s="15"/>
      <c r="G188" s="15"/>
      <c r="H188" s="15"/>
      <c r="I188" s="15"/>
      <c r="J188" s="15"/>
      <c r="K188" s="15"/>
      <c r="L188" s="15"/>
      <c r="M188" s="15"/>
      <c r="N188" s="15"/>
      <c r="O188" s="15"/>
      <c r="P188" s="15"/>
      <c r="Q188" s="15"/>
      <c r="R188" s="15"/>
      <c r="S188" s="15"/>
      <c r="T188" s="15"/>
      <c r="U188" s="15"/>
      <c r="V188" s="15"/>
      <c r="W188" s="15"/>
      <c r="X188" s="15"/>
      <c r="Y188" s="15"/>
      <c r="Z188" s="15"/>
      <c r="AA188" s="15"/>
      <c r="AB188" s="15"/>
      <c r="AC188" s="15"/>
      <c r="AD188" s="15"/>
      <c r="AE188" s="15"/>
      <c r="AF188" s="15"/>
      <c r="AG188" s="15"/>
      <c r="AH188" s="15"/>
      <c r="AI188" s="15"/>
      <c r="AJ188" s="15"/>
      <c r="AK188" s="15"/>
      <c r="AL188" s="15"/>
      <c r="AM188" s="15"/>
      <c r="AN188" s="15"/>
      <c r="AO188" s="15"/>
      <c r="AP188" s="15"/>
    </row>
    <row r="189" spans="1:42" hidden="1" outlineLevel="2">
      <c r="A189" s="11" t="s">
        <v>87</v>
      </c>
      <c r="B189" s="12"/>
      <c r="C189" s="11"/>
      <c r="D189" s="11">
        <f>D$84</f>
        <v>2022</v>
      </c>
      <c r="E189" s="11">
        <f t="shared" ref="E189:AP189" si="70">E$84</f>
        <v>2023</v>
      </c>
      <c r="F189" s="11">
        <f t="shared" si="70"/>
        <v>2024</v>
      </c>
      <c r="G189" s="11">
        <f t="shared" si="70"/>
        <v>2025</v>
      </c>
      <c r="H189" s="11">
        <f t="shared" si="70"/>
        <v>2026</v>
      </c>
      <c r="I189" s="11">
        <f t="shared" si="70"/>
        <v>2027</v>
      </c>
      <c r="J189" s="11">
        <f t="shared" si="70"/>
        <v>2028</v>
      </c>
      <c r="K189" s="11">
        <f t="shared" si="70"/>
        <v>2029</v>
      </c>
      <c r="L189" s="11">
        <f t="shared" si="70"/>
        <v>2030</v>
      </c>
      <c r="M189" s="11">
        <f t="shared" si="70"/>
        <v>2031</v>
      </c>
      <c r="N189" s="11">
        <f t="shared" si="70"/>
        <v>2032</v>
      </c>
      <c r="O189" s="11">
        <f t="shared" si="70"/>
        <v>2033</v>
      </c>
      <c r="P189" s="11">
        <f t="shared" si="70"/>
        <v>2034</v>
      </c>
      <c r="Q189" s="11">
        <f t="shared" si="70"/>
        <v>2035</v>
      </c>
      <c r="R189" s="11">
        <f t="shared" si="70"/>
        <v>2036</v>
      </c>
      <c r="S189" s="11">
        <f t="shared" si="70"/>
        <v>2037</v>
      </c>
      <c r="T189" s="11">
        <f t="shared" si="70"/>
        <v>2038</v>
      </c>
      <c r="U189" s="11">
        <f t="shared" si="70"/>
        <v>2039</v>
      </c>
      <c r="V189" s="11">
        <f t="shared" si="70"/>
        <v>2040</v>
      </c>
      <c r="W189" s="11">
        <f t="shared" si="70"/>
        <v>2041</v>
      </c>
      <c r="X189" s="11">
        <f t="shared" si="70"/>
        <v>2042</v>
      </c>
      <c r="Y189" s="11">
        <f t="shared" si="70"/>
        <v>2043</v>
      </c>
      <c r="Z189" s="11">
        <f t="shared" si="70"/>
        <v>2044</v>
      </c>
      <c r="AA189" s="11">
        <f t="shared" si="70"/>
        <v>2045</v>
      </c>
      <c r="AB189" s="11">
        <f t="shared" si="70"/>
        <v>2046</v>
      </c>
      <c r="AC189" s="11">
        <f t="shared" si="70"/>
        <v>2047</v>
      </c>
      <c r="AD189" s="11">
        <f t="shared" si="70"/>
        <v>2048</v>
      </c>
      <c r="AE189" s="11">
        <f t="shared" si="70"/>
        <v>2049</v>
      </c>
      <c r="AF189" s="11">
        <f t="shared" si="70"/>
        <v>2050</v>
      </c>
      <c r="AG189" s="11">
        <f t="shared" si="70"/>
        <v>2051</v>
      </c>
      <c r="AH189" s="11">
        <f t="shared" si="70"/>
        <v>2052</v>
      </c>
      <c r="AI189" s="11">
        <f t="shared" si="70"/>
        <v>2053</v>
      </c>
      <c r="AJ189" s="11">
        <f t="shared" si="70"/>
        <v>2054</v>
      </c>
      <c r="AK189" s="11">
        <f t="shared" si="70"/>
        <v>2055</v>
      </c>
      <c r="AL189" s="11">
        <f t="shared" si="70"/>
        <v>2056</v>
      </c>
      <c r="AM189" s="11">
        <f t="shared" si="70"/>
        <v>2057</v>
      </c>
      <c r="AN189" s="11">
        <f t="shared" si="70"/>
        <v>2058</v>
      </c>
      <c r="AO189" s="11">
        <f t="shared" si="70"/>
        <v>2059</v>
      </c>
      <c r="AP189" s="11">
        <f t="shared" si="70"/>
        <v>2060</v>
      </c>
    </row>
    <row r="190" spans="1:42" hidden="1" outlineLevel="2">
      <c r="A190" s="1">
        <v>1</v>
      </c>
      <c r="B190" s="10">
        <f t="shared" ref="B190:B195" si="71">SUM(D190:AP190)</f>
        <v>3459767.8031218769</v>
      </c>
      <c r="D190" s="10">
        <f>IF(D$139=$AP76,$AM$69*$AM76,0)</f>
        <v>0</v>
      </c>
      <c r="E190" s="10">
        <f t="shared" ref="E190:AP194" si="72">IF(E$139=$AP76,$AM$69*$AM76,0)</f>
        <v>0</v>
      </c>
      <c r="F190" s="10">
        <f t="shared" si="72"/>
        <v>0</v>
      </c>
      <c r="G190" s="10">
        <f t="shared" si="72"/>
        <v>0</v>
      </c>
      <c r="H190" s="10">
        <f t="shared" si="72"/>
        <v>0</v>
      </c>
      <c r="I190" s="10">
        <f t="shared" si="72"/>
        <v>0</v>
      </c>
      <c r="J190" s="10">
        <f t="shared" si="72"/>
        <v>0</v>
      </c>
      <c r="K190" s="10">
        <f t="shared" si="72"/>
        <v>0</v>
      </c>
      <c r="L190" s="10">
        <f t="shared" si="72"/>
        <v>0</v>
      </c>
      <c r="M190" s="10">
        <f t="shared" si="72"/>
        <v>0</v>
      </c>
      <c r="N190" s="10">
        <f t="shared" si="72"/>
        <v>0</v>
      </c>
      <c r="O190" s="10">
        <f t="shared" si="72"/>
        <v>0</v>
      </c>
      <c r="P190" s="10">
        <f t="shared" si="72"/>
        <v>0</v>
      </c>
      <c r="Q190" s="10">
        <f t="shared" si="72"/>
        <v>0</v>
      </c>
      <c r="R190" s="10">
        <f t="shared" si="72"/>
        <v>3459767.8031218769</v>
      </c>
      <c r="S190" s="10">
        <f t="shared" si="72"/>
        <v>0</v>
      </c>
      <c r="T190" s="10">
        <f t="shared" si="72"/>
        <v>0</v>
      </c>
      <c r="U190" s="10">
        <f t="shared" si="72"/>
        <v>0</v>
      </c>
      <c r="V190" s="10">
        <f t="shared" si="72"/>
        <v>0</v>
      </c>
      <c r="W190" s="10">
        <f t="shared" si="72"/>
        <v>0</v>
      </c>
      <c r="X190" s="10">
        <f t="shared" si="72"/>
        <v>0</v>
      </c>
      <c r="Y190" s="10">
        <f t="shared" si="72"/>
        <v>0</v>
      </c>
      <c r="Z190" s="10">
        <f t="shared" si="72"/>
        <v>0</v>
      </c>
      <c r="AA190" s="10">
        <f t="shared" si="72"/>
        <v>0</v>
      </c>
      <c r="AB190" s="10">
        <f t="shared" si="72"/>
        <v>0</v>
      </c>
      <c r="AC190" s="10">
        <f t="shared" si="72"/>
        <v>0</v>
      </c>
      <c r="AD190" s="10">
        <f t="shared" si="72"/>
        <v>0</v>
      </c>
      <c r="AE190" s="10">
        <f t="shared" si="72"/>
        <v>0</v>
      </c>
      <c r="AF190" s="10">
        <f t="shared" si="72"/>
        <v>0</v>
      </c>
      <c r="AG190" s="10">
        <f t="shared" si="72"/>
        <v>0</v>
      </c>
      <c r="AH190" s="10">
        <f t="shared" si="72"/>
        <v>0</v>
      </c>
      <c r="AI190" s="10">
        <f t="shared" si="72"/>
        <v>0</v>
      </c>
      <c r="AJ190" s="10">
        <f t="shared" si="72"/>
        <v>0</v>
      </c>
      <c r="AK190" s="10">
        <f t="shared" si="72"/>
        <v>0</v>
      </c>
      <c r="AL190" s="10">
        <f t="shared" si="72"/>
        <v>0</v>
      </c>
      <c r="AM190" s="10">
        <f t="shared" si="72"/>
        <v>0</v>
      </c>
      <c r="AN190" s="10">
        <f t="shared" si="72"/>
        <v>0</v>
      </c>
      <c r="AO190" s="10">
        <f t="shared" si="72"/>
        <v>0</v>
      </c>
      <c r="AP190" s="10">
        <f t="shared" si="72"/>
        <v>0</v>
      </c>
    </row>
    <row r="191" spans="1:42" hidden="1" outlineLevel="2">
      <c r="A191" s="1">
        <v>2</v>
      </c>
      <c r="B191" s="10">
        <f t="shared" si="71"/>
        <v>3459767.8031218769</v>
      </c>
      <c r="D191" s="10">
        <f t="shared" ref="D191:AP194" si="73">IF(D$139=$AP77,$AM$69*$AM77,0)</f>
        <v>0</v>
      </c>
      <c r="E191" s="10">
        <f t="shared" si="73"/>
        <v>0</v>
      </c>
      <c r="F191" s="10">
        <f t="shared" si="73"/>
        <v>0</v>
      </c>
      <c r="G191" s="10">
        <f t="shared" si="73"/>
        <v>0</v>
      </c>
      <c r="H191" s="10">
        <f t="shared" si="73"/>
        <v>0</v>
      </c>
      <c r="I191" s="10">
        <f t="shared" si="73"/>
        <v>0</v>
      </c>
      <c r="J191" s="10">
        <f t="shared" si="73"/>
        <v>0</v>
      </c>
      <c r="K191" s="10">
        <f t="shared" si="73"/>
        <v>0</v>
      </c>
      <c r="L191" s="10">
        <f t="shared" si="73"/>
        <v>0</v>
      </c>
      <c r="M191" s="10">
        <f t="shared" si="73"/>
        <v>0</v>
      </c>
      <c r="N191" s="10">
        <f t="shared" si="73"/>
        <v>0</v>
      </c>
      <c r="O191" s="10">
        <f t="shared" si="73"/>
        <v>0</v>
      </c>
      <c r="P191" s="10">
        <f t="shared" si="73"/>
        <v>0</v>
      </c>
      <c r="Q191" s="10">
        <f t="shared" si="73"/>
        <v>0</v>
      </c>
      <c r="R191" s="10">
        <f t="shared" si="73"/>
        <v>3459767.8031218769</v>
      </c>
      <c r="S191" s="10">
        <f t="shared" si="73"/>
        <v>0</v>
      </c>
      <c r="T191" s="10">
        <f t="shared" si="73"/>
        <v>0</v>
      </c>
      <c r="U191" s="10">
        <f t="shared" si="73"/>
        <v>0</v>
      </c>
      <c r="V191" s="10">
        <f t="shared" si="73"/>
        <v>0</v>
      </c>
      <c r="W191" s="10">
        <f t="shared" si="73"/>
        <v>0</v>
      </c>
      <c r="X191" s="10">
        <f t="shared" si="73"/>
        <v>0</v>
      </c>
      <c r="Y191" s="10">
        <f t="shared" si="73"/>
        <v>0</v>
      </c>
      <c r="Z191" s="10">
        <f t="shared" si="72"/>
        <v>0</v>
      </c>
      <c r="AA191" s="10">
        <f t="shared" si="73"/>
        <v>0</v>
      </c>
      <c r="AB191" s="10">
        <f t="shared" si="73"/>
        <v>0</v>
      </c>
      <c r="AC191" s="10">
        <f t="shared" si="73"/>
        <v>0</v>
      </c>
      <c r="AD191" s="10">
        <f t="shared" si="73"/>
        <v>0</v>
      </c>
      <c r="AE191" s="10">
        <f t="shared" si="73"/>
        <v>0</v>
      </c>
      <c r="AF191" s="10">
        <f t="shared" si="73"/>
        <v>0</v>
      </c>
      <c r="AG191" s="10">
        <f t="shared" si="73"/>
        <v>0</v>
      </c>
      <c r="AH191" s="10">
        <f t="shared" si="73"/>
        <v>0</v>
      </c>
      <c r="AI191" s="10">
        <f t="shared" si="73"/>
        <v>0</v>
      </c>
      <c r="AJ191" s="10">
        <f t="shared" si="73"/>
        <v>0</v>
      </c>
      <c r="AK191" s="10">
        <f t="shared" si="73"/>
        <v>0</v>
      </c>
      <c r="AL191" s="10">
        <f t="shared" si="73"/>
        <v>0</v>
      </c>
      <c r="AM191" s="10">
        <f t="shared" si="73"/>
        <v>0</v>
      </c>
      <c r="AN191" s="10">
        <f t="shared" si="73"/>
        <v>0</v>
      </c>
      <c r="AO191" s="10">
        <f t="shared" si="73"/>
        <v>0</v>
      </c>
      <c r="AP191" s="10">
        <f t="shared" si="73"/>
        <v>0</v>
      </c>
    </row>
    <row r="192" spans="1:42" hidden="1" outlineLevel="2">
      <c r="A192" s="1">
        <v>3</v>
      </c>
      <c r="B192" s="10">
        <f t="shared" si="71"/>
        <v>3564609.251701328</v>
      </c>
      <c r="D192" s="10">
        <f t="shared" si="73"/>
        <v>0</v>
      </c>
      <c r="E192" s="10">
        <f t="shared" si="73"/>
        <v>0</v>
      </c>
      <c r="F192" s="10">
        <f t="shared" si="73"/>
        <v>0</v>
      </c>
      <c r="G192" s="10">
        <f t="shared" si="73"/>
        <v>0</v>
      </c>
      <c r="H192" s="10">
        <f t="shared" si="73"/>
        <v>0</v>
      </c>
      <c r="I192" s="10">
        <f t="shared" si="73"/>
        <v>0</v>
      </c>
      <c r="J192" s="10">
        <f t="shared" si="73"/>
        <v>0</v>
      </c>
      <c r="K192" s="10">
        <f t="shared" si="73"/>
        <v>0</v>
      </c>
      <c r="L192" s="10">
        <f t="shared" si="73"/>
        <v>0</v>
      </c>
      <c r="M192" s="10">
        <f t="shared" si="73"/>
        <v>0</v>
      </c>
      <c r="N192" s="10">
        <f t="shared" si="73"/>
        <v>0</v>
      </c>
      <c r="O192" s="10">
        <f t="shared" si="73"/>
        <v>0</v>
      </c>
      <c r="P192" s="10">
        <f t="shared" si="73"/>
        <v>0</v>
      </c>
      <c r="Q192" s="10">
        <f t="shared" si="73"/>
        <v>0</v>
      </c>
      <c r="R192" s="10">
        <f t="shared" si="73"/>
        <v>3564609.251701328</v>
      </c>
      <c r="S192" s="10">
        <f t="shared" si="73"/>
        <v>0</v>
      </c>
      <c r="T192" s="10">
        <f t="shared" si="73"/>
        <v>0</v>
      </c>
      <c r="U192" s="10">
        <f t="shared" si="73"/>
        <v>0</v>
      </c>
      <c r="V192" s="10">
        <f t="shared" si="73"/>
        <v>0</v>
      </c>
      <c r="W192" s="10">
        <f t="shared" si="73"/>
        <v>0</v>
      </c>
      <c r="X192" s="10">
        <f t="shared" si="73"/>
        <v>0</v>
      </c>
      <c r="Y192" s="10">
        <f t="shared" si="73"/>
        <v>0</v>
      </c>
      <c r="Z192" s="10">
        <f t="shared" si="72"/>
        <v>0</v>
      </c>
      <c r="AA192" s="10">
        <f t="shared" si="73"/>
        <v>0</v>
      </c>
      <c r="AB192" s="10">
        <f t="shared" si="73"/>
        <v>0</v>
      </c>
      <c r="AC192" s="10">
        <f t="shared" si="73"/>
        <v>0</v>
      </c>
      <c r="AD192" s="10">
        <f t="shared" si="73"/>
        <v>0</v>
      </c>
      <c r="AE192" s="10">
        <f t="shared" si="73"/>
        <v>0</v>
      </c>
      <c r="AF192" s="10">
        <f t="shared" si="73"/>
        <v>0</v>
      </c>
      <c r="AG192" s="10">
        <f t="shared" si="73"/>
        <v>0</v>
      </c>
      <c r="AH192" s="10">
        <f t="shared" si="73"/>
        <v>0</v>
      </c>
      <c r="AI192" s="10">
        <f t="shared" si="73"/>
        <v>0</v>
      </c>
      <c r="AJ192" s="10">
        <f t="shared" si="73"/>
        <v>0</v>
      </c>
      <c r="AK192" s="10">
        <f t="shared" si="73"/>
        <v>0</v>
      </c>
      <c r="AL192" s="10">
        <f t="shared" si="73"/>
        <v>0</v>
      </c>
      <c r="AM192" s="10">
        <f t="shared" si="73"/>
        <v>0</v>
      </c>
      <c r="AN192" s="10">
        <f t="shared" si="73"/>
        <v>0</v>
      </c>
      <c r="AO192" s="10">
        <f t="shared" si="73"/>
        <v>0</v>
      </c>
      <c r="AP192" s="10">
        <f t="shared" si="73"/>
        <v>0</v>
      </c>
    </row>
    <row r="193" spans="1:42" hidden="1" outlineLevel="2">
      <c r="A193" s="1">
        <v>4</v>
      </c>
      <c r="B193" s="10">
        <f t="shared" si="71"/>
        <v>0</v>
      </c>
      <c r="D193" s="10">
        <f t="shared" si="73"/>
        <v>0</v>
      </c>
      <c r="E193" s="10">
        <f t="shared" si="73"/>
        <v>0</v>
      </c>
      <c r="F193" s="10">
        <f t="shared" si="73"/>
        <v>0</v>
      </c>
      <c r="G193" s="10">
        <f t="shared" si="73"/>
        <v>0</v>
      </c>
      <c r="H193" s="10">
        <f t="shared" si="73"/>
        <v>0</v>
      </c>
      <c r="I193" s="10">
        <f t="shared" si="73"/>
        <v>0</v>
      </c>
      <c r="J193" s="10">
        <f t="shared" si="73"/>
        <v>0</v>
      </c>
      <c r="K193" s="10">
        <f t="shared" si="73"/>
        <v>0</v>
      </c>
      <c r="L193" s="10">
        <f t="shared" si="73"/>
        <v>0</v>
      </c>
      <c r="M193" s="10">
        <f t="shared" si="73"/>
        <v>0</v>
      </c>
      <c r="N193" s="10">
        <f t="shared" si="73"/>
        <v>0</v>
      </c>
      <c r="O193" s="10">
        <f t="shared" si="73"/>
        <v>0</v>
      </c>
      <c r="P193" s="10">
        <f t="shared" si="73"/>
        <v>0</v>
      </c>
      <c r="Q193" s="10">
        <f t="shared" si="73"/>
        <v>0</v>
      </c>
      <c r="R193" s="10">
        <f t="shared" si="73"/>
        <v>0</v>
      </c>
      <c r="S193" s="10">
        <f t="shared" si="73"/>
        <v>0</v>
      </c>
      <c r="T193" s="10">
        <f t="shared" si="73"/>
        <v>0</v>
      </c>
      <c r="U193" s="10">
        <f t="shared" si="73"/>
        <v>0</v>
      </c>
      <c r="V193" s="10">
        <f t="shared" si="73"/>
        <v>0</v>
      </c>
      <c r="W193" s="10">
        <f t="shared" si="73"/>
        <v>0</v>
      </c>
      <c r="X193" s="10">
        <f t="shared" si="73"/>
        <v>0</v>
      </c>
      <c r="Y193" s="10">
        <f t="shared" si="73"/>
        <v>0</v>
      </c>
      <c r="Z193" s="10">
        <f t="shared" si="72"/>
        <v>0</v>
      </c>
      <c r="AA193" s="10">
        <f t="shared" si="73"/>
        <v>0</v>
      </c>
      <c r="AB193" s="10">
        <f t="shared" si="73"/>
        <v>0</v>
      </c>
      <c r="AC193" s="10">
        <f t="shared" si="73"/>
        <v>0</v>
      </c>
      <c r="AD193" s="10">
        <f t="shared" si="73"/>
        <v>0</v>
      </c>
      <c r="AE193" s="10">
        <f t="shared" si="73"/>
        <v>0</v>
      </c>
      <c r="AF193" s="10">
        <f t="shared" si="73"/>
        <v>0</v>
      </c>
      <c r="AG193" s="10">
        <f t="shared" si="73"/>
        <v>0</v>
      </c>
      <c r="AH193" s="10">
        <f t="shared" si="73"/>
        <v>0</v>
      </c>
      <c r="AI193" s="10">
        <f t="shared" si="73"/>
        <v>0</v>
      </c>
      <c r="AJ193" s="10">
        <f t="shared" si="73"/>
        <v>0</v>
      </c>
      <c r="AK193" s="10">
        <f t="shared" si="73"/>
        <v>0</v>
      </c>
      <c r="AL193" s="10">
        <f t="shared" si="73"/>
        <v>0</v>
      </c>
      <c r="AM193" s="10">
        <f t="shared" si="73"/>
        <v>0</v>
      </c>
      <c r="AN193" s="10">
        <f t="shared" si="73"/>
        <v>0</v>
      </c>
      <c r="AO193" s="10">
        <f t="shared" si="73"/>
        <v>0</v>
      </c>
      <c r="AP193" s="10">
        <f t="shared" si="73"/>
        <v>0</v>
      </c>
    </row>
    <row r="194" spans="1:42" hidden="1" outlineLevel="2">
      <c r="A194" s="1">
        <v>5</v>
      </c>
      <c r="B194" s="10">
        <f t="shared" si="71"/>
        <v>0</v>
      </c>
      <c r="D194" s="10">
        <f t="shared" si="73"/>
        <v>0</v>
      </c>
      <c r="E194" s="10">
        <f t="shared" si="73"/>
        <v>0</v>
      </c>
      <c r="F194" s="10">
        <f t="shared" si="73"/>
        <v>0</v>
      </c>
      <c r="G194" s="10">
        <f t="shared" si="73"/>
        <v>0</v>
      </c>
      <c r="H194" s="10">
        <f t="shared" si="73"/>
        <v>0</v>
      </c>
      <c r="I194" s="10">
        <f t="shared" si="73"/>
        <v>0</v>
      </c>
      <c r="J194" s="10">
        <f t="shared" si="73"/>
        <v>0</v>
      </c>
      <c r="K194" s="10">
        <f t="shared" si="73"/>
        <v>0</v>
      </c>
      <c r="L194" s="10">
        <f t="shared" si="73"/>
        <v>0</v>
      </c>
      <c r="M194" s="10">
        <f t="shared" si="73"/>
        <v>0</v>
      </c>
      <c r="N194" s="10">
        <f t="shared" si="73"/>
        <v>0</v>
      </c>
      <c r="O194" s="10">
        <f t="shared" si="73"/>
        <v>0</v>
      </c>
      <c r="P194" s="10">
        <f t="shared" si="73"/>
        <v>0</v>
      </c>
      <c r="Q194" s="10">
        <f t="shared" si="73"/>
        <v>0</v>
      </c>
      <c r="R194" s="10">
        <f t="shared" si="73"/>
        <v>0</v>
      </c>
      <c r="S194" s="10">
        <f t="shared" si="73"/>
        <v>0</v>
      </c>
      <c r="T194" s="10">
        <f t="shared" si="73"/>
        <v>0</v>
      </c>
      <c r="U194" s="10">
        <f t="shared" si="73"/>
        <v>0</v>
      </c>
      <c r="V194" s="10">
        <f t="shared" si="73"/>
        <v>0</v>
      </c>
      <c r="W194" s="10">
        <f t="shared" si="73"/>
        <v>0</v>
      </c>
      <c r="X194" s="10">
        <f t="shared" si="73"/>
        <v>0</v>
      </c>
      <c r="Y194" s="10">
        <f t="shared" si="73"/>
        <v>0</v>
      </c>
      <c r="Z194" s="10">
        <f t="shared" si="72"/>
        <v>0</v>
      </c>
      <c r="AA194" s="10">
        <f t="shared" si="73"/>
        <v>0</v>
      </c>
      <c r="AB194" s="10">
        <f t="shared" si="73"/>
        <v>0</v>
      </c>
      <c r="AC194" s="10">
        <f t="shared" si="73"/>
        <v>0</v>
      </c>
      <c r="AD194" s="10">
        <f t="shared" si="73"/>
        <v>0</v>
      </c>
      <c r="AE194" s="10">
        <f t="shared" si="73"/>
        <v>0</v>
      </c>
      <c r="AF194" s="10">
        <f t="shared" si="73"/>
        <v>0</v>
      </c>
      <c r="AG194" s="10">
        <f t="shared" si="73"/>
        <v>0</v>
      </c>
      <c r="AH194" s="10">
        <f t="shared" si="73"/>
        <v>0</v>
      </c>
      <c r="AI194" s="10">
        <f t="shared" si="73"/>
        <v>0</v>
      </c>
      <c r="AJ194" s="10">
        <f t="shared" si="73"/>
        <v>0</v>
      </c>
      <c r="AK194" s="10">
        <f t="shared" si="73"/>
        <v>0</v>
      </c>
      <c r="AL194" s="10">
        <f t="shared" si="73"/>
        <v>0</v>
      </c>
      <c r="AM194" s="10">
        <f t="shared" si="73"/>
        <v>0</v>
      </c>
      <c r="AN194" s="10">
        <f t="shared" si="73"/>
        <v>0</v>
      </c>
      <c r="AO194" s="10">
        <f t="shared" si="73"/>
        <v>0</v>
      </c>
      <c r="AP194" s="10">
        <f t="shared" si="73"/>
        <v>0</v>
      </c>
    </row>
    <row r="195" spans="1:42" ht="15.5" hidden="1" outlineLevel="2" thickBot="1">
      <c r="A195" s="6" t="s">
        <v>7</v>
      </c>
      <c r="B195" s="13">
        <f t="shared" si="71"/>
        <v>10484144.857945081</v>
      </c>
      <c r="C195" s="6"/>
      <c r="D195" s="13">
        <f>SUM(D190:D194)</f>
        <v>0</v>
      </c>
      <c r="E195" s="13">
        <f t="shared" ref="E195:AP195" si="74">SUM(E190:E194)</f>
        <v>0</v>
      </c>
      <c r="F195" s="13">
        <f t="shared" si="74"/>
        <v>0</v>
      </c>
      <c r="G195" s="13">
        <f t="shared" si="74"/>
        <v>0</v>
      </c>
      <c r="H195" s="13">
        <f t="shared" si="74"/>
        <v>0</v>
      </c>
      <c r="I195" s="13">
        <f t="shared" si="74"/>
        <v>0</v>
      </c>
      <c r="J195" s="13">
        <f t="shared" si="74"/>
        <v>0</v>
      </c>
      <c r="K195" s="13">
        <f t="shared" si="74"/>
        <v>0</v>
      </c>
      <c r="L195" s="13">
        <f t="shared" si="74"/>
        <v>0</v>
      </c>
      <c r="M195" s="13">
        <f t="shared" si="74"/>
        <v>0</v>
      </c>
      <c r="N195" s="13">
        <f t="shared" si="74"/>
        <v>0</v>
      </c>
      <c r="O195" s="13">
        <f t="shared" si="74"/>
        <v>0</v>
      </c>
      <c r="P195" s="13">
        <f t="shared" si="74"/>
        <v>0</v>
      </c>
      <c r="Q195" s="13">
        <f t="shared" si="74"/>
        <v>0</v>
      </c>
      <c r="R195" s="13">
        <f t="shared" si="74"/>
        <v>10484144.857945081</v>
      </c>
      <c r="S195" s="13">
        <f t="shared" si="74"/>
        <v>0</v>
      </c>
      <c r="T195" s="13">
        <f t="shared" si="74"/>
        <v>0</v>
      </c>
      <c r="U195" s="13">
        <f t="shared" si="74"/>
        <v>0</v>
      </c>
      <c r="V195" s="13">
        <f t="shared" si="74"/>
        <v>0</v>
      </c>
      <c r="W195" s="13">
        <f t="shared" si="74"/>
        <v>0</v>
      </c>
      <c r="X195" s="13">
        <f t="shared" si="74"/>
        <v>0</v>
      </c>
      <c r="Y195" s="13">
        <f t="shared" si="74"/>
        <v>0</v>
      </c>
      <c r="Z195" s="13">
        <f t="shared" si="74"/>
        <v>0</v>
      </c>
      <c r="AA195" s="13">
        <f t="shared" si="74"/>
        <v>0</v>
      </c>
      <c r="AB195" s="13">
        <f t="shared" si="74"/>
        <v>0</v>
      </c>
      <c r="AC195" s="13">
        <f t="shared" si="74"/>
        <v>0</v>
      </c>
      <c r="AD195" s="13">
        <f t="shared" si="74"/>
        <v>0</v>
      </c>
      <c r="AE195" s="13">
        <f t="shared" si="74"/>
        <v>0</v>
      </c>
      <c r="AF195" s="13">
        <f t="shared" si="74"/>
        <v>0</v>
      </c>
      <c r="AG195" s="13">
        <f t="shared" si="74"/>
        <v>0</v>
      </c>
      <c r="AH195" s="13">
        <f t="shared" si="74"/>
        <v>0</v>
      </c>
      <c r="AI195" s="13">
        <f t="shared" si="74"/>
        <v>0</v>
      </c>
      <c r="AJ195" s="13">
        <f t="shared" si="74"/>
        <v>0</v>
      </c>
      <c r="AK195" s="13">
        <f t="shared" si="74"/>
        <v>0</v>
      </c>
      <c r="AL195" s="13">
        <f t="shared" si="74"/>
        <v>0</v>
      </c>
      <c r="AM195" s="13">
        <f t="shared" si="74"/>
        <v>0</v>
      </c>
      <c r="AN195" s="13">
        <f t="shared" si="74"/>
        <v>0</v>
      </c>
      <c r="AO195" s="13">
        <f t="shared" si="74"/>
        <v>0</v>
      </c>
      <c r="AP195" s="13">
        <f t="shared" si="74"/>
        <v>0</v>
      </c>
    </row>
    <row r="196" spans="1:42" hidden="1" outlineLevel="2"/>
    <row r="197" spans="1:42" hidden="1" outlineLevel="2">
      <c r="A197" s="11" t="s">
        <v>88</v>
      </c>
      <c r="B197" s="12"/>
      <c r="C197" s="11"/>
      <c r="D197" s="11">
        <f>D$84</f>
        <v>2022</v>
      </c>
      <c r="E197" s="11">
        <f t="shared" ref="E197:AP197" si="75">E$84</f>
        <v>2023</v>
      </c>
      <c r="F197" s="11">
        <f t="shared" si="75"/>
        <v>2024</v>
      </c>
      <c r="G197" s="11">
        <f t="shared" si="75"/>
        <v>2025</v>
      </c>
      <c r="H197" s="11">
        <f t="shared" si="75"/>
        <v>2026</v>
      </c>
      <c r="I197" s="11">
        <f t="shared" si="75"/>
        <v>2027</v>
      </c>
      <c r="J197" s="11">
        <f t="shared" si="75"/>
        <v>2028</v>
      </c>
      <c r="K197" s="11">
        <f t="shared" si="75"/>
        <v>2029</v>
      </c>
      <c r="L197" s="11">
        <f t="shared" si="75"/>
        <v>2030</v>
      </c>
      <c r="M197" s="11">
        <f t="shared" si="75"/>
        <v>2031</v>
      </c>
      <c r="N197" s="11">
        <f t="shared" si="75"/>
        <v>2032</v>
      </c>
      <c r="O197" s="11">
        <f t="shared" si="75"/>
        <v>2033</v>
      </c>
      <c r="P197" s="11">
        <f t="shared" si="75"/>
        <v>2034</v>
      </c>
      <c r="Q197" s="11">
        <f t="shared" si="75"/>
        <v>2035</v>
      </c>
      <c r="R197" s="11">
        <f t="shared" si="75"/>
        <v>2036</v>
      </c>
      <c r="S197" s="11">
        <f t="shared" si="75"/>
        <v>2037</v>
      </c>
      <c r="T197" s="11">
        <f t="shared" si="75"/>
        <v>2038</v>
      </c>
      <c r="U197" s="11">
        <f t="shared" si="75"/>
        <v>2039</v>
      </c>
      <c r="V197" s="11">
        <f t="shared" si="75"/>
        <v>2040</v>
      </c>
      <c r="W197" s="11">
        <f t="shared" si="75"/>
        <v>2041</v>
      </c>
      <c r="X197" s="11">
        <f t="shared" si="75"/>
        <v>2042</v>
      </c>
      <c r="Y197" s="11">
        <f t="shared" si="75"/>
        <v>2043</v>
      </c>
      <c r="Z197" s="11">
        <f t="shared" si="75"/>
        <v>2044</v>
      </c>
      <c r="AA197" s="11">
        <f t="shared" si="75"/>
        <v>2045</v>
      </c>
      <c r="AB197" s="11">
        <f t="shared" si="75"/>
        <v>2046</v>
      </c>
      <c r="AC197" s="11">
        <f t="shared" si="75"/>
        <v>2047</v>
      </c>
      <c r="AD197" s="11">
        <f t="shared" si="75"/>
        <v>2048</v>
      </c>
      <c r="AE197" s="11">
        <f t="shared" si="75"/>
        <v>2049</v>
      </c>
      <c r="AF197" s="11">
        <f t="shared" si="75"/>
        <v>2050</v>
      </c>
      <c r="AG197" s="11">
        <f t="shared" si="75"/>
        <v>2051</v>
      </c>
      <c r="AH197" s="11">
        <f t="shared" si="75"/>
        <v>2052</v>
      </c>
      <c r="AI197" s="11">
        <f t="shared" si="75"/>
        <v>2053</v>
      </c>
      <c r="AJ197" s="11">
        <f t="shared" si="75"/>
        <v>2054</v>
      </c>
      <c r="AK197" s="11">
        <f t="shared" si="75"/>
        <v>2055</v>
      </c>
      <c r="AL197" s="11">
        <f t="shared" si="75"/>
        <v>2056</v>
      </c>
      <c r="AM197" s="11">
        <f t="shared" si="75"/>
        <v>2057</v>
      </c>
      <c r="AN197" s="11">
        <f t="shared" si="75"/>
        <v>2058</v>
      </c>
      <c r="AO197" s="11">
        <f t="shared" si="75"/>
        <v>2059</v>
      </c>
      <c r="AP197" s="11">
        <f t="shared" si="75"/>
        <v>2060</v>
      </c>
    </row>
    <row r="198" spans="1:42" hidden="1" outlineLevel="2">
      <c r="A198" s="1">
        <v>1</v>
      </c>
      <c r="B198" s="10"/>
      <c r="D198" s="10">
        <f>(IF(D190&gt;0,D190,0)+FV('Impact Model_Complicated'!C$297,('Impact Model_Complicated'!D$122-'Impact Model_Complicated'!C$122),0,-'Impact Model_Complicated'!C198))*IF(D$122&gt;$AQ76,0,1)</f>
        <v>0</v>
      </c>
      <c r="E198" s="10">
        <f>(IF(E190&gt;0,E190,0)+FV('Impact Model_Complicated'!D$297,('Impact Model_Complicated'!E$122-'Impact Model_Complicated'!D$122),0,-'Impact Model_Complicated'!D198))*IF(E$122&gt;$AQ76,0,1)</f>
        <v>0</v>
      </c>
      <c r="F198" s="10">
        <f>(IF(F190&gt;0,F190,0)+FV('Impact Model_Complicated'!E$297,('Impact Model_Complicated'!F$122-'Impact Model_Complicated'!E$122),0,-'Impact Model_Complicated'!E198))*IF(F$122&gt;$AQ76,0,1)</f>
        <v>0</v>
      </c>
      <c r="G198" s="10">
        <f>(IF(G190&gt;0,G190,0)+FV('Impact Model_Complicated'!F$297,('Impact Model_Complicated'!G$122-'Impact Model_Complicated'!F$122),0,-'Impact Model_Complicated'!F198))*IF(G$122&gt;$AQ76,0,1)</f>
        <v>0</v>
      </c>
      <c r="H198" s="10">
        <f>(IF(H190&gt;0,H190,0)+FV('Impact Model_Complicated'!G$297,('Impact Model_Complicated'!H$122-'Impact Model_Complicated'!G$122),0,-'Impact Model_Complicated'!G198))*IF(H$122&gt;$AQ76,0,1)</f>
        <v>0</v>
      </c>
      <c r="I198" s="10">
        <f>(IF(I190&gt;0,I190,0)+FV('Impact Model_Complicated'!H$297,('Impact Model_Complicated'!I$122-'Impact Model_Complicated'!H$122),0,-'Impact Model_Complicated'!H198))*IF(I$122&gt;$AQ76,0,1)</f>
        <v>0</v>
      </c>
      <c r="J198" s="10">
        <f>(IF(J190&gt;0,J190,0)+FV('Impact Model_Complicated'!I$297,('Impact Model_Complicated'!J$122-'Impact Model_Complicated'!I$122),0,-'Impact Model_Complicated'!I198))*IF(J$122&gt;$AQ76,0,1)</f>
        <v>0</v>
      </c>
      <c r="K198" s="10">
        <f>(IF(K190&gt;0,K190,0)+FV('Impact Model_Complicated'!J$297,('Impact Model_Complicated'!K$122-'Impact Model_Complicated'!J$122),0,-'Impact Model_Complicated'!J198))*IF(K$122&gt;$AQ76,0,1)</f>
        <v>0</v>
      </c>
      <c r="L198" s="10">
        <f>(IF(L190&gt;0,L190,0)+FV('Impact Model_Complicated'!K$297,('Impact Model_Complicated'!L$122-'Impact Model_Complicated'!K$122),0,-'Impact Model_Complicated'!K198))*IF(L$122&gt;$AQ76,0,1)</f>
        <v>0</v>
      </c>
      <c r="M198" s="10">
        <f>(IF(M190&gt;0,M190,0)+FV('Impact Model_Complicated'!L$297,('Impact Model_Complicated'!M$122-'Impact Model_Complicated'!L$122),0,-'Impact Model_Complicated'!L198))*IF(M$122&gt;$AQ76,0,1)</f>
        <v>0</v>
      </c>
      <c r="N198" s="10">
        <f>(IF(N190&gt;0,N190,0)+FV('Impact Model_Complicated'!M$297,('Impact Model_Complicated'!N$122-'Impact Model_Complicated'!M$122),0,-'Impact Model_Complicated'!M198))*IF(N$122&gt;$AQ76,0,1)</f>
        <v>0</v>
      </c>
      <c r="O198" s="10">
        <f>(IF(O190&gt;0,O190,0)+FV('Impact Model_Complicated'!N$297,('Impact Model_Complicated'!O$122-'Impact Model_Complicated'!N$122),0,-'Impact Model_Complicated'!N198))*IF(O$122&gt;$AQ76,0,1)</f>
        <v>0</v>
      </c>
      <c r="P198" s="10">
        <f>(IF(P190&gt;0,P190,0)+FV('Impact Model_Complicated'!O$297,('Impact Model_Complicated'!P$122-'Impact Model_Complicated'!O$122),0,-'Impact Model_Complicated'!O198))*IF(P$122&gt;$AQ76,0,1)</f>
        <v>0</v>
      </c>
      <c r="Q198" s="10">
        <f>(IF(Q190&gt;0,Q190,0)+FV('Impact Model_Complicated'!P$297,('Impact Model_Complicated'!Q$122-'Impact Model_Complicated'!P$122),0,-'Impact Model_Complicated'!P198))*IF(Q$122&gt;$AQ76,0,1)</f>
        <v>0</v>
      </c>
      <c r="R198" s="10">
        <f>(IF(R190&gt;0,R190,0)+FV('Impact Model_Complicated'!Q$297,('Impact Model_Complicated'!R$122-'Impact Model_Complicated'!Q$122),0,-'Impact Model_Complicated'!Q198))*IF(R$122&gt;$AQ76,0,1)</f>
        <v>3459767.8031218769</v>
      </c>
      <c r="S198" s="10">
        <f>(IF(S190&gt;0,S190,0)+FV('Impact Model_Complicated'!R$297,('Impact Model_Complicated'!S$122-'Impact Model_Complicated'!R$122),0,-'Impact Model_Complicated'!R198))*IF(S$122&gt;$AQ76,0,1)</f>
        <v>3632756.1932779709</v>
      </c>
      <c r="T198" s="10">
        <f>(IF(T190&gt;0,T190,0)+FV('Impact Model_Complicated'!S$297,('Impact Model_Complicated'!T$122-'Impact Model_Complicated'!S$122),0,-'Impact Model_Complicated'!S198))*IF(T$122&gt;$AQ76,0,1)</f>
        <v>3814394.0029418697</v>
      </c>
      <c r="U198" s="10">
        <f>(IF(U190&gt;0,U190,0)+FV('Impact Model_Complicated'!T$297,('Impact Model_Complicated'!U$122-'Impact Model_Complicated'!T$122),0,-'Impact Model_Complicated'!T198))*IF(U$122&gt;$AQ76,0,1)</f>
        <v>0</v>
      </c>
      <c r="V198" s="10">
        <f>(IF(V190&gt;0,V190,0)+FV('Impact Model_Complicated'!U$297,('Impact Model_Complicated'!V$122-'Impact Model_Complicated'!U$122),0,-'Impact Model_Complicated'!U198))*IF(V$122&gt;$AQ76,0,1)</f>
        <v>0</v>
      </c>
      <c r="W198" s="10">
        <f>(IF(W190&gt;0,W190,0)+FV('Impact Model_Complicated'!V$297,('Impact Model_Complicated'!W$122-'Impact Model_Complicated'!V$122),0,-'Impact Model_Complicated'!V198))*IF(W$122&gt;$AQ76,0,1)</f>
        <v>0</v>
      </c>
      <c r="X198" s="10">
        <f>(IF(X190&gt;0,X190,0)+FV('Impact Model_Complicated'!W$297,('Impact Model_Complicated'!X$122-'Impact Model_Complicated'!W$122),0,-'Impact Model_Complicated'!W198))*IF(X$122&gt;$AQ76,0,1)</f>
        <v>0</v>
      </c>
      <c r="Y198" s="10">
        <f>(IF(Y190&gt;0,Y190,0)+FV('Impact Model_Complicated'!X$297,('Impact Model_Complicated'!Y$122-'Impact Model_Complicated'!X$122),0,-'Impact Model_Complicated'!X198))*IF(Y$122&gt;$AQ76,0,1)</f>
        <v>0</v>
      </c>
      <c r="Z198" s="10">
        <f>(IF(Z190&gt;0,Z190,0)+FV('Impact Model_Simple'!Y$297,('Impact Model_Simple'!Z$122-'Impact Model_Simple'!Y$122),0,-'Impact Model_Simple'!Y198))*IF(Z$122&gt;$AQ76,0,1)</f>
        <v>0</v>
      </c>
      <c r="AA198" s="10">
        <f>(IF(AA190&gt;0,AA190,0)+FV('Impact Model_Complicated'!Z$297,('Impact Model_Complicated'!AA$122-'Impact Model_Complicated'!Z$122),0,-'Impact Model_Complicated'!Z198))*IF(AA$122&gt;$AQ76,0,1)</f>
        <v>0</v>
      </c>
      <c r="AB198" s="10">
        <f>(IF(AB190&gt;0,AB190,0)+FV('Impact Model_Complicated'!AA$297,('Impact Model_Complicated'!AB$122-'Impact Model_Complicated'!AA$122),0,-'Impact Model_Complicated'!AA198))*IF(AB$122&gt;$AQ76,0,1)</f>
        <v>0</v>
      </c>
      <c r="AC198" s="10">
        <f>(IF(AC190&gt;0,AC190,0)+FV('Impact Model_Complicated'!AB$297,('Impact Model_Complicated'!AC$122-'Impact Model_Complicated'!AB$122),0,-'Impact Model_Complicated'!AB198))*IF(AC$122&gt;$AQ76,0,1)</f>
        <v>0</v>
      </c>
      <c r="AD198" s="10">
        <f>(IF(AD190&gt;0,AD190,0)+FV('Impact Model_Complicated'!AC$297,('Impact Model_Complicated'!AD$122-'Impact Model_Complicated'!AC$122),0,-'Impact Model_Complicated'!AC198))*IF(AD$122&gt;$AQ76,0,1)</f>
        <v>0</v>
      </c>
      <c r="AE198" s="10">
        <f>(IF(AE190&gt;0,AE190,0)+FV('Impact Model_Complicated'!AD$297,('Impact Model_Complicated'!AE$122-'Impact Model_Complicated'!AD$122),0,-'Impact Model_Complicated'!AD198))*IF(AE$122&gt;$AQ76,0,1)</f>
        <v>0</v>
      </c>
      <c r="AF198" s="10">
        <f>(IF(AF190&gt;0,AF190,0)+FV('Impact Model_Complicated'!AE$297,('Impact Model_Complicated'!AF$122-'Impact Model_Complicated'!AE$122),0,-'Impact Model_Complicated'!AE198))*IF(AF$122&gt;$AQ76,0,1)</f>
        <v>0</v>
      </c>
      <c r="AG198" s="10">
        <f>(IF(AG190&gt;0,AG190,0)+FV('Impact Model_Complicated'!AF$297,('Impact Model_Complicated'!AG$122-'Impact Model_Complicated'!AF$122),0,-'Impact Model_Complicated'!AF198))*IF(AG$122&gt;$AQ76,0,1)</f>
        <v>0</v>
      </c>
      <c r="AH198" s="10">
        <f>(IF(AH190&gt;0,AH190,0)+FV('Impact Model_Complicated'!AG$297,('Impact Model_Complicated'!AH$122-'Impact Model_Complicated'!AG$122),0,-'Impact Model_Complicated'!AG198))*IF(AH$122&gt;$AQ76,0,1)</f>
        <v>0</v>
      </c>
      <c r="AI198" s="10">
        <f>(IF(AI190&gt;0,AI190,0)+FV('Impact Model_Complicated'!AH$297,('Impact Model_Complicated'!AI$122-'Impact Model_Complicated'!AH$122),0,-'Impact Model_Complicated'!AH198))*IF(AI$122&gt;$AQ76,0,1)</f>
        <v>0</v>
      </c>
      <c r="AJ198" s="10">
        <f>(IF(AJ190&gt;0,AJ190,0)+FV('Impact Model_Complicated'!AI$297,('Impact Model_Complicated'!AJ$122-'Impact Model_Complicated'!AI$122),0,-'Impact Model_Complicated'!AI198))*IF(AJ$122&gt;$AQ76,0,1)</f>
        <v>0</v>
      </c>
      <c r="AK198" s="10">
        <f>(IF(AK190&gt;0,AK190,0)+FV('Impact Model_Complicated'!AJ$297,('Impact Model_Complicated'!AK$122-'Impact Model_Complicated'!AJ$122),0,-'Impact Model_Complicated'!AJ198))*IF(AK$122&gt;$AQ76,0,1)</f>
        <v>0</v>
      </c>
      <c r="AL198" s="10">
        <f>(IF(AL190&gt;0,AL190,0)+FV('Impact Model_Complicated'!AK$297,('Impact Model_Complicated'!AL$122-'Impact Model_Complicated'!AK$122),0,-'Impact Model_Complicated'!AK198))*IF(AL$122&gt;$AQ76,0,1)</f>
        <v>0</v>
      </c>
      <c r="AM198" s="10">
        <f>(IF(AM190&gt;0,AM190,0)+FV('Impact Model_Complicated'!AL$297,('Impact Model_Complicated'!AM$122-'Impact Model_Complicated'!AL$122),0,-'Impact Model_Complicated'!AL198))*IF(AM$122&gt;$AQ76,0,1)</f>
        <v>0</v>
      </c>
      <c r="AN198" s="10">
        <f>(IF(AN190&gt;0,AN190,0)+FV('Impact Model_Complicated'!AM$297,('Impact Model_Complicated'!AN$122-'Impact Model_Complicated'!AM$122),0,-'Impact Model_Complicated'!AM198))*IF(AN$122&gt;$AQ76,0,1)</f>
        <v>0</v>
      </c>
      <c r="AO198" s="10">
        <f>(IF(AO190&gt;0,AO190,0)+FV('Impact Model_Complicated'!AN$297,('Impact Model_Complicated'!AO$122-'Impact Model_Complicated'!AN$122),0,-'Impact Model_Complicated'!AN198))*IF(AO$122&gt;$AQ76,0,1)</f>
        <v>0</v>
      </c>
      <c r="AP198" s="10">
        <f>(IF(AP190&gt;0,AP190,0)+FV('Impact Model_Complicated'!AO$297,('Impact Model_Complicated'!AP$122-'Impact Model_Complicated'!AO$122),0,-'Impact Model_Complicated'!AO198))*IF(AP$122&gt;$AQ76,0,1)</f>
        <v>0</v>
      </c>
    </row>
    <row r="199" spans="1:42" hidden="1" outlineLevel="2">
      <c r="A199" s="1">
        <v>2</v>
      </c>
      <c r="B199" s="10"/>
      <c r="D199" s="10">
        <f>(IF(D191&gt;0,D191,0)+FV('Impact Model_Complicated'!C$297,('Impact Model_Complicated'!D$122-'Impact Model_Complicated'!C$122),0,-'Impact Model_Complicated'!C199))*IF(D$122&gt;$AQ77,0,1)</f>
        <v>0</v>
      </c>
      <c r="E199" s="10">
        <f>(IF(E191&gt;0,E191,0)+FV('Impact Model_Complicated'!D$297,('Impact Model_Complicated'!E$122-'Impact Model_Complicated'!D$122),0,-'Impact Model_Complicated'!D199))*IF(E$122&gt;$AQ77,0,1)</f>
        <v>0</v>
      </c>
      <c r="F199" s="10">
        <f>(IF(F191&gt;0,F191,0)+FV('Impact Model_Complicated'!E$297,('Impact Model_Complicated'!F$122-'Impact Model_Complicated'!E$122),0,-'Impact Model_Complicated'!E199))*IF(F$122&gt;$AQ77,0,1)</f>
        <v>0</v>
      </c>
      <c r="G199" s="10">
        <f>(IF(G191&gt;0,G191,0)+FV('Impact Model_Complicated'!F$297,('Impact Model_Complicated'!G$122-'Impact Model_Complicated'!F$122),0,-'Impact Model_Complicated'!F199))*IF(G$122&gt;$AQ77,0,1)</f>
        <v>0</v>
      </c>
      <c r="H199" s="10">
        <f>(IF(H191&gt;0,H191,0)+FV('Impact Model_Complicated'!G$297,('Impact Model_Complicated'!H$122-'Impact Model_Complicated'!G$122),0,-'Impact Model_Complicated'!G199))*IF(H$122&gt;$AQ77,0,1)</f>
        <v>0</v>
      </c>
      <c r="I199" s="10">
        <f>(IF(I191&gt;0,I191,0)+FV('Impact Model_Complicated'!H$297,('Impact Model_Complicated'!I$122-'Impact Model_Complicated'!H$122),0,-'Impact Model_Complicated'!H199))*IF(I$122&gt;$AQ77,0,1)</f>
        <v>0</v>
      </c>
      <c r="J199" s="10">
        <f>(IF(J191&gt;0,J191,0)+FV('Impact Model_Complicated'!I$297,('Impact Model_Complicated'!J$122-'Impact Model_Complicated'!I$122),0,-'Impact Model_Complicated'!I199))*IF(J$122&gt;$AQ77,0,1)</f>
        <v>0</v>
      </c>
      <c r="K199" s="10">
        <f>(IF(K191&gt;0,K191,0)+FV('Impact Model_Complicated'!J$297,('Impact Model_Complicated'!K$122-'Impact Model_Complicated'!J$122),0,-'Impact Model_Complicated'!J199))*IF(K$122&gt;$AQ77,0,1)</f>
        <v>0</v>
      </c>
      <c r="L199" s="10">
        <f>(IF(L191&gt;0,L191,0)+FV('Impact Model_Complicated'!K$297,('Impact Model_Complicated'!L$122-'Impact Model_Complicated'!K$122),0,-'Impact Model_Complicated'!K199))*IF(L$122&gt;$AQ77,0,1)</f>
        <v>0</v>
      </c>
      <c r="M199" s="10">
        <f>(IF(M191&gt;0,M191,0)+FV('Impact Model_Complicated'!L$297,('Impact Model_Complicated'!M$122-'Impact Model_Complicated'!L$122),0,-'Impact Model_Complicated'!L199))*IF(M$122&gt;$AQ77,0,1)</f>
        <v>0</v>
      </c>
      <c r="N199" s="10">
        <f>(IF(N191&gt;0,N191,0)+FV('Impact Model_Complicated'!M$297,('Impact Model_Complicated'!N$122-'Impact Model_Complicated'!M$122),0,-'Impact Model_Complicated'!M199))*IF(N$122&gt;$AQ77,0,1)</f>
        <v>0</v>
      </c>
      <c r="O199" s="10">
        <f>(IF(O191&gt;0,O191,0)+FV('Impact Model_Complicated'!N$297,('Impact Model_Complicated'!O$122-'Impact Model_Complicated'!N$122),0,-'Impact Model_Complicated'!N199))*IF(O$122&gt;$AQ77,0,1)</f>
        <v>0</v>
      </c>
      <c r="P199" s="10">
        <f>(IF(P191&gt;0,P191,0)+FV('Impact Model_Complicated'!O$297,('Impact Model_Complicated'!P$122-'Impact Model_Complicated'!O$122),0,-'Impact Model_Complicated'!O199))*IF(P$122&gt;$AQ77,0,1)</f>
        <v>0</v>
      </c>
      <c r="Q199" s="10">
        <f>(IF(Q191&gt;0,Q191,0)+FV('Impact Model_Complicated'!P$297,('Impact Model_Complicated'!Q$122-'Impact Model_Complicated'!P$122),0,-'Impact Model_Complicated'!P199))*IF(Q$122&gt;$AQ77,0,1)</f>
        <v>0</v>
      </c>
      <c r="R199" s="10">
        <f>(IF(R191&gt;0,R191,0)+FV('Impact Model_Complicated'!Q$297,('Impact Model_Complicated'!R$122-'Impact Model_Complicated'!Q$122),0,-'Impact Model_Complicated'!Q199))*IF(R$122&gt;$AQ77,0,1)</f>
        <v>3459767.8031218769</v>
      </c>
      <c r="S199" s="10">
        <f>(IF(S191&gt;0,S191,0)+FV('Impact Model_Complicated'!R$297,('Impact Model_Complicated'!S$122-'Impact Model_Complicated'!R$122),0,-'Impact Model_Complicated'!R199))*IF(S$122&gt;$AQ77,0,1)</f>
        <v>3632756.1932779709</v>
      </c>
      <c r="T199" s="10">
        <f>(IF(T191&gt;0,T191,0)+FV('Impact Model_Complicated'!S$297,('Impact Model_Complicated'!T$122-'Impact Model_Complicated'!S$122),0,-'Impact Model_Complicated'!S199))*IF(T$122&gt;$AQ77,0,1)</f>
        <v>3814394.0029418697</v>
      </c>
      <c r="U199" s="10">
        <f>(IF(U191&gt;0,U191,0)+FV('Impact Model_Complicated'!T$297,('Impact Model_Complicated'!U$122-'Impact Model_Complicated'!T$122),0,-'Impact Model_Complicated'!T199))*IF(U$122&gt;$AQ77,0,1)</f>
        <v>0</v>
      </c>
      <c r="V199" s="10">
        <f>(IF(V191&gt;0,V191,0)+FV('Impact Model_Complicated'!U$297,('Impact Model_Complicated'!V$122-'Impact Model_Complicated'!U$122),0,-'Impact Model_Complicated'!U199))*IF(V$122&gt;$AQ77,0,1)</f>
        <v>0</v>
      </c>
      <c r="W199" s="10">
        <f>(IF(W191&gt;0,W191,0)+FV('Impact Model_Complicated'!V$297,('Impact Model_Complicated'!W$122-'Impact Model_Complicated'!V$122),0,-'Impact Model_Complicated'!V199))*IF(W$122&gt;$AQ77,0,1)</f>
        <v>0</v>
      </c>
      <c r="X199" s="10">
        <f>(IF(X191&gt;0,X191,0)+FV('Impact Model_Complicated'!W$297,('Impact Model_Complicated'!X$122-'Impact Model_Complicated'!W$122),0,-'Impact Model_Complicated'!W199))*IF(X$122&gt;$AQ77,0,1)</f>
        <v>0</v>
      </c>
      <c r="Y199" s="10">
        <f>(IF(Y191&gt;0,Y191,0)+FV('Impact Model_Complicated'!X$297,('Impact Model_Complicated'!Y$122-'Impact Model_Complicated'!X$122),0,-'Impact Model_Complicated'!X199))*IF(Y$122&gt;$AQ77,0,1)</f>
        <v>0</v>
      </c>
      <c r="Z199" s="10">
        <f>(IF(Z191&gt;0,Z191,0)+FV('Impact Model_Simple'!Y$297,('Impact Model_Simple'!Z$122-'Impact Model_Simple'!Y$122),0,-'Impact Model_Simple'!Y199))*IF(Z$122&gt;$AQ77,0,1)</f>
        <v>0</v>
      </c>
      <c r="AA199" s="10">
        <f>(IF(AA191&gt;0,AA191,0)+FV('Impact Model_Complicated'!Z$297,('Impact Model_Complicated'!AA$122-'Impact Model_Complicated'!Z$122),0,-'Impact Model_Complicated'!Z199))*IF(AA$122&gt;$AQ77,0,1)</f>
        <v>0</v>
      </c>
      <c r="AB199" s="10">
        <f>(IF(AB191&gt;0,AB191,0)+FV('Impact Model_Complicated'!AA$297,('Impact Model_Complicated'!AB$122-'Impact Model_Complicated'!AA$122),0,-'Impact Model_Complicated'!AA199))*IF(AB$122&gt;$AQ77,0,1)</f>
        <v>0</v>
      </c>
      <c r="AC199" s="10">
        <f>(IF(AC191&gt;0,AC191,0)+FV('Impact Model_Complicated'!AB$297,('Impact Model_Complicated'!AC$122-'Impact Model_Complicated'!AB$122),0,-'Impact Model_Complicated'!AB199))*IF(AC$122&gt;$AQ77,0,1)</f>
        <v>0</v>
      </c>
      <c r="AD199" s="10">
        <f>(IF(AD191&gt;0,AD191,0)+FV('Impact Model_Complicated'!AC$297,('Impact Model_Complicated'!AD$122-'Impact Model_Complicated'!AC$122),0,-'Impact Model_Complicated'!AC199))*IF(AD$122&gt;$AQ77,0,1)</f>
        <v>0</v>
      </c>
      <c r="AE199" s="10">
        <f>(IF(AE191&gt;0,AE191,0)+FV('Impact Model_Complicated'!AD$297,('Impact Model_Complicated'!AE$122-'Impact Model_Complicated'!AD$122),0,-'Impact Model_Complicated'!AD199))*IF(AE$122&gt;$AQ77,0,1)</f>
        <v>0</v>
      </c>
      <c r="AF199" s="10">
        <f>(IF(AF191&gt;0,AF191,0)+FV('Impact Model_Complicated'!AE$297,('Impact Model_Complicated'!AF$122-'Impact Model_Complicated'!AE$122),0,-'Impact Model_Complicated'!AE199))*IF(AF$122&gt;$AQ77,0,1)</f>
        <v>0</v>
      </c>
      <c r="AG199" s="10">
        <f>(IF(AG191&gt;0,AG191,0)+FV('Impact Model_Complicated'!AF$297,('Impact Model_Complicated'!AG$122-'Impact Model_Complicated'!AF$122),0,-'Impact Model_Complicated'!AF199))*IF(AG$122&gt;$AQ77,0,1)</f>
        <v>0</v>
      </c>
      <c r="AH199" s="10">
        <f>(IF(AH191&gt;0,AH191,0)+FV('Impact Model_Complicated'!AG$297,('Impact Model_Complicated'!AH$122-'Impact Model_Complicated'!AG$122),0,-'Impact Model_Complicated'!AG199))*IF(AH$122&gt;$AQ77,0,1)</f>
        <v>0</v>
      </c>
      <c r="AI199" s="10">
        <f>(IF(AI191&gt;0,AI191,0)+FV('Impact Model_Complicated'!AH$297,('Impact Model_Complicated'!AI$122-'Impact Model_Complicated'!AH$122),0,-'Impact Model_Complicated'!AH199))*IF(AI$122&gt;$AQ77,0,1)</f>
        <v>0</v>
      </c>
      <c r="AJ199" s="10">
        <f>(IF(AJ191&gt;0,AJ191,0)+FV('Impact Model_Complicated'!AI$297,('Impact Model_Complicated'!AJ$122-'Impact Model_Complicated'!AI$122),0,-'Impact Model_Complicated'!AI199))*IF(AJ$122&gt;$AQ77,0,1)</f>
        <v>0</v>
      </c>
      <c r="AK199" s="10">
        <f>(IF(AK191&gt;0,AK191,0)+FV('Impact Model_Complicated'!AJ$297,('Impact Model_Complicated'!AK$122-'Impact Model_Complicated'!AJ$122),0,-'Impact Model_Complicated'!AJ199))*IF(AK$122&gt;$AQ77,0,1)</f>
        <v>0</v>
      </c>
      <c r="AL199" s="10">
        <f>(IF(AL191&gt;0,AL191,0)+FV('Impact Model_Complicated'!AK$297,('Impact Model_Complicated'!AL$122-'Impact Model_Complicated'!AK$122),0,-'Impact Model_Complicated'!AK199))*IF(AL$122&gt;$AQ77,0,1)</f>
        <v>0</v>
      </c>
      <c r="AM199" s="10">
        <f>(IF(AM191&gt;0,AM191,0)+FV('Impact Model_Complicated'!AL$297,('Impact Model_Complicated'!AM$122-'Impact Model_Complicated'!AL$122),0,-'Impact Model_Complicated'!AL199))*IF(AM$122&gt;$AQ77,0,1)</f>
        <v>0</v>
      </c>
      <c r="AN199" s="10">
        <f>(IF(AN191&gt;0,AN191,0)+FV('Impact Model_Complicated'!AM$297,('Impact Model_Complicated'!AN$122-'Impact Model_Complicated'!AM$122),0,-'Impact Model_Complicated'!AM199))*IF(AN$122&gt;$AQ77,0,1)</f>
        <v>0</v>
      </c>
      <c r="AO199" s="10">
        <f>(IF(AO191&gt;0,AO191,0)+FV('Impact Model_Complicated'!AN$297,('Impact Model_Complicated'!AO$122-'Impact Model_Complicated'!AN$122),0,-'Impact Model_Complicated'!AN199))*IF(AO$122&gt;$AQ77,0,1)</f>
        <v>0</v>
      </c>
      <c r="AP199" s="10">
        <f>(IF(AP191&gt;0,AP191,0)+FV('Impact Model_Complicated'!AO$297,('Impact Model_Complicated'!AP$122-'Impact Model_Complicated'!AO$122),0,-'Impact Model_Complicated'!AO199))*IF(AP$122&gt;$AQ77,0,1)</f>
        <v>0</v>
      </c>
    </row>
    <row r="200" spans="1:42" hidden="1" outlineLevel="2">
      <c r="A200" s="1">
        <v>3</v>
      </c>
      <c r="B200" s="10"/>
      <c r="D200" s="10">
        <f>(IF(D192&gt;0,D192,0)+FV('Impact Model_Complicated'!C$297,('Impact Model_Complicated'!D$122-'Impact Model_Complicated'!C$122),0,-'Impact Model_Complicated'!C200))*IF(D$122&gt;$AQ78,0,1)</f>
        <v>0</v>
      </c>
      <c r="E200" s="10">
        <f>(IF(E192&gt;0,E192,0)+FV('Impact Model_Complicated'!D$297,('Impact Model_Complicated'!E$122-'Impact Model_Complicated'!D$122),0,-'Impact Model_Complicated'!D200))*IF(E$122&gt;$AQ78,0,1)</f>
        <v>0</v>
      </c>
      <c r="F200" s="10">
        <f>(IF(F192&gt;0,F192,0)+FV('Impact Model_Complicated'!E$297,('Impact Model_Complicated'!F$122-'Impact Model_Complicated'!E$122),0,-'Impact Model_Complicated'!E200))*IF(F$122&gt;$AQ78,0,1)</f>
        <v>0</v>
      </c>
      <c r="G200" s="10">
        <f>(IF(G192&gt;0,G192,0)+FV('Impact Model_Complicated'!F$297,('Impact Model_Complicated'!G$122-'Impact Model_Complicated'!F$122),0,-'Impact Model_Complicated'!F200))*IF(G$122&gt;$AQ78,0,1)</f>
        <v>0</v>
      </c>
      <c r="H200" s="10">
        <f>(IF(H192&gt;0,H192,0)+FV('Impact Model_Complicated'!G$297,('Impact Model_Complicated'!H$122-'Impact Model_Complicated'!G$122),0,-'Impact Model_Complicated'!G200))*IF(H$122&gt;$AQ78,0,1)</f>
        <v>0</v>
      </c>
      <c r="I200" s="10">
        <f>(IF(I192&gt;0,I192,0)+FV('Impact Model_Complicated'!H$297,('Impact Model_Complicated'!I$122-'Impact Model_Complicated'!H$122),0,-'Impact Model_Complicated'!H200))*IF(I$122&gt;$AQ78,0,1)</f>
        <v>0</v>
      </c>
      <c r="J200" s="10">
        <f>(IF(J192&gt;0,J192,0)+FV('Impact Model_Complicated'!I$297,('Impact Model_Complicated'!J$122-'Impact Model_Complicated'!I$122),0,-'Impact Model_Complicated'!I200))*IF(J$122&gt;$AQ78,0,1)</f>
        <v>0</v>
      </c>
      <c r="K200" s="10">
        <f>(IF(K192&gt;0,K192,0)+FV('Impact Model_Complicated'!J$297,('Impact Model_Complicated'!K$122-'Impact Model_Complicated'!J$122),0,-'Impact Model_Complicated'!J200))*IF(K$122&gt;$AQ78,0,1)</f>
        <v>0</v>
      </c>
      <c r="L200" s="10">
        <f>(IF(L192&gt;0,L192,0)+FV('Impact Model_Complicated'!K$297,('Impact Model_Complicated'!L$122-'Impact Model_Complicated'!K$122),0,-'Impact Model_Complicated'!K200))*IF(L$122&gt;$AQ78,0,1)</f>
        <v>0</v>
      </c>
      <c r="M200" s="10">
        <f>(IF(M192&gt;0,M192,0)+FV('Impact Model_Complicated'!L$297,('Impact Model_Complicated'!M$122-'Impact Model_Complicated'!L$122),0,-'Impact Model_Complicated'!L200))*IF(M$122&gt;$AQ78,0,1)</f>
        <v>0</v>
      </c>
      <c r="N200" s="10">
        <f>(IF(N192&gt;0,N192,0)+FV('Impact Model_Complicated'!M$297,('Impact Model_Complicated'!N$122-'Impact Model_Complicated'!M$122),0,-'Impact Model_Complicated'!M200))*IF(N$122&gt;$AQ78,0,1)</f>
        <v>0</v>
      </c>
      <c r="O200" s="10">
        <f>(IF(O192&gt;0,O192,0)+FV('Impact Model_Complicated'!N$297,('Impact Model_Complicated'!O$122-'Impact Model_Complicated'!N$122),0,-'Impact Model_Complicated'!N200))*IF(O$122&gt;$AQ78,0,1)</f>
        <v>0</v>
      </c>
      <c r="P200" s="10">
        <f>(IF(P192&gt;0,P192,0)+FV('Impact Model_Complicated'!O$297,('Impact Model_Complicated'!P$122-'Impact Model_Complicated'!O$122),0,-'Impact Model_Complicated'!O200))*IF(P$122&gt;$AQ78,0,1)</f>
        <v>0</v>
      </c>
      <c r="Q200" s="10">
        <f>(IF(Q192&gt;0,Q192,0)+FV('Impact Model_Complicated'!P$297,('Impact Model_Complicated'!Q$122-'Impact Model_Complicated'!P$122),0,-'Impact Model_Complicated'!P200))*IF(Q$122&gt;$AQ78,0,1)</f>
        <v>0</v>
      </c>
      <c r="R200" s="10">
        <f>(IF(R192&gt;0,R192,0)+FV('Impact Model_Complicated'!Q$297,('Impact Model_Complicated'!R$122-'Impact Model_Complicated'!Q$122),0,-'Impact Model_Complicated'!Q200))*IF(R$122&gt;$AQ78,0,1)</f>
        <v>3564609.251701328</v>
      </c>
      <c r="S200" s="10">
        <f>(IF(S192&gt;0,S192,0)+FV('Impact Model_Complicated'!R$297,('Impact Model_Complicated'!S$122-'Impact Model_Complicated'!R$122),0,-'Impact Model_Complicated'!R200))*IF(S$122&gt;$AQ78,0,1)</f>
        <v>3742839.7142863944</v>
      </c>
      <c r="T200" s="10">
        <f>(IF(T192&gt;0,T192,0)+FV('Impact Model_Complicated'!S$297,('Impact Model_Complicated'!T$122-'Impact Model_Complicated'!S$122),0,-'Impact Model_Complicated'!S200))*IF(T$122&gt;$AQ78,0,1)</f>
        <v>3929981.7000007145</v>
      </c>
      <c r="U200" s="10">
        <f>(IF(U192&gt;0,U192,0)+FV('Impact Model_Complicated'!T$297,('Impact Model_Complicated'!U$122-'Impact Model_Complicated'!T$122),0,-'Impact Model_Complicated'!T200))*IF(U$122&gt;$AQ78,0,1)</f>
        <v>0</v>
      </c>
      <c r="V200" s="10">
        <f>(IF(V192&gt;0,V192,0)+FV('Impact Model_Complicated'!U$297,('Impact Model_Complicated'!V$122-'Impact Model_Complicated'!U$122),0,-'Impact Model_Complicated'!U200))*IF(V$122&gt;$AQ78,0,1)</f>
        <v>0</v>
      </c>
      <c r="W200" s="10">
        <f>(IF(W192&gt;0,W192,0)+FV('Impact Model_Complicated'!V$297,('Impact Model_Complicated'!W$122-'Impact Model_Complicated'!V$122),0,-'Impact Model_Complicated'!V200))*IF(W$122&gt;$AQ78,0,1)</f>
        <v>0</v>
      </c>
      <c r="X200" s="10">
        <f>(IF(X192&gt;0,X192,0)+FV('Impact Model_Complicated'!W$297,('Impact Model_Complicated'!X$122-'Impact Model_Complicated'!W$122),0,-'Impact Model_Complicated'!W200))*IF(X$122&gt;$AQ78,0,1)</f>
        <v>0</v>
      </c>
      <c r="Y200" s="10">
        <f>(IF(Y192&gt;0,Y192,0)+FV('Impact Model_Complicated'!X$297,('Impact Model_Complicated'!Y$122-'Impact Model_Complicated'!X$122),0,-'Impact Model_Complicated'!X200))*IF(Y$122&gt;$AQ78,0,1)</f>
        <v>0</v>
      </c>
      <c r="Z200" s="10">
        <f>(IF(Z192&gt;0,Z192,0)+FV('Impact Model_Simple'!Y$297,('Impact Model_Simple'!Z$122-'Impact Model_Simple'!Y$122),0,-'Impact Model_Simple'!Y200))*IF(Z$122&gt;$AQ78,0,1)</f>
        <v>0</v>
      </c>
      <c r="AA200" s="10">
        <f>(IF(AA192&gt;0,AA192,0)+FV('Impact Model_Complicated'!Z$297,('Impact Model_Complicated'!AA$122-'Impact Model_Complicated'!Z$122),0,-'Impact Model_Complicated'!Z200))*IF(AA$122&gt;$AQ78,0,1)</f>
        <v>0</v>
      </c>
      <c r="AB200" s="10">
        <f>(IF(AB192&gt;0,AB192,0)+FV('Impact Model_Complicated'!AA$297,('Impact Model_Complicated'!AB$122-'Impact Model_Complicated'!AA$122),0,-'Impact Model_Complicated'!AA200))*IF(AB$122&gt;$AQ78,0,1)</f>
        <v>0</v>
      </c>
      <c r="AC200" s="10">
        <f>(IF(AC192&gt;0,AC192,0)+FV('Impact Model_Complicated'!AB$297,('Impact Model_Complicated'!AC$122-'Impact Model_Complicated'!AB$122),0,-'Impact Model_Complicated'!AB200))*IF(AC$122&gt;$AQ78,0,1)</f>
        <v>0</v>
      </c>
      <c r="AD200" s="10">
        <f>(IF(AD192&gt;0,AD192,0)+FV('Impact Model_Complicated'!AC$297,('Impact Model_Complicated'!AD$122-'Impact Model_Complicated'!AC$122),0,-'Impact Model_Complicated'!AC200))*IF(AD$122&gt;$AQ78,0,1)</f>
        <v>0</v>
      </c>
      <c r="AE200" s="10">
        <f>(IF(AE192&gt;0,AE192,0)+FV('Impact Model_Complicated'!AD$297,('Impact Model_Complicated'!AE$122-'Impact Model_Complicated'!AD$122),0,-'Impact Model_Complicated'!AD200))*IF(AE$122&gt;$AQ78,0,1)</f>
        <v>0</v>
      </c>
      <c r="AF200" s="10">
        <f>(IF(AF192&gt;0,AF192,0)+FV('Impact Model_Complicated'!AE$297,('Impact Model_Complicated'!AF$122-'Impact Model_Complicated'!AE$122),0,-'Impact Model_Complicated'!AE200))*IF(AF$122&gt;$AQ78,0,1)</f>
        <v>0</v>
      </c>
      <c r="AG200" s="10">
        <f>(IF(AG192&gt;0,AG192,0)+FV('Impact Model_Complicated'!AF$297,('Impact Model_Complicated'!AG$122-'Impact Model_Complicated'!AF$122),0,-'Impact Model_Complicated'!AF200))*IF(AG$122&gt;$AQ78,0,1)</f>
        <v>0</v>
      </c>
      <c r="AH200" s="10">
        <f>(IF(AH192&gt;0,AH192,0)+FV('Impact Model_Complicated'!AG$297,('Impact Model_Complicated'!AH$122-'Impact Model_Complicated'!AG$122),0,-'Impact Model_Complicated'!AG200))*IF(AH$122&gt;$AQ78,0,1)</f>
        <v>0</v>
      </c>
      <c r="AI200" s="10">
        <f>(IF(AI192&gt;0,AI192,0)+FV('Impact Model_Complicated'!AH$297,('Impact Model_Complicated'!AI$122-'Impact Model_Complicated'!AH$122),0,-'Impact Model_Complicated'!AH200))*IF(AI$122&gt;$AQ78,0,1)</f>
        <v>0</v>
      </c>
      <c r="AJ200" s="10">
        <f>(IF(AJ192&gt;0,AJ192,0)+FV('Impact Model_Complicated'!AI$297,('Impact Model_Complicated'!AJ$122-'Impact Model_Complicated'!AI$122),0,-'Impact Model_Complicated'!AI200))*IF(AJ$122&gt;$AQ78,0,1)</f>
        <v>0</v>
      </c>
      <c r="AK200" s="10">
        <f>(IF(AK192&gt;0,AK192,0)+FV('Impact Model_Complicated'!AJ$297,('Impact Model_Complicated'!AK$122-'Impact Model_Complicated'!AJ$122),0,-'Impact Model_Complicated'!AJ200))*IF(AK$122&gt;$AQ78,0,1)</f>
        <v>0</v>
      </c>
      <c r="AL200" s="10">
        <f>(IF(AL192&gt;0,AL192,0)+FV('Impact Model_Complicated'!AK$297,('Impact Model_Complicated'!AL$122-'Impact Model_Complicated'!AK$122),0,-'Impact Model_Complicated'!AK200))*IF(AL$122&gt;$AQ78,0,1)</f>
        <v>0</v>
      </c>
      <c r="AM200" s="10">
        <f>(IF(AM192&gt;0,AM192,0)+FV('Impact Model_Complicated'!AL$297,('Impact Model_Complicated'!AM$122-'Impact Model_Complicated'!AL$122),0,-'Impact Model_Complicated'!AL200))*IF(AM$122&gt;$AQ78,0,1)</f>
        <v>0</v>
      </c>
      <c r="AN200" s="10">
        <f>(IF(AN192&gt;0,AN192,0)+FV('Impact Model_Complicated'!AM$297,('Impact Model_Complicated'!AN$122-'Impact Model_Complicated'!AM$122),0,-'Impact Model_Complicated'!AM200))*IF(AN$122&gt;$AQ78,0,1)</f>
        <v>0</v>
      </c>
      <c r="AO200" s="10">
        <f>(IF(AO192&gt;0,AO192,0)+FV('Impact Model_Complicated'!AN$297,('Impact Model_Complicated'!AO$122-'Impact Model_Complicated'!AN$122),0,-'Impact Model_Complicated'!AN200))*IF(AO$122&gt;$AQ78,0,1)</f>
        <v>0</v>
      </c>
      <c r="AP200" s="10">
        <f>(IF(AP192&gt;0,AP192,0)+FV('Impact Model_Complicated'!AO$297,('Impact Model_Complicated'!AP$122-'Impact Model_Complicated'!AO$122),0,-'Impact Model_Complicated'!AO200))*IF(AP$122&gt;$AQ78,0,1)</f>
        <v>0</v>
      </c>
    </row>
    <row r="201" spans="1:42" hidden="1" outlineLevel="2">
      <c r="A201" s="1">
        <v>4</v>
      </c>
      <c r="B201" s="10"/>
      <c r="D201" s="10">
        <f>(IF(D193&gt;0,D193,0)+FV('Impact Model_Complicated'!C$297,('Impact Model_Complicated'!D$122-'Impact Model_Complicated'!C$122),0,-'Impact Model_Complicated'!C201))*IF(D$122&gt;$AQ79,0,1)</f>
        <v>0</v>
      </c>
      <c r="E201" s="10">
        <f>(IF(E193&gt;0,E193,0)+FV('Impact Model_Complicated'!D$297,('Impact Model_Complicated'!E$122-'Impact Model_Complicated'!D$122),0,-'Impact Model_Complicated'!D201))*IF(E$122&gt;$AQ79,0,1)</f>
        <v>0</v>
      </c>
      <c r="F201" s="10">
        <f>(IF(F193&gt;0,F193,0)+FV('Impact Model_Complicated'!E$297,('Impact Model_Complicated'!F$122-'Impact Model_Complicated'!E$122),0,-'Impact Model_Complicated'!E201))*IF(F$122&gt;$AQ79,0,1)</f>
        <v>0</v>
      </c>
      <c r="G201" s="10">
        <f>(IF(G193&gt;0,G193,0)+FV('Impact Model_Complicated'!F$297,('Impact Model_Complicated'!G$122-'Impact Model_Complicated'!F$122),0,-'Impact Model_Complicated'!F201))*IF(G$122&gt;$AQ79,0,1)</f>
        <v>0</v>
      </c>
      <c r="H201" s="10">
        <f>(IF(H193&gt;0,H193,0)+FV('Impact Model_Complicated'!G$297,('Impact Model_Complicated'!H$122-'Impact Model_Complicated'!G$122),0,-'Impact Model_Complicated'!G201))*IF(H$122&gt;$AQ79,0,1)</f>
        <v>0</v>
      </c>
      <c r="I201" s="10">
        <f>(IF(I193&gt;0,I193,0)+FV('Impact Model_Complicated'!H$297,('Impact Model_Complicated'!I$122-'Impact Model_Complicated'!H$122),0,-'Impact Model_Complicated'!H201))*IF(I$122&gt;$AQ79,0,1)</f>
        <v>0</v>
      </c>
      <c r="J201" s="10">
        <f>(IF(J193&gt;0,J193,0)+FV('Impact Model_Complicated'!I$297,('Impact Model_Complicated'!J$122-'Impact Model_Complicated'!I$122),0,-'Impact Model_Complicated'!I201))*IF(J$122&gt;$AQ79,0,1)</f>
        <v>0</v>
      </c>
      <c r="K201" s="10">
        <f>(IF(K193&gt;0,K193,0)+FV('Impact Model_Complicated'!J$297,('Impact Model_Complicated'!K$122-'Impact Model_Complicated'!J$122),0,-'Impact Model_Complicated'!J201))*IF(K$122&gt;$AQ79,0,1)</f>
        <v>0</v>
      </c>
      <c r="L201" s="10">
        <f>(IF(L193&gt;0,L193,0)+FV('Impact Model_Complicated'!K$297,('Impact Model_Complicated'!L$122-'Impact Model_Complicated'!K$122),0,-'Impact Model_Complicated'!K201))*IF(L$122&gt;$AQ79,0,1)</f>
        <v>0</v>
      </c>
      <c r="M201" s="10">
        <f>(IF(M193&gt;0,M193,0)+FV('Impact Model_Complicated'!L$297,('Impact Model_Complicated'!M$122-'Impact Model_Complicated'!L$122),0,-'Impact Model_Complicated'!L201))*IF(M$122&gt;$AQ79,0,1)</f>
        <v>0</v>
      </c>
      <c r="N201" s="10">
        <f>(IF(N193&gt;0,N193,0)+FV('Impact Model_Complicated'!M$297,('Impact Model_Complicated'!N$122-'Impact Model_Complicated'!M$122),0,-'Impact Model_Complicated'!M201))*IF(N$122&gt;$AQ79,0,1)</f>
        <v>0</v>
      </c>
      <c r="O201" s="10">
        <f>(IF(O193&gt;0,O193,0)+FV('Impact Model_Complicated'!N$297,('Impact Model_Complicated'!O$122-'Impact Model_Complicated'!N$122),0,-'Impact Model_Complicated'!N201))*IF(O$122&gt;$AQ79,0,1)</f>
        <v>0</v>
      </c>
      <c r="P201" s="10">
        <f>(IF(P193&gt;0,P193,0)+FV('Impact Model_Complicated'!O$297,('Impact Model_Complicated'!P$122-'Impact Model_Complicated'!O$122),0,-'Impact Model_Complicated'!O201))*IF(P$122&gt;$AQ79,0,1)</f>
        <v>0</v>
      </c>
      <c r="Q201" s="10">
        <f>(IF(Q193&gt;0,Q193,0)+FV('Impact Model_Complicated'!P$297,('Impact Model_Complicated'!Q$122-'Impact Model_Complicated'!P$122),0,-'Impact Model_Complicated'!P201))*IF(Q$122&gt;$AQ79,0,1)</f>
        <v>0</v>
      </c>
      <c r="R201" s="10">
        <f>(IF(R193&gt;0,R193,0)+FV('Impact Model_Complicated'!Q$297,('Impact Model_Complicated'!R$122-'Impact Model_Complicated'!Q$122),0,-'Impact Model_Complicated'!Q201))*IF(R$122&gt;$AQ79,0,1)</f>
        <v>0</v>
      </c>
      <c r="S201" s="10">
        <f>(IF(S193&gt;0,S193,0)+FV('Impact Model_Complicated'!R$297,('Impact Model_Complicated'!S$122-'Impact Model_Complicated'!R$122),0,-'Impact Model_Complicated'!R201))*IF(S$122&gt;$AQ79,0,1)</f>
        <v>0</v>
      </c>
      <c r="T201" s="10">
        <f>(IF(T193&gt;0,T193,0)+FV('Impact Model_Complicated'!S$297,('Impact Model_Complicated'!T$122-'Impact Model_Complicated'!S$122),0,-'Impact Model_Complicated'!S201))*IF(T$122&gt;$AQ79,0,1)</f>
        <v>0</v>
      </c>
      <c r="U201" s="10">
        <f>(IF(U193&gt;0,U193,0)+FV('Impact Model_Complicated'!T$297,('Impact Model_Complicated'!U$122-'Impact Model_Complicated'!T$122),0,-'Impact Model_Complicated'!T201))*IF(U$122&gt;$AQ79,0,1)</f>
        <v>0</v>
      </c>
      <c r="V201" s="10">
        <f>(IF(V193&gt;0,V193,0)+FV('Impact Model_Complicated'!U$297,('Impact Model_Complicated'!V$122-'Impact Model_Complicated'!U$122),0,-'Impact Model_Complicated'!U201))*IF(V$122&gt;$AQ79,0,1)</f>
        <v>0</v>
      </c>
      <c r="W201" s="10">
        <f>(IF(W193&gt;0,W193,0)+FV('Impact Model_Complicated'!V$297,('Impact Model_Complicated'!W$122-'Impact Model_Complicated'!V$122),0,-'Impact Model_Complicated'!V201))*IF(W$122&gt;$AQ79,0,1)</f>
        <v>0</v>
      </c>
      <c r="X201" s="10">
        <f>(IF(X193&gt;0,X193,0)+FV('Impact Model_Complicated'!W$297,('Impact Model_Complicated'!X$122-'Impact Model_Complicated'!W$122),0,-'Impact Model_Complicated'!W201))*IF(X$122&gt;$AQ79,0,1)</f>
        <v>0</v>
      </c>
      <c r="Y201" s="10">
        <f>(IF(Y193&gt;0,Y193,0)+FV('Impact Model_Complicated'!X$297,('Impact Model_Complicated'!Y$122-'Impact Model_Complicated'!X$122),0,-'Impact Model_Complicated'!X201))*IF(Y$122&gt;$AQ79,0,1)</f>
        <v>0</v>
      </c>
      <c r="Z201" s="10">
        <f>(IF(Z193&gt;0,Z193,0)+FV('Impact Model_Simple'!Y$297,('Impact Model_Simple'!Z$122-'Impact Model_Simple'!Y$122),0,-'Impact Model_Simple'!Y201))*IF(Z$122&gt;$AQ79,0,1)</f>
        <v>0</v>
      </c>
      <c r="AA201" s="10">
        <f>(IF(AA193&gt;0,AA193,0)+FV('Impact Model_Complicated'!Z$297,('Impact Model_Complicated'!AA$122-'Impact Model_Complicated'!Z$122),0,-'Impact Model_Complicated'!Z201))*IF(AA$122&gt;$AQ79,0,1)</f>
        <v>0</v>
      </c>
      <c r="AB201" s="10">
        <f>(IF(AB193&gt;0,AB193,0)+FV('Impact Model_Complicated'!AA$297,('Impact Model_Complicated'!AB$122-'Impact Model_Complicated'!AA$122),0,-'Impact Model_Complicated'!AA201))*IF(AB$122&gt;$AQ79,0,1)</f>
        <v>0</v>
      </c>
      <c r="AC201" s="10">
        <f>(IF(AC193&gt;0,AC193,0)+FV('Impact Model_Complicated'!AB$297,('Impact Model_Complicated'!AC$122-'Impact Model_Complicated'!AB$122),0,-'Impact Model_Complicated'!AB201))*IF(AC$122&gt;$AQ79,0,1)</f>
        <v>0</v>
      </c>
      <c r="AD201" s="10">
        <f>(IF(AD193&gt;0,AD193,0)+FV('Impact Model_Complicated'!AC$297,('Impact Model_Complicated'!AD$122-'Impact Model_Complicated'!AC$122),0,-'Impact Model_Complicated'!AC201))*IF(AD$122&gt;$AQ79,0,1)</f>
        <v>0</v>
      </c>
      <c r="AE201" s="10">
        <f>(IF(AE193&gt;0,AE193,0)+FV('Impact Model_Complicated'!AD$297,('Impact Model_Complicated'!AE$122-'Impact Model_Complicated'!AD$122),0,-'Impact Model_Complicated'!AD201))*IF(AE$122&gt;$AQ79,0,1)</f>
        <v>0</v>
      </c>
      <c r="AF201" s="10">
        <f>(IF(AF193&gt;0,AF193,0)+FV('Impact Model_Complicated'!AE$297,('Impact Model_Complicated'!AF$122-'Impact Model_Complicated'!AE$122),0,-'Impact Model_Complicated'!AE201))*IF(AF$122&gt;$AQ79,0,1)</f>
        <v>0</v>
      </c>
      <c r="AG201" s="10">
        <f>(IF(AG193&gt;0,AG193,0)+FV('Impact Model_Complicated'!AF$297,('Impact Model_Complicated'!AG$122-'Impact Model_Complicated'!AF$122),0,-'Impact Model_Complicated'!AF201))*IF(AG$122&gt;$AQ79,0,1)</f>
        <v>0</v>
      </c>
      <c r="AH201" s="10">
        <f>(IF(AH193&gt;0,AH193,0)+FV('Impact Model_Complicated'!AG$297,('Impact Model_Complicated'!AH$122-'Impact Model_Complicated'!AG$122),0,-'Impact Model_Complicated'!AG201))*IF(AH$122&gt;$AQ79,0,1)</f>
        <v>0</v>
      </c>
      <c r="AI201" s="10">
        <f>(IF(AI193&gt;0,AI193,0)+FV('Impact Model_Complicated'!AH$297,('Impact Model_Complicated'!AI$122-'Impact Model_Complicated'!AH$122),0,-'Impact Model_Complicated'!AH201))*IF(AI$122&gt;$AQ79,0,1)</f>
        <v>0</v>
      </c>
      <c r="AJ201" s="10">
        <f>(IF(AJ193&gt;0,AJ193,0)+FV('Impact Model_Complicated'!AI$297,('Impact Model_Complicated'!AJ$122-'Impact Model_Complicated'!AI$122),0,-'Impact Model_Complicated'!AI201))*IF(AJ$122&gt;$AQ79,0,1)</f>
        <v>0</v>
      </c>
      <c r="AK201" s="10">
        <f>(IF(AK193&gt;0,AK193,0)+FV('Impact Model_Complicated'!AJ$297,('Impact Model_Complicated'!AK$122-'Impact Model_Complicated'!AJ$122),0,-'Impact Model_Complicated'!AJ201))*IF(AK$122&gt;$AQ79,0,1)</f>
        <v>0</v>
      </c>
      <c r="AL201" s="10">
        <f>(IF(AL193&gt;0,AL193,0)+FV('Impact Model_Complicated'!AK$297,('Impact Model_Complicated'!AL$122-'Impact Model_Complicated'!AK$122),0,-'Impact Model_Complicated'!AK201))*IF(AL$122&gt;$AQ79,0,1)</f>
        <v>0</v>
      </c>
      <c r="AM201" s="10">
        <f>(IF(AM193&gt;0,AM193,0)+FV('Impact Model_Complicated'!AL$297,('Impact Model_Complicated'!AM$122-'Impact Model_Complicated'!AL$122),0,-'Impact Model_Complicated'!AL201))*IF(AM$122&gt;$AQ79,0,1)</f>
        <v>0</v>
      </c>
      <c r="AN201" s="10">
        <f>(IF(AN193&gt;0,AN193,0)+FV('Impact Model_Complicated'!AM$297,('Impact Model_Complicated'!AN$122-'Impact Model_Complicated'!AM$122),0,-'Impact Model_Complicated'!AM201))*IF(AN$122&gt;$AQ79,0,1)</f>
        <v>0</v>
      </c>
      <c r="AO201" s="10">
        <f>(IF(AO193&gt;0,AO193,0)+FV('Impact Model_Complicated'!AN$297,('Impact Model_Complicated'!AO$122-'Impact Model_Complicated'!AN$122),0,-'Impact Model_Complicated'!AN201))*IF(AO$122&gt;$AQ79,0,1)</f>
        <v>0</v>
      </c>
      <c r="AP201" s="10">
        <f>(IF(AP193&gt;0,AP193,0)+FV('Impact Model_Complicated'!AO$297,('Impact Model_Complicated'!AP$122-'Impact Model_Complicated'!AO$122),0,-'Impact Model_Complicated'!AO201))*IF(AP$122&gt;$AQ79,0,1)</f>
        <v>0</v>
      </c>
    </row>
    <row r="202" spans="1:42" hidden="1" outlineLevel="2">
      <c r="A202" s="1">
        <v>5</v>
      </c>
      <c r="B202" s="10"/>
      <c r="D202" s="10">
        <f>(IF(D194&gt;0,D194,0)+FV('Impact Model_Complicated'!C$297,('Impact Model_Complicated'!D$122-'Impact Model_Complicated'!C$122),0,-'Impact Model_Complicated'!C202))*IF(D$122&gt;$AQ80,0,1)</f>
        <v>0</v>
      </c>
      <c r="E202" s="10">
        <f>(IF(E194&gt;0,E194,0)+FV('Impact Model_Complicated'!D$297,('Impact Model_Complicated'!E$122-'Impact Model_Complicated'!D$122),0,-'Impact Model_Complicated'!D202))*IF(E$122&gt;$AQ80,0,1)</f>
        <v>0</v>
      </c>
      <c r="F202" s="10">
        <f>(IF(F194&gt;0,F194,0)+FV('Impact Model_Complicated'!E$297,('Impact Model_Complicated'!F$122-'Impact Model_Complicated'!E$122),0,-'Impact Model_Complicated'!E202))*IF(F$122&gt;$AQ80,0,1)</f>
        <v>0</v>
      </c>
      <c r="G202" s="10">
        <f>(IF(G194&gt;0,G194,0)+FV('Impact Model_Complicated'!F$297,('Impact Model_Complicated'!G$122-'Impact Model_Complicated'!F$122),0,-'Impact Model_Complicated'!F202))*IF(G$122&gt;$AQ80,0,1)</f>
        <v>0</v>
      </c>
      <c r="H202" s="10">
        <f>(IF(H194&gt;0,H194,0)+FV('Impact Model_Complicated'!G$297,('Impact Model_Complicated'!H$122-'Impact Model_Complicated'!G$122),0,-'Impact Model_Complicated'!G202))*IF(H$122&gt;$AQ80,0,1)</f>
        <v>0</v>
      </c>
      <c r="I202" s="10">
        <f>(IF(I194&gt;0,I194,0)+FV('Impact Model_Complicated'!H$297,('Impact Model_Complicated'!I$122-'Impact Model_Complicated'!H$122),0,-'Impact Model_Complicated'!H202))*IF(I$122&gt;$AQ80,0,1)</f>
        <v>0</v>
      </c>
      <c r="J202" s="10">
        <f>(IF(J194&gt;0,J194,0)+FV('Impact Model_Complicated'!I$297,('Impact Model_Complicated'!J$122-'Impact Model_Complicated'!I$122),0,-'Impact Model_Complicated'!I202))*IF(J$122&gt;$AQ80,0,1)</f>
        <v>0</v>
      </c>
      <c r="K202" s="10">
        <f>(IF(K194&gt;0,K194,0)+FV('Impact Model_Complicated'!J$297,('Impact Model_Complicated'!K$122-'Impact Model_Complicated'!J$122),0,-'Impact Model_Complicated'!J202))*IF(K$122&gt;$AQ80,0,1)</f>
        <v>0</v>
      </c>
      <c r="L202" s="10">
        <f>(IF(L194&gt;0,L194,0)+FV('Impact Model_Complicated'!K$297,('Impact Model_Complicated'!L$122-'Impact Model_Complicated'!K$122),0,-'Impact Model_Complicated'!K202))*IF(L$122&gt;$AQ80,0,1)</f>
        <v>0</v>
      </c>
      <c r="M202" s="10">
        <f>(IF(M194&gt;0,M194,0)+FV('Impact Model_Complicated'!L$297,('Impact Model_Complicated'!M$122-'Impact Model_Complicated'!L$122),0,-'Impact Model_Complicated'!L202))*IF(M$122&gt;$AQ80,0,1)</f>
        <v>0</v>
      </c>
      <c r="N202" s="10">
        <f>(IF(N194&gt;0,N194,0)+FV('Impact Model_Complicated'!M$297,('Impact Model_Complicated'!N$122-'Impact Model_Complicated'!M$122),0,-'Impact Model_Complicated'!M202))*IF(N$122&gt;$AQ80,0,1)</f>
        <v>0</v>
      </c>
      <c r="O202" s="10">
        <f>(IF(O194&gt;0,O194,0)+FV('Impact Model_Complicated'!N$297,('Impact Model_Complicated'!O$122-'Impact Model_Complicated'!N$122),0,-'Impact Model_Complicated'!N202))*IF(O$122&gt;$AQ80,0,1)</f>
        <v>0</v>
      </c>
      <c r="P202" s="10">
        <f>(IF(P194&gt;0,P194,0)+FV('Impact Model_Complicated'!O$297,('Impact Model_Complicated'!P$122-'Impact Model_Complicated'!O$122),0,-'Impact Model_Complicated'!O202))*IF(P$122&gt;$AQ80,0,1)</f>
        <v>0</v>
      </c>
      <c r="Q202" s="10">
        <f>(IF(Q194&gt;0,Q194,0)+FV('Impact Model_Complicated'!P$297,('Impact Model_Complicated'!Q$122-'Impact Model_Complicated'!P$122),0,-'Impact Model_Complicated'!P202))*IF(Q$122&gt;$AQ80,0,1)</f>
        <v>0</v>
      </c>
      <c r="R202" s="10">
        <f>(IF(R194&gt;0,R194,0)+FV('Impact Model_Complicated'!Q$297,('Impact Model_Complicated'!R$122-'Impact Model_Complicated'!Q$122),0,-'Impact Model_Complicated'!Q202))*IF(R$122&gt;$AQ80,0,1)</f>
        <v>0</v>
      </c>
      <c r="S202" s="10">
        <f>(IF(S194&gt;0,S194,0)+FV('Impact Model_Complicated'!R$297,('Impact Model_Complicated'!S$122-'Impact Model_Complicated'!R$122),0,-'Impact Model_Complicated'!R202))*IF(S$122&gt;$AQ80,0,1)</f>
        <v>0</v>
      </c>
      <c r="T202" s="10">
        <f>(IF(T194&gt;0,T194,0)+FV('Impact Model_Complicated'!S$297,('Impact Model_Complicated'!T$122-'Impact Model_Complicated'!S$122),0,-'Impact Model_Complicated'!S202))*IF(T$122&gt;$AQ80,0,1)</f>
        <v>0</v>
      </c>
      <c r="U202" s="10">
        <f>(IF(U194&gt;0,U194,0)+FV('Impact Model_Complicated'!T$297,('Impact Model_Complicated'!U$122-'Impact Model_Complicated'!T$122),0,-'Impact Model_Complicated'!T202))*IF(U$122&gt;$AQ80,0,1)</f>
        <v>0</v>
      </c>
      <c r="V202" s="10">
        <f>(IF(V194&gt;0,V194,0)+FV('Impact Model_Complicated'!U$297,('Impact Model_Complicated'!V$122-'Impact Model_Complicated'!U$122),0,-'Impact Model_Complicated'!U202))*IF(V$122&gt;$AQ80,0,1)</f>
        <v>0</v>
      </c>
      <c r="W202" s="10">
        <f>(IF(W194&gt;0,W194,0)+FV('Impact Model_Complicated'!V$297,('Impact Model_Complicated'!W$122-'Impact Model_Complicated'!V$122),0,-'Impact Model_Complicated'!V202))*IF(W$122&gt;$AQ80,0,1)</f>
        <v>0</v>
      </c>
      <c r="X202" s="10">
        <f>(IF(X194&gt;0,X194,0)+FV('Impact Model_Complicated'!W$297,('Impact Model_Complicated'!X$122-'Impact Model_Complicated'!W$122),0,-'Impact Model_Complicated'!W202))*IF(X$122&gt;$AQ80,0,1)</f>
        <v>0</v>
      </c>
      <c r="Y202" s="10">
        <f>(IF(Y194&gt;0,Y194,0)+FV('Impact Model_Complicated'!X$297,('Impact Model_Complicated'!Y$122-'Impact Model_Complicated'!X$122),0,-'Impact Model_Complicated'!X202))*IF(Y$122&gt;$AQ80,0,1)</f>
        <v>0</v>
      </c>
      <c r="Z202" s="10">
        <f>(IF(Z194&gt;0,Z194,0)+FV('Impact Model_Simple'!Y$297,('Impact Model_Simple'!Z$122-'Impact Model_Simple'!Y$122),0,-'Impact Model_Simple'!Y202))*IF(Z$122&gt;$AQ80,0,1)</f>
        <v>0</v>
      </c>
      <c r="AA202" s="10">
        <f>(IF(AA194&gt;0,AA194,0)+FV('Impact Model_Complicated'!Z$297,('Impact Model_Complicated'!AA$122-'Impact Model_Complicated'!Z$122),0,-'Impact Model_Complicated'!Z202))*IF(AA$122&gt;$AQ80,0,1)</f>
        <v>0</v>
      </c>
      <c r="AB202" s="10">
        <f>(IF(AB194&gt;0,AB194,0)+FV('Impact Model_Complicated'!AA$297,('Impact Model_Complicated'!AB$122-'Impact Model_Complicated'!AA$122),0,-'Impact Model_Complicated'!AA202))*IF(AB$122&gt;$AQ80,0,1)</f>
        <v>0</v>
      </c>
      <c r="AC202" s="10">
        <f>(IF(AC194&gt;0,AC194,0)+FV('Impact Model_Complicated'!AB$297,('Impact Model_Complicated'!AC$122-'Impact Model_Complicated'!AB$122),0,-'Impact Model_Complicated'!AB202))*IF(AC$122&gt;$AQ80,0,1)</f>
        <v>0</v>
      </c>
      <c r="AD202" s="10">
        <f>(IF(AD194&gt;0,AD194,0)+FV('Impact Model_Complicated'!AC$297,('Impact Model_Complicated'!AD$122-'Impact Model_Complicated'!AC$122),0,-'Impact Model_Complicated'!AC202))*IF(AD$122&gt;$AQ80,0,1)</f>
        <v>0</v>
      </c>
      <c r="AE202" s="10">
        <f>(IF(AE194&gt;0,AE194,0)+FV('Impact Model_Complicated'!AD$297,('Impact Model_Complicated'!AE$122-'Impact Model_Complicated'!AD$122),0,-'Impact Model_Complicated'!AD202))*IF(AE$122&gt;$AQ80,0,1)</f>
        <v>0</v>
      </c>
      <c r="AF202" s="10">
        <f>(IF(AF194&gt;0,AF194,0)+FV('Impact Model_Complicated'!AE$297,('Impact Model_Complicated'!AF$122-'Impact Model_Complicated'!AE$122),0,-'Impact Model_Complicated'!AE202))*IF(AF$122&gt;$AQ80,0,1)</f>
        <v>0</v>
      </c>
      <c r="AG202" s="10">
        <f>(IF(AG194&gt;0,AG194,0)+FV('Impact Model_Complicated'!AF$297,('Impact Model_Complicated'!AG$122-'Impact Model_Complicated'!AF$122),0,-'Impact Model_Complicated'!AF202))*IF(AG$122&gt;$AQ80,0,1)</f>
        <v>0</v>
      </c>
      <c r="AH202" s="10">
        <f>(IF(AH194&gt;0,AH194,0)+FV('Impact Model_Complicated'!AG$297,('Impact Model_Complicated'!AH$122-'Impact Model_Complicated'!AG$122),0,-'Impact Model_Complicated'!AG202))*IF(AH$122&gt;$AQ80,0,1)</f>
        <v>0</v>
      </c>
      <c r="AI202" s="10">
        <f>(IF(AI194&gt;0,AI194,0)+FV('Impact Model_Complicated'!AH$297,('Impact Model_Complicated'!AI$122-'Impact Model_Complicated'!AH$122),0,-'Impact Model_Complicated'!AH202))*IF(AI$122&gt;$AQ80,0,1)</f>
        <v>0</v>
      </c>
      <c r="AJ202" s="10">
        <f>(IF(AJ194&gt;0,AJ194,0)+FV('Impact Model_Complicated'!AI$297,('Impact Model_Complicated'!AJ$122-'Impact Model_Complicated'!AI$122),0,-'Impact Model_Complicated'!AI202))*IF(AJ$122&gt;$AQ80,0,1)</f>
        <v>0</v>
      </c>
      <c r="AK202" s="10">
        <f>(IF(AK194&gt;0,AK194,0)+FV('Impact Model_Complicated'!AJ$297,('Impact Model_Complicated'!AK$122-'Impact Model_Complicated'!AJ$122),0,-'Impact Model_Complicated'!AJ202))*IF(AK$122&gt;$AQ80,0,1)</f>
        <v>0</v>
      </c>
      <c r="AL202" s="10">
        <f>(IF(AL194&gt;0,AL194,0)+FV('Impact Model_Complicated'!AK$297,('Impact Model_Complicated'!AL$122-'Impact Model_Complicated'!AK$122),0,-'Impact Model_Complicated'!AK202))*IF(AL$122&gt;$AQ80,0,1)</f>
        <v>0</v>
      </c>
      <c r="AM202" s="10">
        <f>(IF(AM194&gt;0,AM194,0)+FV('Impact Model_Complicated'!AL$297,('Impact Model_Complicated'!AM$122-'Impact Model_Complicated'!AL$122),0,-'Impact Model_Complicated'!AL202))*IF(AM$122&gt;$AQ80,0,1)</f>
        <v>0</v>
      </c>
      <c r="AN202" s="10">
        <f>(IF(AN194&gt;0,AN194,0)+FV('Impact Model_Complicated'!AM$297,('Impact Model_Complicated'!AN$122-'Impact Model_Complicated'!AM$122),0,-'Impact Model_Complicated'!AM202))*IF(AN$122&gt;$AQ80,0,1)</f>
        <v>0</v>
      </c>
      <c r="AO202" s="10">
        <f>(IF(AO194&gt;0,AO194,0)+FV('Impact Model_Complicated'!AN$297,('Impact Model_Complicated'!AO$122-'Impact Model_Complicated'!AN$122),0,-'Impact Model_Complicated'!AN202))*IF(AO$122&gt;$AQ80,0,1)</f>
        <v>0</v>
      </c>
      <c r="AP202" s="10">
        <f>(IF(AP194&gt;0,AP194,0)+FV('Impact Model_Complicated'!AO$297,('Impact Model_Complicated'!AP$122-'Impact Model_Complicated'!AO$122),0,-'Impact Model_Complicated'!AO202))*IF(AP$122&gt;$AQ80,0,1)</f>
        <v>0</v>
      </c>
    </row>
    <row r="203" spans="1:42" ht="15.5" hidden="1" outlineLevel="2" thickBot="1">
      <c r="A203" s="6" t="s">
        <v>7</v>
      </c>
      <c r="B203" s="13"/>
      <c r="C203" s="6"/>
      <c r="D203" s="13">
        <f>SUM(D198:D202)</f>
        <v>0</v>
      </c>
      <c r="E203" s="13">
        <f t="shared" ref="E203:AP203" si="76">SUM(E198:E202)</f>
        <v>0</v>
      </c>
      <c r="F203" s="13">
        <f t="shared" si="76"/>
        <v>0</v>
      </c>
      <c r="G203" s="13">
        <f t="shared" si="76"/>
        <v>0</v>
      </c>
      <c r="H203" s="13">
        <f t="shared" si="76"/>
        <v>0</v>
      </c>
      <c r="I203" s="13">
        <f t="shared" si="76"/>
        <v>0</v>
      </c>
      <c r="J203" s="13">
        <f t="shared" si="76"/>
        <v>0</v>
      </c>
      <c r="K203" s="13">
        <f t="shared" si="76"/>
        <v>0</v>
      </c>
      <c r="L203" s="13">
        <f t="shared" si="76"/>
        <v>0</v>
      </c>
      <c r="M203" s="13">
        <f t="shared" si="76"/>
        <v>0</v>
      </c>
      <c r="N203" s="13">
        <f t="shared" si="76"/>
        <v>0</v>
      </c>
      <c r="O203" s="13">
        <f t="shared" si="76"/>
        <v>0</v>
      </c>
      <c r="P203" s="13">
        <f t="shared" si="76"/>
        <v>0</v>
      </c>
      <c r="Q203" s="13">
        <f t="shared" si="76"/>
        <v>0</v>
      </c>
      <c r="R203" s="13">
        <f t="shared" si="76"/>
        <v>10484144.857945081</v>
      </c>
      <c r="S203" s="13">
        <f t="shared" si="76"/>
        <v>11008352.100842336</v>
      </c>
      <c r="T203" s="13">
        <f t="shared" si="76"/>
        <v>11558769.705884453</v>
      </c>
      <c r="U203" s="13">
        <f t="shared" si="76"/>
        <v>0</v>
      </c>
      <c r="V203" s="13">
        <f t="shared" si="76"/>
        <v>0</v>
      </c>
      <c r="W203" s="13">
        <f t="shared" si="76"/>
        <v>0</v>
      </c>
      <c r="X203" s="13">
        <f t="shared" si="76"/>
        <v>0</v>
      </c>
      <c r="Y203" s="13">
        <f t="shared" si="76"/>
        <v>0</v>
      </c>
      <c r="Z203" s="13">
        <f t="shared" si="76"/>
        <v>0</v>
      </c>
      <c r="AA203" s="13">
        <f t="shared" si="76"/>
        <v>0</v>
      </c>
      <c r="AB203" s="13">
        <f t="shared" si="76"/>
        <v>0</v>
      </c>
      <c r="AC203" s="13">
        <f t="shared" si="76"/>
        <v>0</v>
      </c>
      <c r="AD203" s="13">
        <f t="shared" si="76"/>
        <v>0</v>
      </c>
      <c r="AE203" s="13">
        <f t="shared" si="76"/>
        <v>0</v>
      </c>
      <c r="AF203" s="13">
        <f t="shared" si="76"/>
        <v>0</v>
      </c>
      <c r="AG203" s="13">
        <f t="shared" si="76"/>
        <v>0</v>
      </c>
      <c r="AH203" s="13">
        <f t="shared" si="76"/>
        <v>0</v>
      </c>
      <c r="AI203" s="13">
        <f t="shared" si="76"/>
        <v>0</v>
      </c>
      <c r="AJ203" s="13">
        <f t="shared" si="76"/>
        <v>0</v>
      </c>
      <c r="AK203" s="13">
        <f t="shared" si="76"/>
        <v>0</v>
      </c>
      <c r="AL203" s="13">
        <f t="shared" si="76"/>
        <v>0</v>
      </c>
      <c r="AM203" s="13">
        <f t="shared" si="76"/>
        <v>0</v>
      </c>
      <c r="AN203" s="13">
        <f t="shared" si="76"/>
        <v>0</v>
      </c>
      <c r="AO203" s="13">
        <f t="shared" si="76"/>
        <v>0</v>
      </c>
      <c r="AP203" s="13">
        <f t="shared" si="76"/>
        <v>0</v>
      </c>
    </row>
    <row r="204" spans="1:42" hidden="1" outlineLevel="2"/>
    <row r="205" spans="1:42" hidden="1" outlineLevel="2">
      <c r="A205" s="11" t="s">
        <v>89</v>
      </c>
      <c r="B205" s="12"/>
      <c r="C205" s="11"/>
      <c r="D205" s="11">
        <f>D$84</f>
        <v>2022</v>
      </c>
      <c r="E205" s="11">
        <f t="shared" ref="E205:AP205" si="77">E$84</f>
        <v>2023</v>
      </c>
      <c r="F205" s="11">
        <f t="shared" si="77"/>
        <v>2024</v>
      </c>
      <c r="G205" s="11">
        <f t="shared" si="77"/>
        <v>2025</v>
      </c>
      <c r="H205" s="11">
        <f t="shared" si="77"/>
        <v>2026</v>
      </c>
      <c r="I205" s="11">
        <f t="shared" si="77"/>
        <v>2027</v>
      </c>
      <c r="J205" s="11">
        <f t="shared" si="77"/>
        <v>2028</v>
      </c>
      <c r="K205" s="11">
        <f t="shared" si="77"/>
        <v>2029</v>
      </c>
      <c r="L205" s="11">
        <f t="shared" si="77"/>
        <v>2030</v>
      </c>
      <c r="M205" s="11">
        <f t="shared" si="77"/>
        <v>2031</v>
      </c>
      <c r="N205" s="11">
        <f t="shared" si="77"/>
        <v>2032</v>
      </c>
      <c r="O205" s="11">
        <f t="shared" si="77"/>
        <v>2033</v>
      </c>
      <c r="P205" s="11">
        <f t="shared" si="77"/>
        <v>2034</v>
      </c>
      <c r="Q205" s="11">
        <f t="shared" si="77"/>
        <v>2035</v>
      </c>
      <c r="R205" s="11">
        <f t="shared" si="77"/>
        <v>2036</v>
      </c>
      <c r="S205" s="11">
        <f t="shared" si="77"/>
        <v>2037</v>
      </c>
      <c r="T205" s="11">
        <f t="shared" si="77"/>
        <v>2038</v>
      </c>
      <c r="U205" s="11">
        <f t="shared" si="77"/>
        <v>2039</v>
      </c>
      <c r="V205" s="11">
        <f t="shared" si="77"/>
        <v>2040</v>
      </c>
      <c r="W205" s="11">
        <f t="shared" si="77"/>
        <v>2041</v>
      </c>
      <c r="X205" s="11">
        <f t="shared" si="77"/>
        <v>2042</v>
      </c>
      <c r="Y205" s="11">
        <f t="shared" si="77"/>
        <v>2043</v>
      </c>
      <c r="Z205" s="11">
        <f t="shared" si="77"/>
        <v>2044</v>
      </c>
      <c r="AA205" s="11">
        <f t="shared" si="77"/>
        <v>2045</v>
      </c>
      <c r="AB205" s="11">
        <f t="shared" si="77"/>
        <v>2046</v>
      </c>
      <c r="AC205" s="11">
        <f t="shared" si="77"/>
        <v>2047</v>
      </c>
      <c r="AD205" s="11">
        <f t="shared" si="77"/>
        <v>2048</v>
      </c>
      <c r="AE205" s="11">
        <f t="shared" si="77"/>
        <v>2049</v>
      </c>
      <c r="AF205" s="11">
        <f t="shared" si="77"/>
        <v>2050</v>
      </c>
      <c r="AG205" s="11">
        <f t="shared" si="77"/>
        <v>2051</v>
      </c>
      <c r="AH205" s="11">
        <f t="shared" si="77"/>
        <v>2052</v>
      </c>
      <c r="AI205" s="11">
        <f t="shared" si="77"/>
        <v>2053</v>
      </c>
      <c r="AJ205" s="11">
        <f t="shared" si="77"/>
        <v>2054</v>
      </c>
      <c r="AK205" s="11">
        <f t="shared" si="77"/>
        <v>2055</v>
      </c>
      <c r="AL205" s="11">
        <f t="shared" si="77"/>
        <v>2056</v>
      </c>
      <c r="AM205" s="11">
        <f t="shared" si="77"/>
        <v>2057</v>
      </c>
      <c r="AN205" s="11">
        <f t="shared" si="77"/>
        <v>2058</v>
      </c>
      <c r="AO205" s="11">
        <f t="shared" si="77"/>
        <v>2059</v>
      </c>
      <c r="AP205" s="11">
        <f t="shared" si="77"/>
        <v>2060</v>
      </c>
    </row>
    <row r="206" spans="1:42" hidden="1" outlineLevel="2">
      <c r="A206" s="1">
        <v>1</v>
      </c>
      <c r="B206" s="10">
        <f t="shared" ref="B206:B211" si="78">SUM(D206:AP206)</f>
        <v>381439.40029418701</v>
      </c>
      <c r="D206" s="10">
        <f>IF(D$130=$AQ76,D198*$AR76,0)</f>
        <v>0</v>
      </c>
      <c r="E206" s="10">
        <f t="shared" ref="E206:AP210" si="79">IF(E$130=$AQ76,E198*$AR76,0)</f>
        <v>0</v>
      </c>
      <c r="F206" s="10">
        <f t="shared" si="79"/>
        <v>0</v>
      </c>
      <c r="G206" s="10">
        <f t="shared" si="79"/>
        <v>0</v>
      </c>
      <c r="H206" s="10">
        <f t="shared" si="79"/>
        <v>0</v>
      </c>
      <c r="I206" s="10">
        <f t="shared" si="79"/>
        <v>0</v>
      </c>
      <c r="J206" s="10">
        <f t="shared" si="79"/>
        <v>0</v>
      </c>
      <c r="K206" s="10">
        <f t="shared" si="79"/>
        <v>0</v>
      </c>
      <c r="L206" s="10">
        <f t="shared" si="79"/>
        <v>0</v>
      </c>
      <c r="M206" s="10">
        <f t="shared" si="79"/>
        <v>0</v>
      </c>
      <c r="N206" s="10">
        <f t="shared" si="79"/>
        <v>0</v>
      </c>
      <c r="O206" s="10">
        <f t="shared" si="79"/>
        <v>0</v>
      </c>
      <c r="P206" s="10">
        <f t="shared" si="79"/>
        <v>0</v>
      </c>
      <c r="Q206" s="10">
        <f t="shared" si="79"/>
        <v>0</v>
      </c>
      <c r="R206" s="10">
        <f t="shared" si="79"/>
        <v>0</v>
      </c>
      <c r="S206" s="10">
        <f t="shared" si="79"/>
        <v>0</v>
      </c>
      <c r="T206" s="10">
        <f t="shared" si="79"/>
        <v>381439.40029418701</v>
      </c>
      <c r="U206" s="10">
        <f t="shared" si="79"/>
        <v>0</v>
      </c>
      <c r="V206" s="10">
        <f t="shared" si="79"/>
        <v>0</v>
      </c>
      <c r="W206" s="10">
        <f t="shared" si="79"/>
        <v>0</v>
      </c>
      <c r="X206" s="10">
        <f t="shared" si="79"/>
        <v>0</v>
      </c>
      <c r="Y206" s="10">
        <f t="shared" si="79"/>
        <v>0</v>
      </c>
      <c r="Z206" s="10">
        <f t="shared" si="79"/>
        <v>0</v>
      </c>
      <c r="AA206" s="10">
        <f t="shared" si="79"/>
        <v>0</v>
      </c>
      <c r="AB206" s="10">
        <f t="shared" si="79"/>
        <v>0</v>
      </c>
      <c r="AC206" s="10">
        <f t="shared" si="79"/>
        <v>0</v>
      </c>
      <c r="AD206" s="10">
        <f t="shared" si="79"/>
        <v>0</v>
      </c>
      <c r="AE206" s="10">
        <f t="shared" si="79"/>
        <v>0</v>
      </c>
      <c r="AF206" s="10">
        <f t="shared" si="79"/>
        <v>0</v>
      </c>
      <c r="AG206" s="10">
        <f t="shared" si="79"/>
        <v>0</v>
      </c>
      <c r="AH206" s="10">
        <f t="shared" si="79"/>
        <v>0</v>
      </c>
      <c r="AI206" s="10">
        <f t="shared" si="79"/>
        <v>0</v>
      </c>
      <c r="AJ206" s="10">
        <f t="shared" si="79"/>
        <v>0</v>
      </c>
      <c r="AK206" s="10">
        <f t="shared" si="79"/>
        <v>0</v>
      </c>
      <c r="AL206" s="10">
        <f t="shared" si="79"/>
        <v>0</v>
      </c>
      <c r="AM206" s="10">
        <f t="shared" si="79"/>
        <v>0</v>
      </c>
      <c r="AN206" s="10">
        <f t="shared" si="79"/>
        <v>0</v>
      </c>
      <c r="AO206" s="10">
        <f t="shared" si="79"/>
        <v>0</v>
      </c>
      <c r="AP206" s="10">
        <f t="shared" si="79"/>
        <v>0</v>
      </c>
    </row>
    <row r="207" spans="1:42" hidden="1" outlineLevel="2">
      <c r="A207" s="1">
        <v>2</v>
      </c>
      <c r="B207" s="10">
        <f t="shared" si="78"/>
        <v>1907197.0014709348</v>
      </c>
      <c r="D207" s="10">
        <f t="shared" ref="D207:AP210" si="80">IF(D$130=$AQ77,D199*$AR77,0)</f>
        <v>0</v>
      </c>
      <c r="E207" s="10">
        <f t="shared" si="80"/>
        <v>0</v>
      </c>
      <c r="F207" s="10">
        <f t="shared" si="80"/>
        <v>0</v>
      </c>
      <c r="G207" s="10">
        <f t="shared" si="80"/>
        <v>0</v>
      </c>
      <c r="H207" s="10">
        <f t="shared" si="80"/>
        <v>0</v>
      </c>
      <c r="I207" s="10">
        <f t="shared" si="80"/>
        <v>0</v>
      </c>
      <c r="J207" s="10">
        <f t="shared" si="80"/>
        <v>0</v>
      </c>
      <c r="K207" s="10">
        <f t="shared" si="80"/>
        <v>0</v>
      </c>
      <c r="L207" s="10">
        <f t="shared" si="80"/>
        <v>0</v>
      </c>
      <c r="M207" s="10">
        <f t="shared" si="80"/>
        <v>0</v>
      </c>
      <c r="N207" s="10">
        <f t="shared" si="80"/>
        <v>0</v>
      </c>
      <c r="O207" s="10">
        <f t="shared" si="80"/>
        <v>0</v>
      </c>
      <c r="P207" s="10">
        <f t="shared" si="80"/>
        <v>0</v>
      </c>
      <c r="Q207" s="10">
        <f t="shared" si="80"/>
        <v>0</v>
      </c>
      <c r="R207" s="10">
        <f t="shared" si="80"/>
        <v>0</v>
      </c>
      <c r="S207" s="10">
        <f t="shared" si="80"/>
        <v>0</v>
      </c>
      <c r="T207" s="10">
        <f t="shared" si="80"/>
        <v>1907197.0014709348</v>
      </c>
      <c r="U207" s="10">
        <f t="shared" si="80"/>
        <v>0</v>
      </c>
      <c r="V207" s="10">
        <f t="shared" si="80"/>
        <v>0</v>
      </c>
      <c r="W207" s="10">
        <f t="shared" si="80"/>
        <v>0</v>
      </c>
      <c r="X207" s="10">
        <f t="shared" si="80"/>
        <v>0</v>
      </c>
      <c r="Y207" s="10">
        <f t="shared" si="80"/>
        <v>0</v>
      </c>
      <c r="Z207" s="10">
        <f t="shared" si="79"/>
        <v>0</v>
      </c>
      <c r="AA207" s="10">
        <f t="shared" si="80"/>
        <v>0</v>
      </c>
      <c r="AB207" s="10">
        <f t="shared" si="80"/>
        <v>0</v>
      </c>
      <c r="AC207" s="10">
        <f t="shared" si="80"/>
        <v>0</v>
      </c>
      <c r="AD207" s="10">
        <f t="shared" si="80"/>
        <v>0</v>
      </c>
      <c r="AE207" s="10">
        <f t="shared" si="80"/>
        <v>0</v>
      </c>
      <c r="AF207" s="10">
        <f t="shared" si="80"/>
        <v>0</v>
      </c>
      <c r="AG207" s="10">
        <f t="shared" si="80"/>
        <v>0</v>
      </c>
      <c r="AH207" s="10">
        <f t="shared" si="80"/>
        <v>0</v>
      </c>
      <c r="AI207" s="10">
        <f t="shared" si="80"/>
        <v>0</v>
      </c>
      <c r="AJ207" s="10">
        <f t="shared" si="80"/>
        <v>0</v>
      </c>
      <c r="AK207" s="10">
        <f t="shared" si="80"/>
        <v>0</v>
      </c>
      <c r="AL207" s="10">
        <f t="shared" si="80"/>
        <v>0</v>
      </c>
      <c r="AM207" s="10">
        <f t="shared" si="80"/>
        <v>0</v>
      </c>
      <c r="AN207" s="10">
        <f t="shared" si="80"/>
        <v>0</v>
      </c>
      <c r="AO207" s="10">
        <f t="shared" si="80"/>
        <v>0</v>
      </c>
      <c r="AP207" s="10">
        <f t="shared" si="80"/>
        <v>0</v>
      </c>
    </row>
    <row r="208" spans="1:42" hidden="1" outlineLevel="2">
      <c r="A208" s="1">
        <v>3</v>
      </c>
      <c r="B208" s="10">
        <f t="shared" si="78"/>
        <v>3929981.7000007145</v>
      </c>
      <c r="D208" s="10">
        <f t="shared" si="80"/>
        <v>0</v>
      </c>
      <c r="E208" s="10">
        <f t="shared" si="80"/>
        <v>0</v>
      </c>
      <c r="F208" s="10">
        <f t="shared" si="80"/>
        <v>0</v>
      </c>
      <c r="G208" s="10">
        <f t="shared" si="80"/>
        <v>0</v>
      </c>
      <c r="H208" s="10">
        <f t="shared" si="80"/>
        <v>0</v>
      </c>
      <c r="I208" s="10">
        <f t="shared" si="80"/>
        <v>0</v>
      </c>
      <c r="J208" s="10">
        <f t="shared" si="80"/>
        <v>0</v>
      </c>
      <c r="K208" s="10">
        <f t="shared" si="80"/>
        <v>0</v>
      </c>
      <c r="L208" s="10">
        <f t="shared" si="80"/>
        <v>0</v>
      </c>
      <c r="M208" s="10">
        <f t="shared" si="80"/>
        <v>0</v>
      </c>
      <c r="N208" s="10">
        <f t="shared" si="80"/>
        <v>0</v>
      </c>
      <c r="O208" s="10">
        <f t="shared" si="80"/>
        <v>0</v>
      </c>
      <c r="P208" s="10">
        <f t="shared" si="80"/>
        <v>0</v>
      </c>
      <c r="Q208" s="10">
        <f t="shared" si="80"/>
        <v>0</v>
      </c>
      <c r="R208" s="10">
        <f t="shared" si="80"/>
        <v>0</v>
      </c>
      <c r="S208" s="10">
        <f t="shared" si="80"/>
        <v>0</v>
      </c>
      <c r="T208" s="10">
        <f t="shared" si="80"/>
        <v>3929981.7000007145</v>
      </c>
      <c r="U208" s="10">
        <f t="shared" si="80"/>
        <v>0</v>
      </c>
      <c r="V208" s="10">
        <f t="shared" si="80"/>
        <v>0</v>
      </c>
      <c r="W208" s="10">
        <f t="shared" si="80"/>
        <v>0</v>
      </c>
      <c r="X208" s="10">
        <f t="shared" si="80"/>
        <v>0</v>
      </c>
      <c r="Y208" s="10">
        <f t="shared" si="80"/>
        <v>0</v>
      </c>
      <c r="Z208" s="10">
        <f t="shared" si="79"/>
        <v>0</v>
      </c>
      <c r="AA208" s="10">
        <f t="shared" si="80"/>
        <v>0</v>
      </c>
      <c r="AB208" s="10">
        <f t="shared" si="80"/>
        <v>0</v>
      </c>
      <c r="AC208" s="10">
        <f t="shared" si="80"/>
        <v>0</v>
      </c>
      <c r="AD208" s="10">
        <f t="shared" si="80"/>
        <v>0</v>
      </c>
      <c r="AE208" s="10">
        <f t="shared" si="80"/>
        <v>0</v>
      </c>
      <c r="AF208" s="10">
        <f t="shared" si="80"/>
        <v>0</v>
      </c>
      <c r="AG208" s="10">
        <f t="shared" si="80"/>
        <v>0</v>
      </c>
      <c r="AH208" s="10">
        <f t="shared" si="80"/>
        <v>0</v>
      </c>
      <c r="AI208" s="10">
        <f t="shared" si="80"/>
        <v>0</v>
      </c>
      <c r="AJ208" s="10">
        <f t="shared" si="80"/>
        <v>0</v>
      </c>
      <c r="AK208" s="10">
        <f t="shared" si="80"/>
        <v>0</v>
      </c>
      <c r="AL208" s="10">
        <f t="shared" si="80"/>
        <v>0</v>
      </c>
      <c r="AM208" s="10">
        <f t="shared" si="80"/>
        <v>0</v>
      </c>
      <c r="AN208" s="10">
        <f t="shared" si="80"/>
        <v>0</v>
      </c>
      <c r="AO208" s="10">
        <f t="shared" si="80"/>
        <v>0</v>
      </c>
      <c r="AP208" s="10">
        <f t="shared" si="80"/>
        <v>0</v>
      </c>
    </row>
    <row r="209" spans="1:42" hidden="1" outlineLevel="2">
      <c r="A209" s="1">
        <v>4</v>
      </c>
      <c r="B209" s="10">
        <f t="shared" si="78"/>
        <v>0</v>
      </c>
      <c r="D209" s="10">
        <f t="shared" si="80"/>
        <v>0</v>
      </c>
      <c r="E209" s="10">
        <f t="shared" si="80"/>
        <v>0</v>
      </c>
      <c r="F209" s="10">
        <f t="shared" si="80"/>
        <v>0</v>
      </c>
      <c r="G209" s="10">
        <f t="shared" si="80"/>
        <v>0</v>
      </c>
      <c r="H209" s="10">
        <f t="shared" si="80"/>
        <v>0</v>
      </c>
      <c r="I209" s="10">
        <f t="shared" si="80"/>
        <v>0</v>
      </c>
      <c r="J209" s="10">
        <f t="shared" si="80"/>
        <v>0</v>
      </c>
      <c r="K209" s="10">
        <f t="shared" si="80"/>
        <v>0</v>
      </c>
      <c r="L209" s="10">
        <f t="shared" si="80"/>
        <v>0</v>
      </c>
      <c r="M209" s="10">
        <f t="shared" si="80"/>
        <v>0</v>
      </c>
      <c r="N209" s="10">
        <f t="shared" si="80"/>
        <v>0</v>
      </c>
      <c r="O209" s="10">
        <f t="shared" si="80"/>
        <v>0</v>
      </c>
      <c r="P209" s="10">
        <f t="shared" si="80"/>
        <v>0</v>
      </c>
      <c r="Q209" s="10">
        <f t="shared" si="80"/>
        <v>0</v>
      </c>
      <c r="R209" s="10">
        <f t="shared" si="80"/>
        <v>0</v>
      </c>
      <c r="S209" s="10">
        <f t="shared" si="80"/>
        <v>0</v>
      </c>
      <c r="T209" s="10">
        <f t="shared" si="80"/>
        <v>0</v>
      </c>
      <c r="U209" s="10">
        <f t="shared" si="80"/>
        <v>0</v>
      </c>
      <c r="V209" s="10">
        <f t="shared" si="80"/>
        <v>0</v>
      </c>
      <c r="W209" s="10">
        <f t="shared" si="80"/>
        <v>0</v>
      </c>
      <c r="X209" s="10">
        <f t="shared" si="80"/>
        <v>0</v>
      </c>
      <c r="Y209" s="10">
        <f t="shared" si="80"/>
        <v>0</v>
      </c>
      <c r="Z209" s="10">
        <f t="shared" si="79"/>
        <v>0</v>
      </c>
      <c r="AA209" s="10">
        <f t="shared" si="80"/>
        <v>0</v>
      </c>
      <c r="AB209" s="10">
        <f t="shared" si="80"/>
        <v>0</v>
      </c>
      <c r="AC209" s="10">
        <f t="shared" si="80"/>
        <v>0</v>
      </c>
      <c r="AD209" s="10">
        <f t="shared" si="80"/>
        <v>0</v>
      </c>
      <c r="AE209" s="10">
        <f t="shared" si="80"/>
        <v>0</v>
      </c>
      <c r="AF209" s="10">
        <f t="shared" si="80"/>
        <v>0</v>
      </c>
      <c r="AG209" s="10">
        <f t="shared" si="80"/>
        <v>0</v>
      </c>
      <c r="AH209" s="10">
        <f t="shared" si="80"/>
        <v>0</v>
      </c>
      <c r="AI209" s="10">
        <f t="shared" si="80"/>
        <v>0</v>
      </c>
      <c r="AJ209" s="10">
        <f t="shared" si="80"/>
        <v>0</v>
      </c>
      <c r="AK209" s="10">
        <f t="shared" si="80"/>
        <v>0</v>
      </c>
      <c r="AL209" s="10">
        <f t="shared" si="80"/>
        <v>0</v>
      </c>
      <c r="AM209" s="10">
        <f t="shared" si="80"/>
        <v>0</v>
      </c>
      <c r="AN209" s="10">
        <f t="shared" si="80"/>
        <v>0</v>
      </c>
      <c r="AO209" s="10">
        <f t="shared" si="80"/>
        <v>0</v>
      </c>
      <c r="AP209" s="10">
        <f t="shared" si="80"/>
        <v>0</v>
      </c>
    </row>
    <row r="210" spans="1:42" hidden="1" outlineLevel="2">
      <c r="A210" s="1">
        <v>5</v>
      </c>
      <c r="B210" s="10">
        <f t="shared" si="78"/>
        <v>0</v>
      </c>
      <c r="D210" s="10">
        <f t="shared" si="80"/>
        <v>0</v>
      </c>
      <c r="E210" s="10">
        <f t="shared" si="80"/>
        <v>0</v>
      </c>
      <c r="F210" s="10">
        <f t="shared" si="80"/>
        <v>0</v>
      </c>
      <c r="G210" s="10">
        <f t="shared" si="80"/>
        <v>0</v>
      </c>
      <c r="H210" s="10">
        <f t="shared" si="80"/>
        <v>0</v>
      </c>
      <c r="I210" s="10">
        <f t="shared" si="80"/>
        <v>0</v>
      </c>
      <c r="J210" s="10">
        <f t="shared" si="80"/>
        <v>0</v>
      </c>
      <c r="K210" s="10">
        <f t="shared" si="80"/>
        <v>0</v>
      </c>
      <c r="L210" s="10">
        <f t="shared" si="80"/>
        <v>0</v>
      </c>
      <c r="M210" s="10">
        <f t="shared" si="80"/>
        <v>0</v>
      </c>
      <c r="N210" s="10">
        <f t="shared" si="80"/>
        <v>0</v>
      </c>
      <c r="O210" s="10">
        <f t="shared" si="80"/>
        <v>0</v>
      </c>
      <c r="P210" s="10">
        <f t="shared" si="80"/>
        <v>0</v>
      </c>
      <c r="Q210" s="10">
        <f t="shared" si="80"/>
        <v>0</v>
      </c>
      <c r="R210" s="10">
        <f t="shared" si="80"/>
        <v>0</v>
      </c>
      <c r="S210" s="10">
        <f t="shared" si="80"/>
        <v>0</v>
      </c>
      <c r="T210" s="10">
        <f t="shared" si="80"/>
        <v>0</v>
      </c>
      <c r="U210" s="10">
        <f t="shared" si="80"/>
        <v>0</v>
      </c>
      <c r="V210" s="10">
        <f t="shared" si="80"/>
        <v>0</v>
      </c>
      <c r="W210" s="10">
        <f t="shared" si="80"/>
        <v>0</v>
      </c>
      <c r="X210" s="10">
        <f t="shared" si="80"/>
        <v>0</v>
      </c>
      <c r="Y210" s="10">
        <f t="shared" si="80"/>
        <v>0</v>
      </c>
      <c r="Z210" s="10">
        <f t="shared" si="79"/>
        <v>0</v>
      </c>
      <c r="AA210" s="10">
        <f t="shared" si="80"/>
        <v>0</v>
      </c>
      <c r="AB210" s="10">
        <f t="shared" si="80"/>
        <v>0</v>
      </c>
      <c r="AC210" s="10">
        <f t="shared" si="80"/>
        <v>0</v>
      </c>
      <c r="AD210" s="10">
        <f t="shared" si="80"/>
        <v>0</v>
      </c>
      <c r="AE210" s="10">
        <f t="shared" si="80"/>
        <v>0</v>
      </c>
      <c r="AF210" s="10">
        <f t="shared" si="80"/>
        <v>0</v>
      </c>
      <c r="AG210" s="10">
        <f t="shared" si="80"/>
        <v>0</v>
      </c>
      <c r="AH210" s="10">
        <f t="shared" si="80"/>
        <v>0</v>
      </c>
      <c r="AI210" s="10">
        <f t="shared" si="80"/>
        <v>0</v>
      </c>
      <c r="AJ210" s="10">
        <f t="shared" si="80"/>
        <v>0</v>
      </c>
      <c r="AK210" s="10">
        <f t="shared" si="80"/>
        <v>0</v>
      </c>
      <c r="AL210" s="10">
        <f t="shared" si="80"/>
        <v>0</v>
      </c>
      <c r="AM210" s="10">
        <f t="shared" si="80"/>
        <v>0</v>
      </c>
      <c r="AN210" s="10">
        <f t="shared" si="80"/>
        <v>0</v>
      </c>
      <c r="AO210" s="10">
        <f t="shared" si="80"/>
        <v>0</v>
      </c>
      <c r="AP210" s="10">
        <f t="shared" si="80"/>
        <v>0</v>
      </c>
    </row>
    <row r="211" spans="1:42" ht="15.5" hidden="1" outlineLevel="2" thickBot="1">
      <c r="A211" s="6" t="s">
        <v>7</v>
      </c>
      <c r="B211" s="13">
        <f t="shared" si="78"/>
        <v>6218618.1017658366</v>
      </c>
      <c r="C211" s="6"/>
      <c r="D211" s="13">
        <f>SUM(D206:D210)</f>
        <v>0</v>
      </c>
      <c r="E211" s="13">
        <f t="shared" ref="E211:AP211" si="81">SUM(E206:E210)</f>
        <v>0</v>
      </c>
      <c r="F211" s="13">
        <f t="shared" si="81"/>
        <v>0</v>
      </c>
      <c r="G211" s="13">
        <f t="shared" si="81"/>
        <v>0</v>
      </c>
      <c r="H211" s="13">
        <f t="shared" si="81"/>
        <v>0</v>
      </c>
      <c r="I211" s="13">
        <f t="shared" si="81"/>
        <v>0</v>
      </c>
      <c r="J211" s="13">
        <f t="shared" si="81"/>
        <v>0</v>
      </c>
      <c r="K211" s="13">
        <f t="shared" si="81"/>
        <v>0</v>
      </c>
      <c r="L211" s="13">
        <f t="shared" si="81"/>
        <v>0</v>
      </c>
      <c r="M211" s="13">
        <f t="shared" si="81"/>
        <v>0</v>
      </c>
      <c r="N211" s="13">
        <f t="shared" si="81"/>
        <v>0</v>
      </c>
      <c r="O211" s="13">
        <f t="shared" si="81"/>
        <v>0</v>
      </c>
      <c r="P211" s="13">
        <f t="shared" si="81"/>
        <v>0</v>
      </c>
      <c r="Q211" s="13">
        <f t="shared" si="81"/>
        <v>0</v>
      </c>
      <c r="R211" s="13">
        <f t="shared" si="81"/>
        <v>0</v>
      </c>
      <c r="S211" s="13">
        <f t="shared" si="81"/>
        <v>0</v>
      </c>
      <c r="T211" s="13">
        <f t="shared" si="81"/>
        <v>6218618.1017658366</v>
      </c>
      <c r="U211" s="13">
        <f t="shared" si="81"/>
        <v>0</v>
      </c>
      <c r="V211" s="13">
        <f t="shared" si="81"/>
        <v>0</v>
      </c>
      <c r="W211" s="13">
        <f t="shared" si="81"/>
        <v>0</v>
      </c>
      <c r="X211" s="13">
        <f t="shared" si="81"/>
        <v>0</v>
      </c>
      <c r="Y211" s="13">
        <f t="shared" si="81"/>
        <v>0</v>
      </c>
      <c r="Z211" s="13">
        <f t="shared" si="81"/>
        <v>0</v>
      </c>
      <c r="AA211" s="13">
        <f t="shared" si="81"/>
        <v>0</v>
      </c>
      <c r="AB211" s="13">
        <f t="shared" si="81"/>
        <v>0</v>
      </c>
      <c r="AC211" s="13">
        <f t="shared" si="81"/>
        <v>0</v>
      </c>
      <c r="AD211" s="13">
        <f t="shared" si="81"/>
        <v>0</v>
      </c>
      <c r="AE211" s="13">
        <f t="shared" si="81"/>
        <v>0</v>
      </c>
      <c r="AF211" s="13">
        <f t="shared" si="81"/>
        <v>0</v>
      </c>
      <c r="AG211" s="13">
        <f t="shared" si="81"/>
        <v>0</v>
      </c>
      <c r="AH211" s="13">
        <f t="shared" si="81"/>
        <v>0</v>
      </c>
      <c r="AI211" s="13">
        <f t="shared" si="81"/>
        <v>0</v>
      </c>
      <c r="AJ211" s="13">
        <f t="shared" si="81"/>
        <v>0</v>
      </c>
      <c r="AK211" s="13">
        <f t="shared" si="81"/>
        <v>0</v>
      </c>
      <c r="AL211" s="13">
        <f t="shared" si="81"/>
        <v>0</v>
      </c>
      <c r="AM211" s="13">
        <f t="shared" si="81"/>
        <v>0</v>
      </c>
      <c r="AN211" s="13">
        <f t="shared" si="81"/>
        <v>0</v>
      </c>
      <c r="AO211" s="13">
        <f t="shared" si="81"/>
        <v>0</v>
      </c>
      <c r="AP211" s="13">
        <f t="shared" si="81"/>
        <v>0</v>
      </c>
    </row>
    <row r="212" spans="1:42" hidden="1" outlineLevel="2"/>
    <row r="213" spans="1:42" hidden="1" outlineLevel="2">
      <c r="A213" s="16" t="s">
        <v>86</v>
      </c>
      <c r="B213" s="14"/>
      <c r="C213" s="14"/>
      <c r="D213" s="15"/>
      <c r="E213" s="15"/>
      <c r="F213" s="15"/>
      <c r="G213" s="15"/>
      <c r="H213" s="15"/>
      <c r="I213" s="15"/>
      <c r="J213" s="15"/>
      <c r="K213" s="15"/>
      <c r="L213" s="15"/>
      <c r="M213" s="15"/>
      <c r="N213" s="15"/>
      <c r="O213" s="15"/>
      <c r="P213" s="15"/>
      <c r="Q213" s="15"/>
      <c r="R213" s="15"/>
      <c r="S213" s="15"/>
      <c r="T213" s="15"/>
      <c r="U213" s="15"/>
      <c r="V213" s="15"/>
      <c r="W213" s="15"/>
      <c r="X213" s="15"/>
      <c r="Y213" s="15"/>
      <c r="Z213" s="15"/>
      <c r="AA213" s="15"/>
      <c r="AB213" s="15"/>
      <c r="AC213" s="15"/>
      <c r="AD213" s="15"/>
      <c r="AE213" s="15"/>
      <c r="AF213" s="15"/>
      <c r="AG213" s="15"/>
      <c r="AH213" s="15"/>
      <c r="AI213" s="15"/>
      <c r="AJ213" s="15"/>
      <c r="AK213" s="15"/>
      <c r="AL213" s="15"/>
      <c r="AM213" s="15"/>
      <c r="AN213" s="15"/>
      <c r="AO213" s="15"/>
      <c r="AP213" s="15"/>
    </row>
    <row r="214" spans="1:42" hidden="1" outlineLevel="2">
      <c r="A214" s="11" t="s">
        <v>52</v>
      </c>
      <c r="B214" s="12"/>
      <c r="C214" s="11"/>
      <c r="D214" s="11">
        <f>D$84</f>
        <v>2022</v>
      </c>
      <c r="E214" s="11">
        <f t="shared" ref="E214:AP214" si="82">E$84</f>
        <v>2023</v>
      </c>
      <c r="F214" s="11">
        <f t="shared" si="82"/>
        <v>2024</v>
      </c>
      <c r="G214" s="11">
        <f t="shared" si="82"/>
        <v>2025</v>
      </c>
      <c r="H214" s="11">
        <f t="shared" si="82"/>
        <v>2026</v>
      </c>
      <c r="I214" s="11">
        <f t="shared" si="82"/>
        <v>2027</v>
      </c>
      <c r="J214" s="11">
        <f t="shared" si="82"/>
        <v>2028</v>
      </c>
      <c r="K214" s="11">
        <f t="shared" si="82"/>
        <v>2029</v>
      </c>
      <c r="L214" s="11">
        <f t="shared" si="82"/>
        <v>2030</v>
      </c>
      <c r="M214" s="11">
        <f t="shared" si="82"/>
        <v>2031</v>
      </c>
      <c r="N214" s="11">
        <f t="shared" si="82"/>
        <v>2032</v>
      </c>
      <c r="O214" s="11">
        <f t="shared" si="82"/>
        <v>2033</v>
      </c>
      <c r="P214" s="11">
        <f t="shared" si="82"/>
        <v>2034</v>
      </c>
      <c r="Q214" s="11">
        <f t="shared" si="82"/>
        <v>2035</v>
      </c>
      <c r="R214" s="11">
        <f t="shared" si="82"/>
        <v>2036</v>
      </c>
      <c r="S214" s="11">
        <f t="shared" si="82"/>
        <v>2037</v>
      </c>
      <c r="T214" s="11">
        <f t="shared" si="82"/>
        <v>2038</v>
      </c>
      <c r="U214" s="11">
        <f t="shared" si="82"/>
        <v>2039</v>
      </c>
      <c r="V214" s="11">
        <f t="shared" si="82"/>
        <v>2040</v>
      </c>
      <c r="W214" s="11">
        <f t="shared" si="82"/>
        <v>2041</v>
      </c>
      <c r="X214" s="11">
        <f t="shared" si="82"/>
        <v>2042</v>
      </c>
      <c r="Y214" s="11">
        <f t="shared" si="82"/>
        <v>2043</v>
      </c>
      <c r="Z214" s="11">
        <f t="shared" si="82"/>
        <v>2044</v>
      </c>
      <c r="AA214" s="11">
        <f t="shared" si="82"/>
        <v>2045</v>
      </c>
      <c r="AB214" s="11">
        <f t="shared" si="82"/>
        <v>2046</v>
      </c>
      <c r="AC214" s="11">
        <f t="shared" si="82"/>
        <v>2047</v>
      </c>
      <c r="AD214" s="11">
        <f t="shared" si="82"/>
        <v>2048</v>
      </c>
      <c r="AE214" s="11">
        <f t="shared" si="82"/>
        <v>2049</v>
      </c>
      <c r="AF214" s="11">
        <f t="shared" si="82"/>
        <v>2050</v>
      </c>
      <c r="AG214" s="11">
        <f t="shared" si="82"/>
        <v>2051</v>
      </c>
      <c r="AH214" s="11">
        <f t="shared" si="82"/>
        <v>2052</v>
      </c>
      <c r="AI214" s="11">
        <f t="shared" si="82"/>
        <v>2053</v>
      </c>
      <c r="AJ214" s="11">
        <f t="shared" si="82"/>
        <v>2054</v>
      </c>
      <c r="AK214" s="11">
        <f t="shared" si="82"/>
        <v>2055</v>
      </c>
      <c r="AL214" s="11">
        <f t="shared" si="82"/>
        <v>2056</v>
      </c>
      <c r="AM214" s="11">
        <f t="shared" si="82"/>
        <v>2057</v>
      </c>
      <c r="AN214" s="11">
        <f t="shared" si="82"/>
        <v>2058</v>
      </c>
      <c r="AO214" s="11">
        <f t="shared" si="82"/>
        <v>2059</v>
      </c>
      <c r="AP214" s="11">
        <f t="shared" si="82"/>
        <v>2060</v>
      </c>
    </row>
    <row r="215" spans="1:42" hidden="1" outlineLevel="2">
      <c r="A215" s="1">
        <v>1</v>
      </c>
      <c r="B215" s="10">
        <f t="shared" ref="B215:B220" si="83">SUM(D215:AP215)</f>
        <v>0</v>
      </c>
      <c r="D215" s="10">
        <f t="shared" ref="D215:AP219" si="84">IF(D$214=$AX76,$AU$69*$AU76,0)</f>
        <v>0</v>
      </c>
      <c r="E215" s="10">
        <f t="shared" si="84"/>
        <v>0</v>
      </c>
      <c r="F215" s="10">
        <f t="shared" si="84"/>
        <v>0</v>
      </c>
      <c r="G215" s="10">
        <f t="shared" si="84"/>
        <v>0</v>
      </c>
      <c r="H215" s="10">
        <f t="shared" si="84"/>
        <v>0</v>
      </c>
      <c r="I215" s="10">
        <f t="shared" si="84"/>
        <v>0</v>
      </c>
      <c r="J215" s="10">
        <f t="shared" si="84"/>
        <v>0</v>
      </c>
      <c r="K215" s="10">
        <f t="shared" si="84"/>
        <v>0</v>
      </c>
      <c r="L215" s="10">
        <f t="shared" si="84"/>
        <v>0</v>
      </c>
      <c r="M215" s="10">
        <f t="shared" si="84"/>
        <v>0</v>
      </c>
      <c r="N215" s="10">
        <f t="shared" si="84"/>
        <v>0</v>
      </c>
      <c r="O215" s="10">
        <f t="shared" si="84"/>
        <v>0</v>
      </c>
      <c r="P215" s="10">
        <f t="shared" si="84"/>
        <v>0</v>
      </c>
      <c r="Q215" s="10">
        <f t="shared" si="84"/>
        <v>0</v>
      </c>
      <c r="R215" s="10">
        <f t="shared" si="84"/>
        <v>0</v>
      </c>
      <c r="S215" s="10">
        <f t="shared" si="84"/>
        <v>0</v>
      </c>
      <c r="T215" s="10">
        <f t="shared" si="84"/>
        <v>0</v>
      </c>
      <c r="U215" s="10">
        <f t="shared" si="84"/>
        <v>0</v>
      </c>
      <c r="V215" s="10">
        <f t="shared" si="84"/>
        <v>0</v>
      </c>
      <c r="W215" s="10">
        <f t="shared" si="84"/>
        <v>0</v>
      </c>
      <c r="X215" s="10">
        <f t="shared" si="84"/>
        <v>0</v>
      </c>
      <c r="Y215" s="10">
        <f t="shared" si="84"/>
        <v>0</v>
      </c>
      <c r="Z215" s="10">
        <f t="shared" si="84"/>
        <v>0</v>
      </c>
      <c r="AA215" s="10">
        <f t="shared" si="84"/>
        <v>0</v>
      </c>
      <c r="AB215" s="10">
        <f t="shared" si="84"/>
        <v>0</v>
      </c>
      <c r="AC215" s="10">
        <f t="shared" si="84"/>
        <v>0</v>
      </c>
      <c r="AD215" s="10">
        <f t="shared" si="84"/>
        <v>0</v>
      </c>
      <c r="AE215" s="10">
        <f t="shared" si="84"/>
        <v>0</v>
      </c>
      <c r="AF215" s="10">
        <f t="shared" si="84"/>
        <v>0</v>
      </c>
      <c r="AG215" s="10">
        <f t="shared" si="84"/>
        <v>0</v>
      </c>
      <c r="AH215" s="10">
        <f t="shared" si="84"/>
        <v>0</v>
      </c>
      <c r="AI215" s="10">
        <f t="shared" si="84"/>
        <v>0</v>
      </c>
      <c r="AJ215" s="10">
        <f t="shared" si="84"/>
        <v>0</v>
      </c>
      <c r="AK215" s="10">
        <f t="shared" si="84"/>
        <v>0</v>
      </c>
      <c r="AL215" s="10">
        <f t="shared" si="84"/>
        <v>0</v>
      </c>
      <c r="AM215" s="10">
        <f t="shared" si="84"/>
        <v>0</v>
      </c>
      <c r="AN215" s="10">
        <f t="shared" si="84"/>
        <v>0</v>
      </c>
      <c r="AO215" s="10">
        <f t="shared" si="84"/>
        <v>0</v>
      </c>
      <c r="AP215" s="10">
        <f t="shared" si="84"/>
        <v>0</v>
      </c>
    </row>
    <row r="216" spans="1:42" hidden="1" outlineLevel="2">
      <c r="A216" s="1">
        <v>2</v>
      </c>
      <c r="B216" s="10">
        <f t="shared" si="83"/>
        <v>0</v>
      </c>
      <c r="D216" s="10">
        <f t="shared" si="84"/>
        <v>0</v>
      </c>
      <c r="E216" s="10">
        <f t="shared" si="84"/>
        <v>0</v>
      </c>
      <c r="F216" s="10">
        <f t="shared" si="84"/>
        <v>0</v>
      </c>
      <c r="G216" s="10">
        <f t="shared" si="84"/>
        <v>0</v>
      </c>
      <c r="H216" s="10">
        <f t="shared" si="84"/>
        <v>0</v>
      </c>
      <c r="I216" s="10">
        <f t="shared" si="84"/>
        <v>0</v>
      </c>
      <c r="J216" s="10">
        <f t="shared" si="84"/>
        <v>0</v>
      </c>
      <c r="K216" s="10">
        <f t="shared" si="84"/>
        <v>0</v>
      </c>
      <c r="L216" s="10">
        <f t="shared" si="84"/>
        <v>0</v>
      </c>
      <c r="M216" s="10">
        <f t="shared" si="84"/>
        <v>0</v>
      </c>
      <c r="N216" s="10">
        <f t="shared" si="84"/>
        <v>0</v>
      </c>
      <c r="O216" s="10">
        <f t="shared" si="84"/>
        <v>0</v>
      </c>
      <c r="P216" s="10">
        <f t="shared" si="84"/>
        <v>0</v>
      </c>
      <c r="Q216" s="10">
        <f t="shared" si="84"/>
        <v>0</v>
      </c>
      <c r="R216" s="10">
        <f t="shared" si="84"/>
        <v>0</v>
      </c>
      <c r="S216" s="10">
        <f t="shared" si="84"/>
        <v>0</v>
      </c>
      <c r="T216" s="10">
        <f t="shared" si="84"/>
        <v>0</v>
      </c>
      <c r="U216" s="10">
        <f t="shared" si="84"/>
        <v>0</v>
      </c>
      <c r="V216" s="10">
        <f t="shared" si="84"/>
        <v>0</v>
      </c>
      <c r="W216" s="10">
        <f t="shared" si="84"/>
        <v>0</v>
      </c>
      <c r="X216" s="10">
        <f t="shared" si="84"/>
        <v>0</v>
      </c>
      <c r="Y216" s="10">
        <f t="shared" si="84"/>
        <v>0</v>
      </c>
      <c r="Z216" s="10">
        <f t="shared" si="84"/>
        <v>0</v>
      </c>
      <c r="AA216" s="10">
        <f t="shared" si="84"/>
        <v>0</v>
      </c>
      <c r="AB216" s="10">
        <f t="shared" si="84"/>
        <v>0</v>
      </c>
      <c r="AC216" s="10">
        <f t="shared" si="84"/>
        <v>0</v>
      </c>
      <c r="AD216" s="10">
        <f t="shared" si="84"/>
        <v>0</v>
      </c>
      <c r="AE216" s="10">
        <f t="shared" si="84"/>
        <v>0</v>
      </c>
      <c r="AF216" s="10">
        <f t="shared" si="84"/>
        <v>0</v>
      </c>
      <c r="AG216" s="10">
        <f t="shared" si="84"/>
        <v>0</v>
      </c>
      <c r="AH216" s="10">
        <f t="shared" si="84"/>
        <v>0</v>
      </c>
      <c r="AI216" s="10">
        <f t="shared" si="84"/>
        <v>0</v>
      </c>
      <c r="AJ216" s="10">
        <f t="shared" si="84"/>
        <v>0</v>
      </c>
      <c r="AK216" s="10">
        <f t="shared" si="84"/>
        <v>0</v>
      </c>
      <c r="AL216" s="10">
        <f t="shared" si="84"/>
        <v>0</v>
      </c>
      <c r="AM216" s="10">
        <f t="shared" si="84"/>
        <v>0</v>
      </c>
      <c r="AN216" s="10">
        <f t="shared" si="84"/>
        <v>0</v>
      </c>
      <c r="AO216" s="10">
        <f t="shared" si="84"/>
        <v>0</v>
      </c>
      <c r="AP216" s="10">
        <f t="shared" si="84"/>
        <v>0</v>
      </c>
    </row>
    <row r="217" spans="1:42" hidden="1" outlineLevel="2">
      <c r="A217" s="1">
        <v>3</v>
      </c>
      <c r="B217" s="10">
        <f t="shared" si="83"/>
        <v>0</v>
      </c>
      <c r="D217" s="10">
        <f t="shared" si="84"/>
        <v>0</v>
      </c>
      <c r="E217" s="10">
        <f t="shared" si="84"/>
        <v>0</v>
      </c>
      <c r="F217" s="10">
        <f t="shared" si="84"/>
        <v>0</v>
      </c>
      <c r="G217" s="10">
        <f t="shared" si="84"/>
        <v>0</v>
      </c>
      <c r="H217" s="10">
        <f t="shared" si="84"/>
        <v>0</v>
      </c>
      <c r="I217" s="10">
        <f t="shared" si="84"/>
        <v>0</v>
      </c>
      <c r="J217" s="10">
        <f t="shared" si="84"/>
        <v>0</v>
      </c>
      <c r="K217" s="10">
        <f t="shared" si="84"/>
        <v>0</v>
      </c>
      <c r="L217" s="10">
        <f t="shared" si="84"/>
        <v>0</v>
      </c>
      <c r="M217" s="10">
        <f t="shared" si="84"/>
        <v>0</v>
      </c>
      <c r="N217" s="10">
        <f t="shared" si="84"/>
        <v>0</v>
      </c>
      <c r="O217" s="10">
        <f t="shared" si="84"/>
        <v>0</v>
      </c>
      <c r="P217" s="10">
        <f t="shared" si="84"/>
        <v>0</v>
      </c>
      <c r="Q217" s="10">
        <f t="shared" si="84"/>
        <v>0</v>
      </c>
      <c r="R217" s="10">
        <f t="shared" si="84"/>
        <v>0</v>
      </c>
      <c r="S217" s="10">
        <f t="shared" si="84"/>
        <v>0</v>
      </c>
      <c r="T217" s="10">
        <f t="shared" si="84"/>
        <v>0</v>
      </c>
      <c r="U217" s="10">
        <f t="shared" si="84"/>
        <v>0</v>
      </c>
      <c r="V217" s="10">
        <f t="shared" si="84"/>
        <v>0</v>
      </c>
      <c r="W217" s="10">
        <f t="shared" si="84"/>
        <v>0</v>
      </c>
      <c r="X217" s="10">
        <f t="shared" si="84"/>
        <v>0</v>
      </c>
      <c r="Y217" s="10">
        <f t="shared" si="84"/>
        <v>0</v>
      </c>
      <c r="Z217" s="10">
        <f t="shared" si="84"/>
        <v>0</v>
      </c>
      <c r="AA217" s="10">
        <f t="shared" si="84"/>
        <v>0</v>
      </c>
      <c r="AB217" s="10">
        <f t="shared" si="84"/>
        <v>0</v>
      </c>
      <c r="AC217" s="10">
        <f t="shared" si="84"/>
        <v>0</v>
      </c>
      <c r="AD217" s="10">
        <f t="shared" si="84"/>
        <v>0</v>
      </c>
      <c r="AE217" s="10">
        <f t="shared" si="84"/>
        <v>0</v>
      </c>
      <c r="AF217" s="10">
        <f t="shared" si="84"/>
        <v>0</v>
      </c>
      <c r="AG217" s="10">
        <f t="shared" si="84"/>
        <v>0</v>
      </c>
      <c r="AH217" s="10">
        <f t="shared" si="84"/>
        <v>0</v>
      </c>
      <c r="AI217" s="10">
        <f t="shared" si="84"/>
        <v>0</v>
      </c>
      <c r="AJ217" s="10">
        <f t="shared" si="84"/>
        <v>0</v>
      </c>
      <c r="AK217" s="10">
        <f t="shared" si="84"/>
        <v>0</v>
      </c>
      <c r="AL217" s="10">
        <f t="shared" si="84"/>
        <v>0</v>
      </c>
      <c r="AM217" s="10">
        <f t="shared" si="84"/>
        <v>0</v>
      </c>
      <c r="AN217" s="10">
        <f t="shared" si="84"/>
        <v>0</v>
      </c>
      <c r="AO217" s="10">
        <f t="shared" si="84"/>
        <v>0</v>
      </c>
      <c r="AP217" s="10">
        <f t="shared" si="84"/>
        <v>0</v>
      </c>
    </row>
    <row r="218" spans="1:42" hidden="1" outlineLevel="2">
      <c r="A218" s="1">
        <v>4</v>
      </c>
      <c r="B218" s="10">
        <f t="shared" si="83"/>
        <v>0</v>
      </c>
      <c r="D218" s="10">
        <f t="shared" si="84"/>
        <v>0</v>
      </c>
      <c r="E218" s="10">
        <f t="shared" si="84"/>
        <v>0</v>
      </c>
      <c r="F218" s="10">
        <f t="shared" si="84"/>
        <v>0</v>
      </c>
      <c r="G218" s="10">
        <f t="shared" si="84"/>
        <v>0</v>
      </c>
      <c r="H218" s="10">
        <f t="shared" si="84"/>
        <v>0</v>
      </c>
      <c r="I218" s="10">
        <f t="shared" si="84"/>
        <v>0</v>
      </c>
      <c r="J218" s="10">
        <f t="shared" si="84"/>
        <v>0</v>
      </c>
      <c r="K218" s="10">
        <f t="shared" si="84"/>
        <v>0</v>
      </c>
      <c r="L218" s="10">
        <f t="shared" si="84"/>
        <v>0</v>
      </c>
      <c r="M218" s="10">
        <f t="shared" si="84"/>
        <v>0</v>
      </c>
      <c r="N218" s="10">
        <f t="shared" si="84"/>
        <v>0</v>
      </c>
      <c r="O218" s="10">
        <f t="shared" si="84"/>
        <v>0</v>
      </c>
      <c r="P218" s="10">
        <f t="shared" si="84"/>
        <v>0</v>
      </c>
      <c r="Q218" s="10">
        <f t="shared" si="84"/>
        <v>0</v>
      </c>
      <c r="R218" s="10">
        <f t="shared" si="84"/>
        <v>0</v>
      </c>
      <c r="S218" s="10">
        <f t="shared" si="84"/>
        <v>0</v>
      </c>
      <c r="T218" s="10">
        <f t="shared" si="84"/>
        <v>0</v>
      </c>
      <c r="U218" s="10">
        <f t="shared" si="84"/>
        <v>0</v>
      </c>
      <c r="V218" s="10">
        <f t="shared" si="84"/>
        <v>0</v>
      </c>
      <c r="W218" s="10">
        <f t="shared" si="84"/>
        <v>0</v>
      </c>
      <c r="X218" s="10">
        <f t="shared" si="84"/>
        <v>0</v>
      </c>
      <c r="Y218" s="10">
        <f t="shared" si="84"/>
        <v>0</v>
      </c>
      <c r="Z218" s="10">
        <f t="shared" si="84"/>
        <v>0</v>
      </c>
      <c r="AA218" s="10">
        <f t="shared" si="84"/>
        <v>0</v>
      </c>
      <c r="AB218" s="10">
        <f t="shared" si="84"/>
        <v>0</v>
      </c>
      <c r="AC218" s="10">
        <f t="shared" si="84"/>
        <v>0</v>
      </c>
      <c r="AD218" s="10">
        <f t="shared" si="84"/>
        <v>0</v>
      </c>
      <c r="AE218" s="10">
        <f t="shared" si="84"/>
        <v>0</v>
      </c>
      <c r="AF218" s="10">
        <f t="shared" si="84"/>
        <v>0</v>
      </c>
      <c r="AG218" s="10">
        <f t="shared" si="84"/>
        <v>0</v>
      </c>
      <c r="AH218" s="10">
        <f t="shared" si="84"/>
        <v>0</v>
      </c>
      <c r="AI218" s="10">
        <f t="shared" si="84"/>
        <v>0</v>
      </c>
      <c r="AJ218" s="10">
        <f t="shared" si="84"/>
        <v>0</v>
      </c>
      <c r="AK218" s="10">
        <f t="shared" si="84"/>
        <v>0</v>
      </c>
      <c r="AL218" s="10">
        <f t="shared" si="84"/>
        <v>0</v>
      </c>
      <c r="AM218" s="10">
        <f t="shared" si="84"/>
        <v>0</v>
      </c>
      <c r="AN218" s="10">
        <f t="shared" si="84"/>
        <v>0</v>
      </c>
      <c r="AO218" s="10">
        <f t="shared" si="84"/>
        <v>0</v>
      </c>
      <c r="AP218" s="10">
        <f t="shared" si="84"/>
        <v>0</v>
      </c>
    </row>
    <row r="219" spans="1:42" hidden="1" outlineLevel="2">
      <c r="A219" s="1">
        <v>5</v>
      </c>
      <c r="B219" s="10">
        <f t="shared" si="83"/>
        <v>0</v>
      </c>
      <c r="D219" s="10">
        <f t="shared" si="84"/>
        <v>0</v>
      </c>
      <c r="E219" s="10">
        <f t="shared" si="84"/>
        <v>0</v>
      </c>
      <c r="F219" s="10">
        <f t="shared" si="84"/>
        <v>0</v>
      </c>
      <c r="G219" s="10">
        <f t="shared" si="84"/>
        <v>0</v>
      </c>
      <c r="H219" s="10">
        <f t="shared" si="84"/>
        <v>0</v>
      </c>
      <c r="I219" s="10">
        <f t="shared" si="84"/>
        <v>0</v>
      </c>
      <c r="J219" s="10">
        <f t="shared" si="84"/>
        <v>0</v>
      </c>
      <c r="K219" s="10">
        <f t="shared" si="84"/>
        <v>0</v>
      </c>
      <c r="L219" s="10">
        <f t="shared" si="84"/>
        <v>0</v>
      </c>
      <c r="M219" s="10">
        <f t="shared" si="84"/>
        <v>0</v>
      </c>
      <c r="N219" s="10">
        <f t="shared" si="84"/>
        <v>0</v>
      </c>
      <c r="O219" s="10">
        <f t="shared" si="84"/>
        <v>0</v>
      </c>
      <c r="P219" s="10">
        <f t="shared" si="84"/>
        <v>0</v>
      </c>
      <c r="Q219" s="10">
        <f t="shared" si="84"/>
        <v>0</v>
      </c>
      <c r="R219" s="10">
        <f t="shared" si="84"/>
        <v>0</v>
      </c>
      <c r="S219" s="10">
        <f t="shared" si="84"/>
        <v>0</v>
      </c>
      <c r="T219" s="10">
        <f t="shared" si="84"/>
        <v>0</v>
      </c>
      <c r="U219" s="10">
        <f t="shared" si="84"/>
        <v>0</v>
      </c>
      <c r="V219" s="10">
        <f t="shared" si="84"/>
        <v>0</v>
      </c>
      <c r="W219" s="10">
        <f t="shared" si="84"/>
        <v>0</v>
      </c>
      <c r="X219" s="10">
        <f t="shared" si="84"/>
        <v>0</v>
      </c>
      <c r="Y219" s="10">
        <f t="shared" si="84"/>
        <v>0</v>
      </c>
      <c r="Z219" s="10">
        <f t="shared" si="84"/>
        <v>0</v>
      </c>
      <c r="AA219" s="10">
        <f t="shared" si="84"/>
        <v>0</v>
      </c>
      <c r="AB219" s="10">
        <f t="shared" si="84"/>
        <v>0</v>
      </c>
      <c r="AC219" s="10">
        <f t="shared" si="84"/>
        <v>0</v>
      </c>
      <c r="AD219" s="10">
        <f t="shared" si="84"/>
        <v>0</v>
      </c>
      <c r="AE219" s="10">
        <f t="shared" si="84"/>
        <v>0</v>
      </c>
      <c r="AF219" s="10">
        <f t="shared" si="84"/>
        <v>0</v>
      </c>
      <c r="AG219" s="10">
        <f t="shared" si="84"/>
        <v>0</v>
      </c>
      <c r="AH219" s="10">
        <f t="shared" si="84"/>
        <v>0</v>
      </c>
      <c r="AI219" s="10">
        <f t="shared" si="84"/>
        <v>0</v>
      </c>
      <c r="AJ219" s="10">
        <f t="shared" si="84"/>
        <v>0</v>
      </c>
      <c r="AK219" s="10">
        <f t="shared" si="84"/>
        <v>0</v>
      </c>
      <c r="AL219" s="10">
        <f t="shared" si="84"/>
        <v>0</v>
      </c>
      <c r="AM219" s="10">
        <f t="shared" si="84"/>
        <v>0</v>
      </c>
      <c r="AN219" s="10">
        <f t="shared" si="84"/>
        <v>0</v>
      </c>
      <c r="AO219" s="10">
        <f t="shared" si="84"/>
        <v>0</v>
      </c>
      <c r="AP219" s="10">
        <f t="shared" si="84"/>
        <v>0</v>
      </c>
    </row>
    <row r="220" spans="1:42" ht="15.5" hidden="1" outlineLevel="2" thickBot="1">
      <c r="A220" s="6" t="s">
        <v>7</v>
      </c>
      <c r="B220" s="13">
        <f t="shared" si="83"/>
        <v>0</v>
      </c>
      <c r="C220" s="6"/>
      <c r="D220" s="13">
        <f>SUM(D215:D219)</f>
        <v>0</v>
      </c>
      <c r="E220" s="13">
        <f t="shared" ref="E220:AP220" si="85">SUM(E215:E219)</f>
        <v>0</v>
      </c>
      <c r="F220" s="13">
        <f t="shared" si="85"/>
        <v>0</v>
      </c>
      <c r="G220" s="13">
        <f t="shared" si="85"/>
        <v>0</v>
      </c>
      <c r="H220" s="13">
        <f t="shared" si="85"/>
        <v>0</v>
      </c>
      <c r="I220" s="13">
        <f t="shared" si="85"/>
        <v>0</v>
      </c>
      <c r="J220" s="13">
        <f t="shared" si="85"/>
        <v>0</v>
      </c>
      <c r="K220" s="13">
        <f t="shared" si="85"/>
        <v>0</v>
      </c>
      <c r="L220" s="13">
        <f t="shared" si="85"/>
        <v>0</v>
      </c>
      <c r="M220" s="13">
        <f t="shared" si="85"/>
        <v>0</v>
      </c>
      <c r="N220" s="13">
        <f t="shared" si="85"/>
        <v>0</v>
      </c>
      <c r="O220" s="13">
        <f t="shared" si="85"/>
        <v>0</v>
      </c>
      <c r="P220" s="13">
        <f t="shared" si="85"/>
        <v>0</v>
      </c>
      <c r="Q220" s="13">
        <f t="shared" si="85"/>
        <v>0</v>
      </c>
      <c r="R220" s="13">
        <f t="shared" si="85"/>
        <v>0</v>
      </c>
      <c r="S220" s="13">
        <f t="shared" si="85"/>
        <v>0</v>
      </c>
      <c r="T220" s="13">
        <f t="shared" si="85"/>
        <v>0</v>
      </c>
      <c r="U220" s="13">
        <f t="shared" si="85"/>
        <v>0</v>
      </c>
      <c r="V220" s="13">
        <f t="shared" si="85"/>
        <v>0</v>
      </c>
      <c r="W220" s="13">
        <f t="shared" si="85"/>
        <v>0</v>
      </c>
      <c r="X220" s="13">
        <f t="shared" si="85"/>
        <v>0</v>
      </c>
      <c r="Y220" s="13">
        <f t="shared" si="85"/>
        <v>0</v>
      </c>
      <c r="Z220" s="13">
        <f t="shared" si="85"/>
        <v>0</v>
      </c>
      <c r="AA220" s="13">
        <f t="shared" si="85"/>
        <v>0</v>
      </c>
      <c r="AB220" s="13">
        <f t="shared" si="85"/>
        <v>0</v>
      </c>
      <c r="AC220" s="13">
        <f t="shared" si="85"/>
        <v>0</v>
      </c>
      <c r="AD220" s="13">
        <f t="shared" si="85"/>
        <v>0</v>
      </c>
      <c r="AE220" s="13">
        <f t="shared" si="85"/>
        <v>0</v>
      </c>
      <c r="AF220" s="13">
        <f t="shared" si="85"/>
        <v>0</v>
      </c>
      <c r="AG220" s="13">
        <f t="shared" si="85"/>
        <v>0</v>
      </c>
      <c r="AH220" s="13">
        <f t="shared" si="85"/>
        <v>0</v>
      </c>
      <c r="AI220" s="13">
        <f t="shared" si="85"/>
        <v>0</v>
      </c>
      <c r="AJ220" s="13">
        <f t="shared" si="85"/>
        <v>0</v>
      </c>
      <c r="AK220" s="13">
        <f t="shared" si="85"/>
        <v>0</v>
      </c>
      <c r="AL220" s="13">
        <f t="shared" si="85"/>
        <v>0</v>
      </c>
      <c r="AM220" s="13">
        <f t="shared" si="85"/>
        <v>0</v>
      </c>
      <c r="AN220" s="13">
        <f t="shared" si="85"/>
        <v>0</v>
      </c>
      <c r="AO220" s="13">
        <f t="shared" si="85"/>
        <v>0</v>
      </c>
      <c r="AP220" s="13">
        <f t="shared" si="85"/>
        <v>0</v>
      </c>
    </row>
    <row r="221" spans="1:42" hidden="1" outlineLevel="1"/>
    <row r="222" spans="1:42" hidden="1" outlineLevel="1"/>
    <row r="223" spans="1:42" hidden="1" outlineLevel="1"/>
    <row r="224" spans="1:42" hidden="1" outlineLevel="1">
      <c r="A224" s="18" t="s">
        <v>19</v>
      </c>
      <c r="B224" s="18"/>
      <c r="C224" s="17"/>
      <c r="D224" s="17"/>
      <c r="E224" s="17"/>
      <c r="F224" s="17"/>
      <c r="G224" s="17"/>
      <c r="H224" s="17"/>
      <c r="I224" s="17"/>
      <c r="J224" s="17"/>
      <c r="K224" s="17"/>
      <c r="L224" s="17"/>
      <c r="M224" s="17"/>
      <c r="N224" s="17"/>
      <c r="O224" s="17"/>
      <c r="P224" s="17"/>
      <c r="Q224" s="17"/>
      <c r="R224" s="17"/>
      <c r="S224" s="17"/>
      <c r="T224" s="17"/>
      <c r="U224" s="17"/>
      <c r="V224" s="17"/>
      <c r="W224" s="17"/>
      <c r="X224" s="17"/>
      <c r="Y224" s="17"/>
      <c r="Z224" s="17"/>
      <c r="AA224" s="17"/>
      <c r="AB224" s="17"/>
      <c r="AC224" s="17"/>
      <c r="AD224" s="17"/>
      <c r="AE224" s="17"/>
      <c r="AF224" s="17"/>
      <c r="AG224" s="17"/>
      <c r="AH224" s="17"/>
      <c r="AI224" s="17"/>
      <c r="AJ224" s="17"/>
      <c r="AK224" s="17"/>
      <c r="AL224" s="17"/>
      <c r="AM224" s="17"/>
      <c r="AN224" s="17"/>
      <c r="AO224" s="17"/>
      <c r="AP224" s="17"/>
    </row>
    <row r="225" spans="1:42" hidden="1" outlineLevel="1">
      <c r="A225" s="18" t="s">
        <v>12</v>
      </c>
      <c r="B225" s="18" t="s">
        <v>45</v>
      </c>
      <c r="C225" s="18" t="s">
        <v>55</v>
      </c>
      <c r="D225" s="17"/>
      <c r="E225" s="17"/>
      <c r="F225" s="17"/>
      <c r="G225" s="17"/>
      <c r="H225" s="17"/>
      <c r="I225" s="17"/>
      <c r="J225" s="17"/>
      <c r="K225" s="17"/>
      <c r="L225" s="17"/>
      <c r="M225" s="17"/>
      <c r="N225" s="17"/>
      <c r="O225" s="17"/>
      <c r="P225" s="17"/>
      <c r="Q225" s="17"/>
      <c r="R225" s="17"/>
      <c r="S225" s="17"/>
      <c r="T225" s="17"/>
      <c r="U225" s="17"/>
      <c r="V225" s="17"/>
      <c r="W225" s="17"/>
      <c r="X225" s="17"/>
      <c r="Y225" s="17"/>
      <c r="Z225" s="17"/>
      <c r="AA225" s="17"/>
      <c r="AB225" s="17"/>
      <c r="AC225" s="17"/>
      <c r="AD225" s="17"/>
      <c r="AE225" s="17"/>
      <c r="AF225" s="17"/>
      <c r="AG225" s="17"/>
      <c r="AH225" s="17"/>
      <c r="AI225" s="17"/>
      <c r="AJ225" s="17"/>
      <c r="AK225" s="17"/>
      <c r="AL225" s="17"/>
      <c r="AM225" s="17"/>
      <c r="AN225" s="17"/>
      <c r="AO225" s="17"/>
      <c r="AP225" s="17"/>
    </row>
    <row r="226" spans="1:42" hidden="1" outlineLevel="2">
      <c r="A226" s="11"/>
      <c r="B226" s="12"/>
      <c r="C226" s="11"/>
      <c r="D226" s="26">
        <f>D$84+D78</f>
        <v>2024</v>
      </c>
      <c r="E226" s="26">
        <f>D226+1</f>
        <v>2025</v>
      </c>
      <c r="F226" s="26">
        <f t="shared" ref="F226:AP226" si="86">E226+1</f>
        <v>2026</v>
      </c>
      <c r="G226" s="26">
        <f t="shared" si="86"/>
        <v>2027</v>
      </c>
      <c r="H226" s="26">
        <f t="shared" si="86"/>
        <v>2028</v>
      </c>
      <c r="I226" s="26">
        <f t="shared" si="86"/>
        <v>2029</v>
      </c>
      <c r="J226" s="26">
        <f t="shared" si="86"/>
        <v>2030</v>
      </c>
      <c r="K226" s="26">
        <f t="shared" si="86"/>
        <v>2031</v>
      </c>
      <c r="L226" s="26">
        <f t="shared" si="86"/>
        <v>2032</v>
      </c>
      <c r="M226" s="26">
        <f t="shared" si="86"/>
        <v>2033</v>
      </c>
      <c r="N226" s="26">
        <f t="shared" si="86"/>
        <v>2034</v>
      </c>
      <c r="O226" s="26">
        <f t="shared" si="86"/>
        <v>2035</v>
      </c>
      <c r="P226" s="26">
        <f t="shared" si="86"/>
        <v>2036</v>
      </c>
      <c r="Q226" s="26">
        <f t="shared" si="86"/>
        <v>2037</v>
      </c>
      <c r="R226" s="26">
        <f t="shared" si="86"/>
        <v>2038</v>
      </c>
      <c r="S226" s="26">
        <f t="shared" si="86"/>
        <v>2039</v>
      </c>
      <c r="T226" s="26">
        <f t="shared" si="86"/>
        <v>2040</v>
      </c>
      <c r="U226" s="26">
        <f t="shared" si="86"/>
        <v>2041</v>
      </c>
      <c r="V226" s="26">
        <f t="shared" si="86"/>
        <v>2042</v>
      </c>
      <c r="W226" s="26">
        <f t="shared" si="86"/>
        <v>2043</v>
      </c>
      <c r="X226" s="26">
        <f t="shared" si="86"/>
        <v>2044</v>
      </c>
      <c r="Y226" s="26">
        <f t="shared" si="86"/>
        <v>2045</v>
      </c>
      <c r="Z226" s="26">
        <f t="shared" si="86"/>
        <v>2046</v>
      </c>
      <c r="AA226" s="26">
        <f t="shared" si="86"/>
        <v>2047</v>
      </c>
      <c r="AB226" s="26">
        <f t="shared" si="86"/>
        <v>2048</v>
      </c>
      <c r="AC226" s="26">
        <f t="shared" si="86"/>
        <v>2049</v>
      </c>
      <c r="AD226" s="26">
        <f t="shared" si="86"/>
        <v>2050</v>
      </c>
      <c r="AE226" s="26">
        <f t="shared" si="86"/>
        <v>2051</v>
      </c>
      <c r="AF226" s="26">
        <f t="shared" si="86"/>
        <v>2052</v>
      </c>
      <c r="AG226" s="26">
        <f t="shared" si="86"/>
        <v>2053</v>
      </c>
      <c r="AH226" s="26">
        <f t="shared" si="86"/>
        <v>2054</v>
      </c>
      <c r="AI226" s="26">
        <f t="shared" si="86"/>
        <v>2055</v>
      </c>
      <c r="AJ226" s="26">
        <f t="shared" si="86"/>
        <v>2056</v>
      </c>
      <c r="AK226" s="26">
        <f t="shared" si="86"/>
        <v>2057</v>
      </c>
      <c r="AL226" s="26">
        <f t="shared" si="86"/>
        <v>2058</v>
      </c>
      <c r="AM226" s="26">
        <f t="shared" si="86"/>
        <v>2059</v>
      </c>
      <c r="AN226" s="26">
        <f t="shared" si="86"/>
        <v>2060</v>
      </c>
      <c r="AO226" s="26">
        <f t="shared" si="86"/>
        <v>2061</v>
      </c>
      <c r="AP226" s="26">
        <f t="shared" si="86"/>
        <v>2062</v>
      </c>
    </row>
    <row r="227" spans="1:42" hidden="1" outlineLevel="2">
      <c r="A227" s="1">
        <v>1</v>
      </c>
      <c r="B227" s="1" t="s">
        <v>20</v>
      </c>
      <c r="C227" s="4">
        <f>SUM(D227:AP227)</f>
        <v>1388.0185645954293</v>
      </c>
      <c r="D227" s="4">
        <f>IFERROR((((D115+D140+D165+D190+D215)/'Impact Model_Complicated'!C300)/$D$79)*$L69,0)</f>
        <v>0</v>
      </c>
      <c r="E227" s="4">
        <f>IFERROR((((E115+E140+E165+E190+E215)/'Impact Model_Complicated'!D300)/$D$79)*$L69,0)</f>
        <v>753.2670699357252</v>
      </c>
      <c r="F227" s="4">
        <f>IFERROR((((F115+F140+F165+F190+F215)/'Impact Model_Complicated'!E300)/$D$79)*$L69,0)</f>
        <v>0</v>
      </c>
      <c r="G227" s="4">
        <f>IFERROR((((G115+G140+G165+G190+G215)/'Impact Model_Complicated'!F300)/$D$79)*$L69,0)</f>
        <v>0</v>
      </c>
      <c r="H227" s="4">
        <f>IFERROR((((H115+H140+H165+H190+H215)/'Impact Model_Complicated'!G300)/$D$79)*$L69,0)</f>
        <v>0</v>
      </c>
      <c r="I227" s="4">
        <f>IFERROR((((I115+I140+I165+I190+I215)/'Impact Model_Complicated'!H300)/$D$79)*$L69,0)</f>
        <v>0</v>
      </c>
      <c r="J227" s="4">
        <f>IFERROR((((J115+J140+J165+J190+J215)/'Impact Model_Complicated'!I300)/$D$79)*$L69,0)</f>
        <v>372.7537337330138</v>
      </c>
      <c r="K227" s="4">
        <f>IFERROR((((K115+K140+K165+K190+K215)/'Impact Model_Complicated'!J300)/$D$79)*$L69,0)</f>
        <v>0</v>
      </c>
      <c r="L227" s="4">
        <f>IFERROR((((L115+L140+L165+L190+L215)/'Impact Model_Complicated'!K300)/$D$79)*$L69,0)</f>
        <v>0</v>
      </c>
      <c r="M227" s="4">
        <f>IFERROR((((M115+M140+M165+M190+M215)/'Impact Model_Complicated'!L300)/$D$79)*$L69,0)</f>
        <v>0</v>
      </c>
      <c r="N227" s="4">
        <f>IFERROR((((N115+N140+N165+N190+N215)/'Impact Model_Complicated'!M300)/$D$79)*$L69,0)</f>
        <v>0</v>
      </c>
      <c r="O227" s="4">
        <f>IFERROR((((O115+O140+O165+O190+O215)/'Impact Model_Complicated'!N300)/$D$79)*$L69,0)</f>
        <v>173.2352953230635</v>
      </c>
      <c r="P227" s="4">
        <f>IFERROR((((P115+P140+P165+P190+P215)/'Impact Model_Complicated'!O300)/$D$79)*$L69,0)</f>
        <v>0</v>
      </c>
      <c r="Q227" s="4">
        <f>IFERROR((((Q115+Q140+Q165+Q190+Q215)/'Impact Model_Complicated'!P300)/$D$79)*$L69,0)</f>
        <v>0</v>
      </c>
      <c r="R227" s="4">
        <f>IFERROR((((R115+R140+R165+R190+R215)/'Impact Model_Complicated'!Q300)/$D$79)*$L69,0)</f>
        <v>88.762465603626822</v>
      </c>
      <c r="S227" s="4">
        <f>IFERROR((((S115+S140+S165+S190+S215)/'Impact Model_Complicated'!R300)/$D$79)*$L69,0)</f>
        <v>0</v>
      </c>
      <c r="T227" s="4">
        <f>IFERROR((((T115+T140+T165+T190+T215)/'Impact Model_Complicated'!S300)/$D$79)*$L69,0)</f>
        <v>0</v>
      </c>
      <c r="U227" s="4">
        <f>IFERROR((((U115+U140+U165+U190+U215)/'Impact Model_Complicated'!T300)/$D$79)*$L69,0)</f>
        <v>0</v>
      </c>
      <c r="V227" s="4">
        <f>IFERROR((((V115+V140+V165+V190+V215)/'Impact Model_Complicated'!U300)/$D$79)*$L69,0)</f>
        <v>0</v>
      </c>
      <c r="W227" s="4">
        <f>IFERROR((((W115+W140+W165+W190+W215)/'Impact Model_Complicated'!V300)/$D$79)*$L69,0)</f>
        <v>0</v>
      </c>
      <c r="X227" s="4">
        <f>IFERROR((((X115+X140+X165+X190+X215)/'Impact Model_Complicated'!W300)/$D$79)*$L69,0)</f>
        <v>0</v>
      </c>
      <c r="Y227" s="4">
        <f>IFERROR((((Y115+Y140+Y165+Y190+Y215)/'Impact Model_Complicated'!X300)/$D$79)*$L69,0)</f>
        <v>0</v>
      </c>
      <c r="Z227" s="4">
        <f>IFERROR((((Z115+Z140+Z165+Z190+Z215)/'Impact Model_Simple'!Y300)/$D$79)*$L69,0)</f>
        <v>0</v>
      </c>
      <c r="AA227" s="4">
        <f>IFERROR((((AA115+AA140+AA165+AA190+AA215)/'Impact Model_Complicated'!Z300)/$D$79)*$L69,0)</f>
        <v>0</v>
      </c>
      <c r="AB227" s="4">
        <f>IFERROR((((AB115+AB140+AB165+AB190+AB215)/'Impact Model_Complicated'!AA300)/$D$79)*$L69,0)</f>
        <v>0</v>
      </c>
      <c r="AC227" s="4">
        <f>IFERROR((((AC115+AC140+AC165+AC190+AC215)/'Impact Model_Complicated'!AB300)/$D$79)*$L69,0)</f>
        <v>0</v>
      </c>
      <c r="AD227" s="4">
        <f>IFERROR((((AD115+AD140+AD165+AD190+AD215)/'Impact Model_Complicated'!AC300)/$D$79)*$L69,0)</f>
        <v>0</v>
      </c>
      <c r="AE227" s="4">
        <f>IFERROR((((AE115+AE140+AE165+AE190+AE215)/'Impact Model_Complicated'!AD300)/$D$79)*$L69,0)</f>
        <v>0</v>
      </c>
      <c r="AF227" s="4">
        <f>IFERROR((((AF115+AF140+AF165+AF190+AF215)/'Impact Model_Complicated'!AE300)/$D$79)*$L69,0)</f>
        <v>0</v>
      </c>
      <c r="AG227" s="4">
        <f>IFERROR((((AG115+AG140+AG165+AG190+AG215)/'Impact Model_Complicated'!AF300)/$D$79)*$L69,0)</f>
        <v>0</v>
      </c>
      <c r="AH227" s="4">
        <f>IFERROR((((AH115+AH140+AH165+AH190+AH215)/'Impact Model_Complicated'!AG300)/$D$79)*$L69,0)</f>
        <v>0</v>
      </c>
      <c r="AI227" s="4">
        <f>IFERROR((((AI115+AI140+AI165+AI190+AI215)/'Impact Model_Complicated'!AH300)/$D$79)*$L69,0)</f>
        <v>0</v>
      </c>
      <c r="AJ227" s="4">
        <f>IFERROR((((AJ115+AJ140+AJ165+AJ190+AJ215)/'Impact Model_Complicated'!AI300)/$D$79)*$L69,0)</f>
        <v>0</v>
      </c>
      <c r="AK227" s="4">
        <f>IFERROR((((AK115+AK140+AK165+AK190+AK215)/'Impact Model_Complicated'!AJ300)/$D$79)*$L69,0)</f>
        <v>0</v>
      </c>
      <c r="AL227" s="4">
        <f>IFERROR((((AL115+AL140+AL165+AL190+AL215)/'Impact Model_Complicated'!AK300)/$D$79)*$L69,0)</f>
        <v>0</v>
      </c>
      <c r="AM227" s="4">
        <f>IFERROR((((AM115+AM140+AM165+AM190+AM215)/'Impact Model_Complicated'!AL300)/$D$79)*$L69,0)</f>
        <v>0</v>
      </c>
      <c r="AN227" s="4">
        <f>IFERROR((((AN115+AN140+AN165+AN190+AN215)/'Impact Model_Complicated'!AM300)/$D$79)*$L69,0)</f>
        <v>0</v>
      </c>
      <c r="AO227" s="4">
        <f>IFERROR((((AO115+AO140+AO165+AO190+AO215)/'Impact Model_Complicated'!AN300)/$D$79)*$L69,0)</f>
        <v>0</v>
      </c>
      <c r="AP227" s="4">
        <f>IFERROR((((AP115+AP140+AP165+AP190+AP215)/'Impact Model_Complicated'!AO300)/$D$79)*$L69,0)</f>
        <v>0</v>
      </c>
    </row>
    <row r="228" spans="1:42" hidden="1" outlineLevel="2">
      <c r="A228" s="1">
        <v>2</v>
      </c>
      <c r="B228" s="1" t="s">
        <v>21</v>
      </c>
      <c r="C228" s="4">
        <f>SUM(D228:AP228)</f>
        <v>1388.0185645954293</v>
      </c>
      <c r="D228" s="4">
        <f>IFERROR((((D116+D141+D166+D191+D216)/'Impact Model_Complicated'!C301)/$D$79)*$L70,0)</f>
        <v>0</v>
      </c>
      <c r="E228" s="4">
        <f>IFERROR((((E116+E141+E166+E191+E216)/'Impact Model_Complicated'!D301)/$D$79)*$L70,0)</f>
        <v>753.2670699357252</v>
      </c>
      <c r="F228" s="4">
        <f>IFERROR((((F116+F141+F166+F191+F216)/'Impact Model_Complicated'!E301)/$D$79)*$L70,0)</f>
        <v>0</v>
      </c>
      <c r="G228" s="4">
        <f>IFERROR((((G116+G141+G166+G191+G216)/'Impact Model_Complicated'!F301)/$D$79)*$L70,0)</f>
        <v>0</v>
      </c>
      <c r="H228" s="4">
        <f>IFERROR((((H116+H141+H166+H191+H216)/'Impact Model_Complicated'!G301)/$D$79)*$L70,0)</f>
        <v>0</v>
      </c>
      <c r="I228" s="4">
        <f>IFERROR((((I116+I141+I166+I191+I216)/'Impact Model_Complicated'!H301)/$D$79)*$L70,0)</f>
        <v>0</v>
      </c>
      <c r="J228" s="4">
        <f>IFERROR((((J116+J141+J166+J191+J216)/'Impact Model_Complicated'!I301)/$D$79)*$L70,0)</f>
        <v>372.7537337330138</v>
      </c>
      <c r="K228" s="4">
        <f>IFERROR((((K116+K141+K166+K191+K216)/'Impact Model_Complicated'!J301)/$D$79)*$L70,0)</f>
        <v>0</v>
      </c>
      <c r="L228" s="4">
        <f>IFERROR((((L116+L141+L166+L191+L216)/'Impact Model_Complicated'!K301)/$D$79)*$L70,0)</f>
        <v>0</v>
      </c>
      <c r="M228" s="4">
        <f>IFERROR((((M116+M141+M166+M191+M216)/'Impact Model_Complicated'!L301)/$D$79)*$L70,0)</f>
        <v>0</v>
      </c>
      <c r="N228" s="4">
        <f>IFERROR((((N116+N141+N166+N191+N216)/'Impact Model_Complicated'!M301)/$D$79)*$L70,0)</f>
        <v>0</v>
      </c>
      <c r="O228" s="4">
        <f>IFERROR((((O116+O141+O166+O191+O216)/'Impact Model_Complicated'!N301)/$D$79)*$L70,0)</f>
        <v>173.2352953230635</v>
      </c>
      <c r="P228" s="4">
        <f>IFERROR((((P116+P141+P166+P191+P216)/'Impact Model_Complicated'!O301)/$D$79)*$L70,0)</f>
        <v>0</v>
      </c>
      <c r="Q228" s="4">
        <f>IFERROR((((Q116+Q141+Q166+Q191+Q216)/'Impact Model_Complicated'!P301)/$D$79)*$L70,0)</f>
        <v>0</v>
      </c>
      <c r="R228" s="4">
        <f>IFERROR((((R116+R141+R166+R191+R216)/'Impact Model_Complicated'!Q301)/$D$79)*$L70,0)</f>
        <v>88.762465603626822</v>
      </c>
      <c r="S228" s="4">
        <f>IFERROR((((S116+S141+S166+S191+S216)/'Impact Model_Complicated'!R301)/$D$79)*$L70,0)</f>
        <v>0</v>
      </c>
      <c r="T228" s="4">
        <f>IFERROR((((T116+T141+T166+T191+T216)/'Impact Model_Complicated'!S301)/$D$79)*$L70,0)</f>
        <v>0</v>
      </c>
      <c r="U228" s="4">
        <f>IFERROR((((U116+U141+U166+U191+U216)/'Impact Model_Complicated'!T301)/$D$79)*$L70,0)</f>
        <v>0</v>
      </c>
      <c r="V228" s="4">
        <f>IFERROR((((V116+V141+V166+V191+V216)/'Impact Model_Complicated'!U301)/$D$79)*$L70,0)</f>
        <v>0</v>
      </c>
      <c r="W228" s="4">
        <f>IFERROR((((W116+W141+W166+W191+W216)/'Impact Model_Complicated'!V301)/$D$79)*$L70,0)</f>
        <v>0</v>
      </c>
      <c r="X228" s="4">
        <f>IFERROR((((X116+X141+X166+X191+X216)/'Impact Model_Complicated'!W301)/$D$79)*$L70,0)</f>
        <v>0</v>
      </c>
      <c r="Y228" s="4">
        <f>IFERROR((((Y116+Y141+Y166+Y191+Y216)/'Impact Model_Complicated'!X301)/$D$79)*$L70,0)</f>
        <v>0</v>
      </c>
      <c r="Z228" s="4">
        <f>IFERROR((((Z116+Z141+Z166+Z191+Z216)/'Impact Model_Simple'!Y301)/$D$79)*$L70,0)</f>
        <v>0</v>
      </c>
      <c r="AA228" s="4">
        <f>IFERROR((((AA116+AA141+AA166+AA191+AA216)/'Impact Model_Complicated'!Z301)/$D$79)*$L70,0)</f>
        <v>0</v>
      </c>
      <c r="AB228" s="4">
        <f>IFERROR((((AB116+AB141+AB166+AB191+AB216)/'Impact Model_Complicated'!AA301)/$D$79)*$L70,0)</f>
        <v>0</v>
      </c>
      <c r="AC228" s="4">
        <f>IFERROR((((AC116+AC141+AC166+AC191+AC216)/'Impact Model_Complicated'!AB301)/$D$79)*$L70,0)</f>
        <v>0</v>
      </c>
      <c r="AD228" s="4">
        <f>IFERROR((((AD116+AD141+AD166+AD191+AD216)/'Impact Model_Complicated'!AC301)/$D$79)*$L70,0)</f>
        <v>0</v>
      </c>
      <c r="AE228" s="4">
        <f>IFERROR((((AE116+AE141+AE166+AE191+AE216)/'Impact Model_Complicated'!AD301)/$D$79)*$L70,0)</f>
        <v>0</v>
      </c>
      <c r="AF228" s="4">
        <f>IFERROR((((AF116+AF141+AF166+AF191+AF216)/'Impact Model_Complicated'!AE301)/$D$79)*$L70,0)</f>
        <v>0</v>
      </c>
      <c r="AG228" s="4">
        <f>IFERROR((((AG116+AG141+AG166+AG191+AG216)/'Impact Model_Complicated'!AF301)/$D$79)*$L70,0)</f>
        <v>0</v>
      </c>
      <c r="AH228" s="4">
        <f>IFERROR((((AH116+AH141+AH166+AH191+AH216)/'Impact Model_Complicated'!AG301)/$D$79)*$L70,0)</f>
        <v>0</v>
      </c>
      <c r="AI228" s="4">
        <f>IFERROR((((AI116+AI141+AI166+AI191+AI216)/'Impact Model_Complicated'!AH301)/$D$79)*$L70,0)</f>
        <v>0</v>
      </c>
      <c r="AJ228" s="4">
        <f>IFERROR((((AJ116+AJ141+AJ166+AJ191+AJ216)/'Impact Model_Complicated'!AI301)/$D$79)*$L70,0)</f>
        <v>0</v>
      </c>
      <c r="AK228" s="4">
        <f>IFERROR((((AK116+AK141+AK166+AK191+AK216)/'Impact Model_Complicated'!AJ301)/$D$79)*$L70,0)</f>
        <v>0</v>
      </c>
      <c r="AL228" s="4">
        <f>IFERROR((((AL116+AL141+AL166+AL191+AL216)/'Impact Model_Complicated'!AK301)/$D$79)*$L70,0)</f>
        <v>0</v>
      </c>
      <c r="AM228" s="4">
        <f>IFERROR((((AM116+AM141+AM166+AM191+AM216)/'Impact Model_Complicated'!AL301)/$D$79)*$L70,0)</f>
        <v>0</v>
      </c>
      <c r="AN228" s="4">
        <f>IFERROR((((AN116+AN141+AN166+AN191+AN216)/'Impact Model_Complicated'!AM301)/$D$79)*$L70,0)</f>
        <v>0</v>
      </c>
      <c r="AO228" s="4">
        <f>IFERROR((((AO116+AO141+AO166+AO191+AO216)/'Impact Model_Complicated'!AN301)/$D$79)*$L70,0)</f>
        <v>0</v>
      </c>
      <c r="AP228" s="4">
        <f>IFERROR((((AP116+AP141+AP166+AP191+AP216)/'Impact Model_Complicated'!AO301)/$D$79)*$L70,0)</f>
        <v>0</v>
      </c>
    </row>
    <row r="229" spans="1:42" hidden="1" outlineLevel="2">
      <c r="A229" s="1">
        <v>3</v>
      </c>
      <c r="B229" s="1" t="s">
        <v>22</v>
      </c>
      <c r="C229" s="4">
        <f>SUM(D229:AP229)</f>
        <v>1430.0797332195332</v>
      </c>
      <c r="D229" s="4">
        <f>IFERROR((((D117+D142+D167+D192+D217)/'Impact Model_Complicated'!C302)/$D$79)*$L71,0)</f>
        <v>0</v>
      </c>
      <c r="E229" s="4">
        <f>IFERROR((((E117+E142+E167+E192+E217)/'Impact Model_Complicated'!D302)/$D$79)*$L71,0)</f>
        <v>776.09334478226231</v>
      </c>
      <c r="F229" s="4">
        <f>IFERROR((((F117+F142+F167+F192+F217)/'Impact Model_Complicated'!E302)/$D$79)*$L71,0)</f>
        <v>0</v>
      </c>
      <c r="G229" s="4">
        <f>IFERROR((((G117+G142+G167+G192+G217)/'Impact Model_Complicated'!F302)/$D$79)*$L71,0)</f>
        <v>0</v>
      </c>
      <c r="H229" s="4">
        <f>IFERROR((((H117+H142+H167+H192+H217)/'Impact Model_Complicated'!G302)/$D$79)*$L71,0)</f>
        <v>0</v>
      </c>
      <c r="I229" s="4">
        <f>IFERROR((((I117+I142+I167+I192+I217)/'Impact Model_Complicated'!H302)/$D$79)*$L71,0)</f>
        <v>0</v>
      </c>
      <c r="J229" s="4">
        <f>IFERROR((((J117+J142+J167+J192+J217)/'Impact Model_Complicated'!I302)/$D$79)*$L71,0)</f>
        <v>384.04930142189306</v>
      </c>
      <c r="K229" s="4">
        <f>IFERROR((((K117+K142+K167+K192+K217)/'Impact Model_Complicated'!J302)/$D$79)*$L71,0)</f>
        <v>0</v>
      </c>
      <c r="L229" s="4">
        <f>IFERROR((((L117+L142+L167+L192+L217)/'Impact Model_Complicated'!K302)/$D$79)*$L71,0)</f>
        <v>0</v>
      </c>
      <c r="M229" s="4">
        <f>IFERROR((((M117+M142+M167+M192+M217)/'Impact Model_Complicated'!L302)/$D$79)*$L71,0)</f>
        <v>0</v>
      </c>
      <c r="N229" s="4">
        <f>IFERROR((((N117+N142+N167+N192+N217)/'Impact Model_Complicated'!M302)/$D$79)*$L71,0)</f>
        <v>0</v>
      </c>
      <c r="O229" s="4">
        <f>IFERROR((((O117+O142+O167+O192+O217)/'Impact Model_Complicated'!N302)/$D$79)*$L71,0)</f>
        <v>178.4848497267927</v>
      </c>
      <c r="P229" s="4">
        <f>IFERROR((((P117+P142+P167+P192+P217)/'Impact Model_Complicated'!O302)/$D$79)*$L71,0)</f>
        <v>0</v>
      </c>
      <c r="Q229" s="4">
        <f>IFERROR((((Q117+Q142+Q167+Q192+Q217)/'Impact Model_Complicated'!P302)/$D$79)*$L71,0)</f>
        <v>0</v>
      </c>
      <c r="R229" s="4">
        <f>IFERROR((((R117+R142+R167+R192+R217)/'Impact Model_Complicated'!Q302)/$D$79)*$L71,0)</f>
        <v>91.452237288585209</v>
      </c>
      <c r="S229" s="4">
        <f>IFERROR((((S117+S142+S167+S192+S217)/'Impact Model_Complicated'!R302)/$D$79)*$L71,0)</f>
        <v>0</v>
      </c>
      <c r="T229" s="4">
        <f>IFERROR((((T117+T142+T167+T192+T217)/'Impact Model_Complicated'!S302)/$D$79)*$L71,0)</f>
        <v>0</v>
      </c>
      <c r="U229" s="4">
        <f>IFERROR((((U117+U142+U167+U192+U217)/'Impact Model_Complicated'!T302)/$D$79)*$L71,0)</f>
        <v>0</v>
      </c>
      <c r="V229" s="4">
        <f>IFERROR((((V117+V142+V167+V192+V217)/'Impact Model_Complicated'!U302)/$D$79)*$L71,0)</f>
        <v>0</v>
      </c>
      <c r="W229" s="4">
        <f>IFERROR((((W117+W142+W167+W192+W217)/'Impact Model_Complicated'!V302)/$D$79)*$L71,0)</f>
        <v>0</v>
      </c>
      <c r="X229" s="4">
        <f>IFERROR((((X117+X142+X167+X192+X217)/'Impact Model_Complicated'!W302)/$D$79)*$L71,0)</f>
        <v>0</v>
      </c>
      <c r="Y229" s="4">
        <f>IFERROR((((Y117+Y142+Y167+Y192+Y217)/'Impact Model_Complicated'!X302)/$D$79)*$L71,0)</f>
        <v>0</v>
      </c>
      <c r="Z229" s="4">
        <f>IFERROR((((Z117+Z142+Z167+Z192+Z217)/'Impact Model_Simple'!Y302)/$D$79)*$L71,0)</f>
        <v>0</v>
      </c>
      <c r="AA229" s="4">
        <f>IFERROR((((AA117+AA142+AA167+AA192+AA217)/'Impact Model_Complicated'!Z302)/$D$79)*$L71,0)</f>
        <v>0</v>
      </c>
      <c r="AB229" s="4">
        <f>IFERROR((((AB117+AB142+AB167+AB192+AB217)/'Impact Model_Complicated'!AA302)/$D$79)*$L71,0)</f>
        <v>0</v>
      </c>
      <c r="AC229" s="4">
        <f>IFERROR((((AC117+AC142+AC167+AC192+AC217)/'Impact Model_Complicated'!AB302)/$D$79)*$L71,0)</f>
        <v>0</v>
      </c>
      <c r="AD229" s="4">
        <f>IFERROR((((AD117+AD142+AD167+AD192+AD217)/'Impact Model_Complicated'!AC302)/$D$79)*$L71,0)</f>
        <v>0</v>
      </c>
      <c r="AE229" s="4">
        <f>IFERROR((((AE117+AE142+AE167+AE192+AE217)/'Impact Model_Complicated'!AD302)/$D$79)*$L71,0)</f>
        <v>0</v>
      </c>
      <c r="AF229" s="4">
        <f>IFERROR((((AF117+AF142+AF167+AF192+AF217)/'Impact Model_Complicated'!AE302)/$D$79)*$L71,0)</f>
        <v>0</v>
      </c>
      <c r="AG229" s="4">
        <f>IFERROR((((AG117+AG142+AG167+AG192+AG217)/'Impact Model_Complicated'!AF302)/$D$79)*$L71,0)</f>
        <v>0</v>
      </c>
      <c r="AH229" s="4">
        <f>IFERROR((((AH117+AH142+AH167+AH192+AH217)/'Impact Model_Complicated'!AG302)/$D$79)*$L71,0)</f>
        <v>0</v>
      </c>
      <c r="AI229" s="4">
        <f>IFERROR((((AI117+AI142+AI167+AI192+AI217)/'Impact Model_Complicated'!AH302)/$D$79)*$L71,0)</f>
        <v>0</v>
      </c>
      <c r="AJ229" s="4">
        <f>IFERROR((((AJ117+AJ142+AJ167+AJ192+AJ217)/'Impact Model_Complicated'!AI302)/$D$79)*$L71,0)</f>
        <v>0</v>
      </c>
      <c r="AK229" s="4">
        <f>IFERROR((((AK117+AK142+AK167+AK192+AK217)/'Impact Model_Complicated'!AJ302)/$D$79)*$L71,0)</f>
        <v>0</v>
      </c>
      <c r="AL229" s="4">
        <f>IFERROR((((AL117+AL142+AL167+AL192+AL217)/'Impact Model_Complicated'!AK302)/$D$79)*$L71,0)</f>
        <v>0</v>
      </c>
      <c r="AM229" s="4">
        <f>IFERROR((((AM117+AM142+AM167+AM192+AM217)/'Impact Model_Complicated'!AL302)/$D$79)*$L71,0)</f>
        <v>0</v>
      </c>
      <c r="AN229" s="4">
        <f>IFERROR((((AN117+AN142+AN167+AN192+AN217)/'Impact Model_Complicated'!AM302)/$D$79)*$L71,0)</f>
        <v>0</v>
      </c>
      <c r="AO229" s="4">
        <f>IFERROR((((AO117+AO142+AO167+AO192+AO217)/'Impact Model_Complicated'!AN302)/$D$79)*$L71,0)</f>
        <v>0</v>
      </c>
      <c r="AP229" s="4">
        <f>IFERROR((((AP117+AP142+AP167+AP192+AP217)/'Impact Model_Complicated'!AO302)/$D$79)*$L71,0)</f>
        <v>0</v>
      </c>
    </row>
    <row r="230" spans="1:42" hidden="1" outlineLevel="2">
      <c r="A230" s="1">
        <v>4</v>
      </c>
      <c r="B230" s="1" t="s">
        <v>15</v>
      </c>
      <c r="C230" s="4">
        <f>SUM(D230:AP230)</f>
        <v>0</v>
      </c>
      <c r="D230" s="4">
        <f>IFERROR((((D118+D143+D168+D193+D218)/'Impact Model_Complicated'!C303)/$D$79)*$L72,0)</f>
        <v>0</v>
      </c>
      <c r="E230" s="4">
        <f>IFERROR((((E118+E143+E168+E193+E218)/'Impact Model_Complicated'!D303)/$D$79)*$L72,0)</f>
        <v>0</v>
      </c>
      <c r="F230" s="4">
        <f>IFERROR((((F118+F143+F168+F193+F218)/'Impact Model_Complicated'!E303)/$D$79)*$L72,0)</f>
        <v>0</v>
      </c>
      <c r="G230" s="4">
        <f>IFERROR((((G118+G143+G168+G193+G218)/'Impact Model_Complicated'!F303)/$D$79)*$L72,0)</f>
        <v>0</v>
      </c>
      <c r="H230" s="4">
        <f>IFERROR((((H118+H143+H168+H193+H218)/'Impact Model_Complicated'!G303)/$D$79)*$L72,0)</f>
        <v>0</v>
      </c>
      <c r="I230" s="4">
        <f>IFERROR((((I118+I143+I168+I193+I218)/'Impact Model_Complicated'!H303)/$D$79)*$L72,0)</f>
        <v>0</v>
      </c>
      <c r="J230" s="4">
        <f>IFERROR((((J118+J143+J168+J193+J218)/'Impact Model_Complicated'!I303)/$D$79)*$L72,0)</f>
        <v>0</v>
      </c>
      <c r="K230" s="4">
        <f>IFERROR((((K118+K143+K168+K193+K218)/'Impact Model_Complicated'!J303)/$D$79)*$L72,0)</f>
        <v>0</v>
      </c>
      <c r="L230" s="4">
        <f>IFERROR((((L118+L143+L168+L193+L218)/'Impact Model_Complicated'!K303)/$D$79)*$L72,0)</f>
        <v>0</v>
      </c>
      <c r="M230" s="4">
        <f>IFERROR((((M118+M143+M168+M193+M218)/'Impact Model_Complicated'!L303)/$D$79)*$L72,0)</f>
        <v>0</v>
      </c>
      <c r="N230" s="4">
        <f>IFERROR((((N118+N143+N168+N193+N218)/'Impact Model_Complicated'!M303)/$D$79)*$L72,0)</f>
        <v>0</v>
      </c>
      <c r="O230" s="4">
        <f>IFERROR((((O118+O143+O168+O193+O218)/'Impact Model_Complicated'!N303)/$D$79)*$L72,0)</f>
        <v>0</v>
      </c>
      <c r="P230" s="4">
        <f>IFERROR((((P118+P143+P168+P193+P218)/'Impact Model_Complicated'!O303)/$D$79)*$L72,0)</f>
        <v>0</v>
      </c>
      <c r="Q230" s="4">
        <f>IFERROR((((Q118+Q143+Q168+Q193+Q218)/'Impact Model_Complicated'!P303)/$D$79)*$L72,0)</f>
        <v>0</v>
      </c>
      <c r="R230" s="4">
        <f>IFERROR((((R118+R143+R168+R193+R218)/'Impact Model_Complicated'!Q303)/$D$79)*$L72,0)</f>
        <v>0</v>
      </c>
      <c r="S230" s="4">
        <f>IFERROR((((S118+S143+S168+S193+S218)/'Impact Model_Complicated'!R303)/$D$79)*$L72,0)</f>
        <v>0</v>
      </c>
      <c r="T230" s="4">
        <f>IFERROR((((T118+T143+T168+T193+T218)/'Impact Model_Complicated'!S303)/$D$79)*$L72,0)</f>
        <v>0</v>
      </c>
      <c r="U230" s="4">
        <f>IFERROR((((U118+U143+U168+U193+U218)/'Impact Model_Complicated'!T303)/$D$79)*$L72,0)</f>
        <v>0</v>
      </c>
      <c r="V230" s="4">
        <f>IFERROR((((V118+V143+V168+V193+V218)/'Impact Model_Complicated'!U303)/$D$79)*$L72,0)</f>
        <v>0</v>
      </c>
      <c r="W230" s="4">
        <f>IFERROR((((W118+W143+W168+W193+W218)/'Impact Model_Complicated'!V303)/$D$79)*$L72,0)</f>
        <v>0</v>
      </c>
      <c r="X230" s="4">
        <f>IFERROR((((X118+X143+X168+X193+X218)/'Impact Model_Complicated'!W303)/$D$79)*$L72,0)</f>
        <v>0</v>
      </c>
      <c r="Y230" s="4">
        <f>IFERROR((((Y118+Y143+Y168+Y193+Y218)/'Impact Model_Complicated'!X303)/$D$79)*$L72,0)</f>
        <v>0</v>
      </c>
      <c r="Z230" s="4">
        <f>IFERROR((((Z118+Z143+Z168+Z193+Z218)/'Impact Model_Simple'!Y303)/$D$79)*$L72,0)</f>
        <v>0</v>
      </c>
      <c r="AA230" s="4">
        <f>IFERROR((((AA118+AA143+AA168+AA193+AA218)/'Impact Model_Complicated'!Z303)/$D$79)*$L72,0)</f>
        <v>0</v>
      </c>
      <c r="AB230" s="4">
        <f>IFERROR((((AB118+AB143+AB168+AB193+AB218)/'Impact Model_Complicated'!AA303)/$D$79)*$L72,0)</f>
        <v>0</v>
      </c>
      <c r="AC230" s="4">
        <f>IFERROR((((AC118+AC143+AC168+AC193+AC218)/'Impact Model_Complicated'!AB303)/$D$79)*$L72,0)</f>
        <v>0</v>
      </c>
      <c r="AD230" s="4">
        <f>IFERROR((((AD118+AD143+AD168+AD193+AD218)/'Impact Model_Complicated'!AC303)/$D$79)*$L72,0)</f>
        <v>0</v>
      </c>
      <c r="AE230" s="4">
        <f>IFERROR((((AE118+AE143+AE168+AE193+AE218)/'Impact Model_Complicated'!AD303)/$D$79)*$L72,0)</f>
        <v>0</v>
      </c>
      <c r="AF230" s="4">
        <f>IFERROR((((AF118+AF143+AF168+AF193+AF218)/'Impact Model_Complicated'!AE303)/$D$79)*$L72,0)</f>
        <v>0</v>
      </c>
      <c r="AG230" s="4">
        <f>IFERROR((((AG118+AG143+AG168+AG193+AG218)/'Impact Model_Complicated'!AF303)/$D$79)*$L72,0)</f>
        <v>0</v>
      </c>
      <c r="AH230" s="4">
        <f>IFERROR((((AH118+AH143+AH168+AH193+AH218)/'Impact Model_Complicated'!AG303)/$D$79)*$L72,0)</f>
        <v>0</v>
      </c>
      <c r="AI230" s="4">
        <f>IFERROR((((AI118+AI143+AI168+AI193+AI218)/'Impact Model_Complicated'!AH303)/$D$79)*$L72,0)</f>
        <v>0</v>
      </c>
      <c r="AJ230" s="4">
        <f>IFERROR((((AJ118+AJ143+AJ168+AJ193+AJ218)/'Impact Model_Complicated'!AI303)/$D$79)*$L72,0)</f>
        <v>0</v>
      </c>
      <c r="AK230" s="4">
        <f>IFERROR((((AK118+AK143+AK168+AK193+AK218)/'Impact Model_Complicated'!AJ303)/$D$79)*$L72,0)</f>
        <v>0</v>
      </c>
      <c r="AL230" s="4">
        <f>IFERROR((((AL118+AL143+AL168+AL193+AL218)/'Impact Model_Complicated'!AK303)/$D$79)*$L72,0)</f>
        <v>0</v>
      </c>
      <c r="AM230" s="4">
        <f>IFERROR((((AM118+AM143+AM168+AM193+AM218)/'Impact Model_Complicated'!AL303)/$D$79)*$L72,0)</f>
        <v>0</v>
      </c>
      <c r="AN230" s="4">
        <f>IFERROR((((AN118+AN143+AN168+AN193+AN218)/'Impact Model_Complicated'!AM303)/$D$79)*$L72,0)</f>
        <v>0</v>
      </c>
      <c r="AO230" s="4">
        <f>IFERROR((((AO118+AO143+AO168+AO193+AO218)/'Impact Model_Complicated'!AN303)/$D$79)*$L72,0)</f>
        <v>0</v>
      </c>
      <c r="AP230" s="4">
        <f>IFERROR((((AP118+AP143+AP168+AP193+AP218)/'Impact Model_Complicated'!AO303)/$D$79)*$L72,0)</f>
        <v>0</v>
      </c>
    </row>
    <row r="231" spans="1:42" hidden="1" outlineLevel="2">
      <c r="A231" s="1">
        <v>5</v>
      </c>
      <c r="B231" s="1" t="s">
        <v>15</v>
      </c>
      <c r="C231" s="4">
        <f>SUM(D231:AP231)</f>
        <v>0</v>
      </c>
      <c r="D231" s="4">
        <f>IFERROR((((D119+D144+D169+D194+D219)/'Impact Model_Complicated'!C304)/$D$79)*$L73,0)</f>
        <v>0</v>
      </c>
      <c r="E231" s="4">
        <f>IFERROR((((E119+E144+E169+E194+E219)/'Impact Model_Complicated'!D304)/$D$79)*$L73,0)</f>
        <v>0</v>
      </c>
      <c r="F231" s="4">
        <f>IFERROR((((F119+F144+F169+F194+F219)/'Impact Model_Complicated'!E304)/$D$79)*$L73,0)</f>
        <v>0</v>
      </c>
      <c r="G231" s="4">
        <f>IFERROR((((G119+G144+G169+G194+G219)/'Impact Model_Complicated'!F304)/$D$79)*$L73,0)</f>
        <v>0</v>
      </c>
      <c r="H231" s="4">
        <f>IFERROR((((H119+H144+H169+H194+H219)/'Impact Model_Complicated'!G304)/$D$79)*$L73,0)</f>
        <v>0</v>
      </c>
      <c r="I231" s="4">
        <f>IFERROR((((I119+I144+I169+I194+I219)/'Impact Model_Complicated'!H304)/$D$79)*$L73,0)</f>
        <v>0</v>
      </c>
      <c r="J231" s="4">
        <f>IFERROR((((J119+J144+J169+J194+J219)/'Impact Model_Complicated'!I304)/$D$79)*$L73,0)</f>
        <v>0</v>
      </c>
      <c r="K231" s="4">
        <f>IFERROR((((K119+K144+K169+K194+K219)/'Impact Model_Complicated'!J304)/$D$79)*$L73,0)</f>
        <v>0</v>
      </c>
      <c r="L231" s="4">
        <f>IFERROR((((L119+L144+L169+L194+L219)/'Impact Model_Complicated'!K304)/$D$79)*$L73,0)</f>
        <v>0</v>
      </c>
      <c r="M231" s="4">
        <f>IFERROR((((M119+M144+M169+M194+M219)/'Impact Model_Complicated'!L304)/$D$79)*$L73,0)</f>
        <v>0</v>
      </c>
      <c r="N231" s="4">
        <f>IFERROR((((N119+N144+N169+N194+N219)/'Impact Model_Complicated'!M304)/$D$79)*$L73,0)</f>
        <v>0</v>
      </c>
      <c r="O231" s="4">
        <f>IFERROR((((O119+O144+O169+O194+O219)/'Impact Model_Complicated'!N304)/$D$79)*$L73,0)</f>
        <v>0</v>
      </c>
      <c r="P231" s="4">
        <f>IFERROR((((P119+P144+P169+P194+P219)/'Impact Model_Complicated'!O304)/$D$79)*$L73,0)</f>
        <v>0</v>
      </c>
      <c r="Q231" s="4">
        <f>IFERROR((((Q119+Q144+Q169+Q194+Q219)/'Impact Model_Complicated'!P304)/$D$79)*$L73,0)</f>
        <v>0</v>
      </c>
      <c r="R231" s="4">
        <f>IFERROR((((R119+R144+R169+R194+R219)/'Impact Model_Complicated'!Q304)/$D$79)*$L73,0)</f>
        <v>0</v>
      </c>
      <c r="S231" s="4">
        <f>IFERROR((((S119+S144+S169+S194+S219)/'Impact Model_Complicated'!R304)/$D$79)*$L73,0)</f>
        <v>0</v>
      </c>
      <c r="T231" s="4">
        <f>IFERROR((((T119+T144+T169+T194+T219)/'Impact Model_Complicated'!S304)/$D$79)*$L73,0)</f>
        <v>0</v>
      </c>
      <c r="U231" s="4">
        <f>IFERROR((((U119+U144+U169+U194+U219)/'Impact Model_Complicated'!T304)/$D$79)*$L73,0)</f>
        <v>0</v>
      </c>
      <c r="V231" s="4">
        <f>IFERROR((((V119+V144+V169+V194+V219)/'Impact Model_Complicated'!U304)/$D$79)*$L73,0)</f>
        <v>0</v>
      </c>
      <c r="W231" s="4">
        <f>IFERROR((((W119+W144+W169+W194+W219)/'Impact Model_Complicated'!V304)/$D$79)*$L73,0)</f>
        <v>0</v>
      </c>
      <c r="X231" s="4">
        <f>IFERROR((((X119+X144+X169+X194+X219)/'Impact Model_Complicated'!W304)/$D$79)*$L73,0)</f>
        <v>0</v>
      </c>
      <c r="Y231" s="4">
        <f>IFERROR((((Y119+Y144+Y169+Y194+Y219)/'Impact Model_Complicated'!X304)/$D$79)*$L73,0)</f>
        <v>0</v>
      </c>
      <c r="Z231" s="4">
        <f>IFERROR((((Z119+Z144+Z169+Z194+Z219)/'Impact Model_Simple'!Y304)/$D$79)*$L73,0)</f>
        <v>0</v>
      </c>
      <c r="AA231" s="4">
        <f>IFERROR((((AA119+AA144+AA169+AA194+AA219)/'Impact Model_Complicated'!Z304)/$D$79)*$L73,0)</f>
        <v>0</v>
      </c>
      <c r="AB231" s="4">
        <f>IFERROR((((AB119+AB144+AB169+AB194+AB219)/'Impact Model_Complicated'!AA304)/$D$79)*$L73,0)</f>
        <v>0</v>
      </c>
      <c r="AC231" s="4">
        <f>IFERROR((((AC119+AC144+AC169+AC194+AC219)/'Impact Model_Complicated'!AB304)/$D$79)*$L73,0)</f>
        <v>0</v>
      </c>
      <c r="AD231" s="4">
        <f>IFERROR((((AD119+AD144+AD169+AD194+AD219)/'Impact Model_Complicated'!AC304)/$D$79)*$L73,0)</f>
        <v>0</v>
      </c>
      <c r="AE231" s="4">
        <f>IFERROR((((AE119+AE144+AE169+AE194+AE219)/'Impact Model_Complicated'!AD304)/$D$79)*$L73,0)</f>
        <v>0</v>
      </c>
      <c r="AF231" s="4">
        <f>IFERROR((((AF119+AF144+AF169+AF194+AF219)/'Impact Model_Complicated'!AE304)/$D$79)*$L73,0)</f>
        <v>0</v>
      </c>
      <c r="AG231" s="4">
        <f>IFERROR((((AG119+AG144+AG169+AG194+AG219)/'Impact Model_Complicated'!AF304)/$D$79)*$L73,0)</f>
        <v>0</v>
      </c>
      <c r="AH231" s="4">
        <f>IFERROR((((AH119+AH144+AH169+AH194+AH219)/'Impact Model_Complicated'!AG304)/$D$79)*$L73,0)</f>
        <v>0</v>
      </c>
      <c r="AI231" s="4">
        <f>IFERROR((((AI119+AI144+AI169+AI194+AI219)/'Impact Model_Complicated'!AH304)/$D$79)*$L73,0)</f>
        <v>0</v>
      </c>
      <c r="AJ231" s="4">
        <f>IFERROR((((AJ119+AJ144+AJ169+AJ194+AJ219)/'Impact Model_Complicated'!AI304)/$D$79)*$L73,0)</f>
        <v>0</v>
      </c>
      <c r="AK231" s="4">
        <f>IFERROR((((AK119+AK144+AK169+AK194+AK219)/'Impact Model_Complicated'!AJ304)/$D$79)*$L73,0)</f>
        <v>0</v>
      </c>
      <c r="AL231" s="4">
        <f>IFERROR((((AL119+AL144+AL169+AL194+AL219)/'Impact Model_Complicated'!AK304)/$D$79)*$L73,0)</f>
        <v>0</v>
      </c>
      <c r="AM231" s="4">
        <f>IFERROR((((AM119+AM144+AM169+AM194+AM219)/'Impact Model_Complicated'!AL304)/$D$79)*$L73,0)</f>
        <v>0</v>
      </c>
      <c r="AN231" s="4">
        <f>IFERROR((((AN119+AN144+AN169+AN194+AN219)/'Impact Model_Complicated'!AM304)/$D$79)*$L73,0)</f>
        <v>0</v>
      </c>
      <c r="AO231" s="4">
        <f>IFERROR((((AO119+AO144+AO169+AO194+AO219)/'Impact Model_Complicated'!AN304)/$D$79)*$L73,0)</f>
        <v>0</v>
      </c>
      <c r="AP231" s="4">
        <f>IFERROR((((AP119+AP144+AP169+AP194+AP219)/'Impact Model_Complicated'!AO304)/$D$79)*$L73,0)</f>
        <v>0</v>
      </c>
    </row>
    <row r="232" spans="1:42" hidden="1" outlineLevel="1">
      <c r="C232" s="4"/>
      <c r="D232" s="4"/>
      <c r="E232" s="4"/>
      <c r="F232" s="4"/>
      <c r="G232" s="4"/>
      <c r="H232" s="4"/>
      <c r="I232" s="4"/>
      <c r="J232" s="4"/>
      <c r="K232" s="4"/>
      <c r="L232" s="4"/>
      <c r="M232" s="4"/>
      <c r="N232" s="4"/>
      <c r="O232" s="4"/>
      <c r="P232" s="4"/>
      <c r="Q232" s="4"/>
      <c r="R232" s="4"/>
      <c r="S232" s="4"/>
      <c r="T232" s="4"/>
      <c r="U232" s="4"/>
      <c r="V232" s="4"/>
      <c r="W232" s="4"/>
      <c r="X232" s="4"/>
      <c r="Y232" s="4"/>
      <c r="Z232" s="4"/>
      <c r="AA232" s="4"/>
      <c r="AB232" s="4"/>
      <c r="AC232" s="4"/>
      <c r="AD232" s="4"/>
      <c r="AE232" s="4"/>
      <c r="AF232" s="4"/>
      <c r="AG232" s="4"/>
      <c r="AH232" s="4"/>
      <c r="AI232" s="4"/>
      <c r="AJ232" s="4"/>
      <c r="AK232" s="4"/>
      <c r="AL232" s="4"/>
      <c r="AM232" s="4"/>
      <c r="AN232" s="4"/>
      <c r="AO232" s="4"/>
      <c r="AP232" s="4"/>
    </row>
    <row r="233" spans="1:42" hidden="1" outlineLevel="1">
      <c r="A233" s="18" t="s">
        <v>19</v>
      </c>
      <c r="B233" s="18"/>
      <c r="C233" s="17"/>
      <c r="D233" s="17"/>
      <c r="E233" s="17"/>
      <c r="F233" s="17"/>
      <c r="G233" s="17"/>
      <c r="H233" s="17"/>
      <c r="I233" s="17"/>
      <c r="J233" s="17"/>
      <c r="K233" s="17"/>
      <c r="L233" s="17"/>
      <c r="M233" s="17"/>
      <c r="N233" s="17"/>
      <c r="O233" s="17"/>
      <c r="P233" s="17"/>
      <c r="Q233" s="17"/>
      <c r="R233" s="17"/>
      <c r="S233" s="17"/>
      <c r="T233" s="17"/>
      <c r="U233" s="17"/>
      <c r="V233" s="17"/>
      <c r="W233" s="17"/>
      <c r="X233" s="17"/>
      <c r="Y233" s="17"/>
      <c r="Z233" s="17"/>
      <c r="AA233" s="17"/>
      <c r="AB233" s="17"/>
      <c r="AC233" s="17"/>
      <c r="AD233" s="17"/>
      <c r="AE233" s="17"/>
      <c r="AF233" s="17"/>
      <c r="AG233" s="17"/>
      <c r="AH233" s="17"/>
      <c r="AI233" s="17"/>
      <c r="AJ233" s="17"/>
      <c r="AK233" s="17"/>
      <c r="AL233" s="17"/>
      <c r="AM233" s="17"/>
      <c r="AN233" s="17"/>
      <c r="AO233" s="17"/>
      <c r="AP233" s="17"/>
    </row>
    <row r="234" spans="1:42" hidden="1" outlineLevel="1">
      <c r="A234" s="18" t="s">
        <v>12</v>
      </c>
      <c r="B234" s="18" t="s">
        <v>45</v>
      </c>
      <c r="C234" s="18" t="s">
        <v>60</v>
      </c>
      <c r="D234" s="17"/>
      <c r="E234" s="17"/>
      <c r="F234" s="17"/>
      <c r="G234" s="17"/>
      <c r="H234" s="17"/>
      <c r="I234" s="17"/>
      <c r="J234" s="17"/>
      <c r="K234" s="17"/>
      <c r="L234" s="17"/>
      <c r="M234" s="17"/>
      <c r="N234" s="17"/>
      <c r="O234" s="17"/>
      <c r="P234" s="17"/>
      <c r="Q234" s="17"/>
      <c r="R234" s="17"/>
      <c r="S234" s="17"/>
      <c r="T234" s="17"/>
      <c r="U234" s="17"/>
      <c r="V234" s="17"/>
      <c r="W234" s="17"/>
      <c r="X234" s="17"/>
      <c r="Y234" s="17"/>
      <c r="Z234" s="17"/>
      <c r="AA234" s="17"/>
      <c r="AB234" s="17"/>
      <c r="AC234" s="17"/>
      <c r="AD234" s="17"/>
      <c r="AE234" s="17"/>
      <c r="AF234" s="17"/>
      <c r="AG234" s="17"/>
      <c r="AH234" s="17"/>
      <c r="AI234" s="17"/>
      <c r="AJ234" s="17"/>
      <c r="AK234" s="17"/>
      <c r="AL234" s="17"/>
      <c r="AM234" s="17"/>
      <c r="AN234" s="17"/>
      <c r="AO234" s="17"/>
      <c r="AP234" s="17"/>
    </row>
    <row r="235" spans="1:42" hidden="1" outlineLevel="2">
      <c r="A235" s="11"/>
      <c r="B235" s="12"/>
      <c r="C235" s="11"/>
      <c r="D235" s="26">
        <f>D$84+D88</f>
        <v>2022</v>
      </c>
      <c r="E235" s="26">
        <f>D235+1</f>
        <v>2023</v>
      </c>
      <c r="F235" s="26">
        <f t="shared" ref="F235:AP235" si="87">E235+1</f>
        <v>2024</v>
      </c>
      <c r="G235" s="26">
        <f t="shared" si="87"/>
        <v>2025</v>
      </c>
      <c r="H235" s="26">
        <f t="shared" si="87"/>
        <v>2026</v>
      </c>
      <c r="I235" s="26">
        <f t="shared" si="87"/>
        <v>2027</v>
      </c>
      <c r="J235" s="26">
        <f t="shared" si="87"/>
        <v>2028</v>
      </c>
      <c r="K235" s="26">
        <f t="shared" si="87"/>
        <v>2029</v>
      </c>
      <c r="L235" s="26">
        <f t="shared" si="87"/>
        <v>2030</v>
      </c>
      <c r="M235" s="26">
        <f t="shared" si="87"/>
        <v>2031</v>
      </c>
      <c r="N235" s="26">
        <f t="shared" si="87"/>
        <v>2032</v>
      </c>
      <c r="O235" s="26">
        <f t="shared" si="87"/>
        <v>2033</v>
      </c>
      <c r="P235" s="26">
        <f t="shared" si="87"/>
        <v>2034</v>
      </c>
      <c r="Q235" s="26">
        <f t="shared" si="87"/>
        <v>2035</v>
      </c>
      <c r="R235" s="26">
        <f t="shared" si="87"/>
        <v>2036</v>
      </c>
      <c r="S235" s="26">
        <f t="shared" si="87"/>
        <v>2037</v>
      </c>
      <c r="T235" s="26">
        <f t="shared" si="87"/>
        <v>2038</v>
      </c>
      <c r="U235" s="26">
        <f t="shared" si="87"/>
        <v>2039</v>
      </c>
      <c r="V235" s="26">
        <f t="shared" si="87"/>
        <v>2040</v>
      </c>
      <c r="W235" s="26">
        <f t="shared" si="87"/>
        <v>2041</v>
      </c>
      <c r="X235" s="26">
        <f t="shared" si="87"/>
        <v>2042</v>
      </c>
      <c r="Y235" s="26">
        <f t="shared" si="87"/>
        <v>2043</v>
      </c>
      <c r="Z235" s="26">
        <f t="shared" si="87"/>
        <v>2044</v>
      </c>
      <c r="AA235" s="26">
        <f t="shared" si="87"/>
        <v>2045</v>
      </c>
      <c r="AB235" s="26">
        <f t="shared" si="87"/>
        <v>2046</v>
      </c>
      <c r="AC235" s="26">
        <f t="shared" si="87"/>
        <v>2047</v>
      </c>
      <c r="AD235" s="26">
        <f t="shared" si="87"/>
        <v>2048</v>
      </c>
      <c r="AE235" s="26">
        <f t="shared" si="87"/>
        <v>2049</v>
      </c>
      <c r="AF235" s="26">
        <f t="shared" si="87"/>
        <v>2050</v>
      </c>
      <c r="AG235" s="26">
        <f t="shared" si="87"/>
        <v>2051</v>
      </c>
      <c r="AH235" s="26">
        <f t="shared" si="87"/>
        <v>2052</v>
      </c>
      <c r="AI235" s="26">
        <f t="shared" si="87"/>
        <v>2053</v>
      </c>
      <c r="AJ235" s="26">
        <f t="shared" si="87"/>
        <v>2054</v>
      </c>
      <c r="AK235" s="26">
        <f t="shared" si="87"/>
        <v>2055</v>
      </c>
      <c r="AL235" s="26">
        <f t="shared" si="87"/>
        <v>2056</v>
      </c>
      <c r="AM235" s="26">
        <f t="shared" si="87"/>
        <v>2057</v>
      </c>
      <c r="AN235" s="26">
        <f t="shared" si="87"/>
        <v>2058</v>
      </c>
      <c r="AO235" s="26">
        <f t="shared" si="87"/>
        <v>2059</v>
      </c>
      <c r="AP235" s="26">
        <f t="shared" si="87"/>
        <v>2060</v>
      </c>
    </row>
    <row r="236" spans="1:42" hidden="1" outlineLevel="2">
      <c r="A236" s="1">
        <v>1</v>
      </c>
      <c r="B236" s="1" t="s">
        <v>20</v>
      </c>
      <c r="C236" s="4"/>
      <c r="D236" s="4">
        <f>SUM($D227:D227)</f>
        <v>0</v>
      </c>
      <c r="E236" s="4">
        <f>SUM($D227:E227)</f>
        <v>753.2670699357252</v>
      </c>
      <c r="F236" s="4">
        <f>SUM($D227:F227)</f>
        <v>753.2670699357252</v>
      </c>
      <c r="G236" s="4">
        <f>SUM($D227:G227)</f>
        <v>753.2670699357252</v>
      </c>
      <c r="H236" s="4">
        <f>SUM($D227:H227)</f>
        <v>753.2670699357252</v>
      </c>
      <c r="I236" s="4">
        <f>SUM($D227:I227)</f>
        <v>753.2670699357252</v>
      </c>
      <c r="J236" s="4">
        <f>SUM($D227:J227)</f>
        <v>1126.0208036687391</v>
      </c>
      <c r="K236" s="4">
        <f>SUM($D227:K227)</f>
        <v>1126.0208036687391</v>
      </c>
      <c r="L236" s="4">
        <f>SUM($D227:L227)</f>
        <v>1126.0208036687391</v>
      </c>
      <c r="M236" s="4">
        <f>SUM($D227:M227)</f>
        <v>1126.0208036687391</v>
      </c>
      <c r="N236" s="4">
        <f>SUM($D227:N227)</f>
        <v>1126.0208036687391</v>
      </c>
      <c r="O236" s="4">
        <f>SUM($D227:O227)</f>
        <v>1299.2560989918024</v>
      </c>
      <c r="P236" s="4">
        <f>SUM($D227:P227)</f>
        <v>1299.2560989918024</v>
      </c>
      <c r="Q236" s="4">
        <f>SUM($D227:Q227)</f>
        <v>1299.2560989918024</v>
      </c>
      <c r="R236" s="4">
        <f>SUM($D227:R227)</f>
        <v>1388.0185645954293</v>
      </c>
      <c r="S236" s="4">
        <f>SUM($D227:S227)</f>
        <v>1388.0185645954293</v>
      </c>
      <c r="T236" s="4">
        <f>SUM($D227:T227)</f>
        <v>1388.0185645954293</v>
      </c>
      <c r="U236" s="4">
        <f>SUM($D227:U227)</f>
        <v>1388.0185645954293</v>
      </c>
      <c r="V236" s="4">
        <f>SUM($D227:V227)</f>
        <v>1388.0185645954293</v>
      </c>
      <c r="W236" s="4">
        <f>SUM($D227:W227)</f>
        <v>1388.0185645954293</v>
      </c>
      <c r="X236" s="4">
        <f>SUM($D227:X227)</f>
        <v>1388.0185645954293</v>
      </c>
      <c r="Y236" s="4">
        <f>SUM($D227:Y227)</f>
        <v>1388.0185645954293</v>
      </c>
      <c r="Z236" s="4">
        <f>SUM($D227:Z227)</f>
        <v>1388.0185645954293</v>
      </c>
      <c r="AA236" s="4">
        <f>SUM($D227:AA227)</f>
        <v>1388.0185645954293</v>
      </c>
      <c r="AB236" s="4">
        <f>SUM($D227:AB227)</f>
        <v>1388.0185645954293</v>
      </c>
      <c r="AC236" s="4">
        <f>SUM($D227:AC227)</f>
        <v>1388.0185645954293</v>
      </c>
      <c r="AD236" s="4">
        <f>SUM($D227:AD227)</f>
        <v>1388.0185645954293</v>
      </c>
      <c r="AE236" s="4">
        <f>SUM($D227:AE227)</f>
        <v>1388.0185645954293</v>
      </c>
      <c r="AF236" s="4">
        <f>SUM($D227:AF227)</f>
        <v>1388.0185645954293</v>
      </c>
      <c r="AG236" s="4">
        <f>SUM($D227:AG227)</f>
        <v>1388.0185645954293</v>
      </c>
      <c r="AH236" s="4">
        <f>SUM($D227:AH227)</f>
        <v>1388.0185645954293</v>
      </c>
      <c r="AI236" s="4">
        <f>SUM($D227:AI227)</f>
        <v>1388.0185645954293</v>
      </c>
      <c r="AJ236" s="4">
        <f>SUM($D227:AJ227)</f>
        <v>1388.0185645954293</v>
      </c>
      <c r="AK236" s="4">
        <f>SUM($D227:AK227)</f>
        <v>1388.0185645954293</v>
      </c>
      <c r="AL236" s="4">
        <f>SUM($D227:AL227)</f>
        <v>1388.0185645954293</v>
      </c>
      <c r="AM236" s="4">
        <f>SUM($D227:AM227)</f>
        <v>1388.0185645954293</v>
      </c>
      <c r="AN236" s="4">
        <f>SUM($D227:AN227)</f>
        <v>1388.0185645954293</v>
      </c>
      <c r="AO236" s="4">
        <f>SUM($D227:AO227)</f>
        <v>1388.0185645954293</v>
      </c>
      <c r="AP236" s="4">
        <f>SUM($D227:AP227)</f>
        <v>1388.0185645954293</v>
      </c>
    </row>
    <row r="237" spans="1:42" hidden="1" outlineLevel="2">
      <c r="A237" s="1">
        <v>2</v>
      </c>
      <c r="B237" s="1" t="s">
        <v>21</v>
      </c>
      <c r="C237" s="4"/>
      <c r="D237" s="4">
        <f>SUM($D228:D228)</f>
        <v>0</v>
      </c>
      <c r="E237" s="4">
        <f>SUM($D228:E228)</f>
        <v>753.2670699357252</v>
      </c>
      <c r="F237" s="4">
        <f>SUM($D228:F228)</f>
        <v>753.2670699357252</v>
      </c>
      <c r="G237" s="4">
        <f>SUM($D228:G228)</f>
        <v>753.2670699357252</v>
      </c>
      <c r="H237" s="4">
        <f>SUM($D228:H228)</f>
        <v>753.2670699357252</v>
      </c>
      <c r="I237" s="4">
        <f>SUM($D228:I228)</f>
        <v>753.2670699357252</v>
      </c>
      <c r="J237" s="4">
        <f>SUM($D228:J228)</f>
        <v>1126.0208036687391</v>
      </c>
      <c r="K237" s="4">
        <f>SUM($D228:K228)</f>
        <v>1126.0208036687391</v>
      </c>
      <c r="L237" s="4">
        <f>SUM($D228:L228)</f>
        <v>1126.0208036687391</v>
      </c>
      <c r="M237" s="4">
        <f>SUM($D228:M228)</f>
        <v>1126.0208036687391</v>
      </c>
      <c r="N237" s="4">
        <f>SUM($D228:N228)</f>
        <v>1126.0208036687391</v>
      </c>
      <c r="O237" s="4">
        <f>SUM($D228:O228)</f>
        <v>1299.2560989918024</v>
      </c>
      <c r="P237" s="4">
        <f>SUM($D228:P228)</f>
        <v>1299.2560989918024</v>
      </c>
      <c r="Q237" s="4">
        <f>SUM($D228:Q228)</f>
        <v>1299.2560989918024</v>
      </c>
      <c r="R237" s="4">
        <f>SUM($D228:R228)</f>
        <v>1388.0185645954293</v>
      </c>
      <c r="S237" s="4">
        <f>SUM($D228:S228)</f>
        <v>1388.0185645954293</v>
      </c>
      <c r="T237" s="4">
        <f>SUM($D228:T228)</f>
        <v>1388.0185645954293</v>
      </c>
      <c r="U237" s="4">
        <f>SUM($D228:U228)</f>
        <v>1388.0185645954293</v>
      </c>
      <c r="V237" s="4">
        <f>SUM($D228:V228)</f>
        <v>1388.0185645954293</v>
      </c>
      <c r="W237" s="4">
        <f>SUM($D228:W228)</f>
        <v>1388.0185645954293</v>
      </c>
      <c r="X237" s="4">
        <f>SUM($D228:X228)</f>
        <v>1388.0185645954293</v>
      </c>
      <c r="Y237" s="4">
        <f>SUM($D228:Y228)</f>
        <v>1388.0185645954293</v>
      </c>
      <c r="Z237" s="4">
        <f>SUM($D228:Z228)</f>
        <v>1388.0185645954293</v>
      </c>
      <c r="AA237" s="4">
        <f>SUM($D228:AA228)</f>
        <v>1388.0185645954293</v>
      </c>
      <c r="AB237" s="4">
        <f>SUM($D228:AB228)</f>
        <v>1388.0185645954293</v>
      </c>
      <c r="AC237" s="4">
        <f>SUM($D228:AC228)</f>
        <v>1388.0185645954293</v>
      </c>
      <c r="AD237" s="4">
        <f>SUM($D228:AD228)</f>
        <v>1388.0185645954293</v>
      </c>
      <c r="AE237" s="4">
        <f>SUM($D228:AE228)</f>
        <v>1388.0185645954293</v>
      </c>
      <c r="AF237" s="4">
        <f>SUM($D228:AF228)</f>
        <v>1388.0185645954293</v>
      </c>
      <c r="AG237" s="4">
        <f>SUM($D228:AG228)</f>
        <v>1388.0185645954293</v>
      </c>
      <c r="AH237" s="4">
        <f>SUM($D228:AH228)</f>
        <v>1388.0185645954293</v>
      </c>
      <c r="AI237" s="4">
        <f>SUM($D228:AI228)</f>
        <v>1388.0185645954293</v>
      </c>
      <c r="AJ237" s="4">
        <f>SUM($D228:AJ228)</f>
        <v>1388.0185645954293</v>
      </c>
      <c r="AK237" s="4">
        <f>SUM($D228:AK228)</f>
        <v>1388.0185645954293</v>
      </c>
      <c r="AL237" s="4">
        <f>SUM($D228:AL228)</f>
        <v>1388.0185645954293</v>
      </c>
      <c r="AM237" s="4">
        <f>SUM($D228:AM228)</f>
        <v>1388.0185645954293</v>
      </c>
      <c r="AN237" s="4">
        <f>SUM($D228:AN228)</f>
        <v>1388.0185645954293</v>
      </c>
      <c r="AO237" s="4">
        <f>SUM($D228:AO228)</f>
        <v>1388.0185645954293</v>
      </c>
      <c r="AP237" s="4">
        <f>SUM($D228:AP228)</f>
        <v>1388.0185645954293</v>
      </c>
    </row>
    <row r="238" spans="1:42" hidden="1" outlineLevel="2">
      <c r="A238" s="1">
        <v>3</v>
      </c>
      <c r="B238" s="1" t="s">
        <v>22</v>
      </c>
      <c r="C238" s="4"/>
      <c r="D238" s="4">
        <f>SUM($D229:D229)</f>
        <v>0</v>
      </c>
      <c r="E238" s="4">
        <f>SUM($D229:E229)</f>
        <v>776.09334478226231</v>
      </c>
      <c r="F238" s="4">
        <f>SUM($D229:F229)</f>
        <v>776.09334478226231</v>
      </c>
      <c r="G238" s="4">
        <f>SUM($D229:G229)</f>
        <v>776.09334478226231</v>
      </c>
      <c r="H238" s="4">
        <f>SUM($D229:H229)</f>
        <v>776.09334478226231</v>
      </c>
      <c r="I238" s="4">
        <f>SUM($D229:I229)</f>
        <v>776.09334478226231</v>
      </c>
      <c r="J238" s="4">
        <f>SUM($D229:J229)</f>
        <v>1160.1426462041554</v>
      </c>
      <c r="K238" s="4">
        <f>SUM($D229:K229)</f>
        <v>1160.1426462041554</v>
      </c>
      <c r="L238" s="4">
        <f>SUM($D229:L229)</f>
        <v>1160.1426462041554</v>
      </c>
      <c r="M238" s="4">
        <f>SUM($D229:M229)</f>
        <v>1160.1426462041554</v>
      </c>
      <c r="N238" s="4">
        <f>SUM($D229:N229)</f>
        <v>1160.1426462041554</v>
      </c>
      <c r="O238" s="4">
        <f>SUM($D229:O229)</f>
        <v>1338.627495930948</v>
      </c>
      <c r="P238" s="4">
        <f>SUM($D229:P229)</f>
        <v>1338.627495930948</v>
      </c>
      <c r="Q238" s="4">
        <f>SUM($D229:Q229)</f>
        <v>1338.627495930948</v>
      </c>
      <c r="R238" s="4">
        <f>SUM($D229:R229)</f>
        <v>1430.0797332195332</v>
      </c>
      <c r="S238" s="4">
        <f>SUM($D229:S229)</f>
        <v>1430.0797332195332</v>
      </c>
      <c r="T238" s="4">
        <f>SUM($D229:T229)</f>
        <v>1430.0797332195332</v>
      </c>
      <c r="U238" s="4">
        <f>SUM($D229:U229)</f>
        <v>1430.0797332195332</v>
      </c>
      <c r="V238" s="4">
        <f>SUM($D229:V229)</f>
        <v>1430.0797332195332</v>
      </c>
      <c r="W238" s="4">
        <f>SUM($D229:W229)</f>
        <v>1430.0797332195332</v>
      </c>
      <c r="X238" s="4">
        <f>SUM($D229:X229)</f>
        <v>1430.0797332195332</v>
      </c>
      <c r="Y238" s="4">
        <f>SUM($D229:Y229)</f>
        <v>1430.0797332195332</v>
      </c>
      <c r="Z238" s="4">
        <f>SUM($D229:Z229)</f>
        <v>1430.0797332195332</v>
      </c>
      <c r="AA238" s="4">
        <f>SUM($D229:AA229)</f>
        <v>1430.0797332195332</v>
      </c>
      <c r="AB238" s="4">
        <f>SUM($D229:AB229)</f>
        <v>1430.0797332195332</v>
      </c>
      <c r="AC238" s="4">
        <f>SUM($D229:AC229)</f>
        <v>1430.0797332195332</v>
      </c>
      <c r="AD238" s="4">
        <f>SUM($D229:AD229)</f>
        <v>1430.0797332195332</v>
      </c>
      <c r="AE238" s="4">
        <f>SUM($D229:AE229)</f>
        <v>1430.0797332195332</v>
      </c>
      <c r="AF238" s="4">
        <f>SUM($D229:AF229)</f>
        <v>1430.0797332195332</v>
      </c>
      <c r="AG238" s="4">
        <f>SUM($D229:AG229)</f>
        <v>1430.0797332195332</v>
      </c>
      <c r="AH238" s="4">
        <f>SUM($D229:AH229)</f>
        <v>1430.0797332195332</v>
      </c>
      <c r="AI238" s="4">
        <f>SUM($D229:AI229)</f>
        <v>1430.0797332195332</v>
      </c>
      <c r="AJ238" s="4">
        <f>SUM($D229:AJ229)</f>
        <v>1430.0797332195332</v>
      </c>
      <c r="AK238" s="4">
        <f>SUM($D229:AK229)</f>
        <v>1430.0797332195332</v>
      </c>
      <c r="AL238" s="4">
        <f>SUM($D229:AL229)</f>
        <v>1430.0797332195332</v>
      </c>
      <c r="AM238" s="4">
        <f>SUM($D229:AM229)</f>
        <v>1430.0797332195332</v>
      </c>
      <c r="AN238" s="4">
        <f>SUM($D229:AN229)</f>
        <v>1430.0797332195332</v>
      </c>
      <c r="AO238" s="4">
        <f>SUM($D229:AO229)</f>
        <v>1430.0797332195332</v>
      </c>
      <c r="AP238" s="4">
        <f>SUM($D229:AP229)</f>
        <v>1430.0797332195332</v>
      </c>
    </row>
    <row r="239" spans="1:42" hidden="1" outlineLevel="2">
      <c r="A239" s="1">
        <v>4</v>
      </c>
      <c r="B239" s="1" t="s">
        <v>15</v>
      </c>
      <c r="C239" s="4"/>
      <c r="D239" s="4">
        <f>SUM($D230:D230)</f>
        <v>0</v>
      </c>
      <c r="E239" s="4">
        <f>SUM($D230:E230)</f>
        <v>0</v>
      </c>
      <c r="F239" s="4">
        <f>SUM($D230:F230)</f>
        <v>0</v>
      </c>
      <c r="G239" s="4">
        <f>SUM($D230:G230)</f>
        <v>0</v>
      </c>
      <c r="H239" s="4">
        <f>SUM($D230:H230)</f>
        <v>0</v>
      </c>
      <c r="I239" s="4">
        <f>SUM($D230:I230)</f>
        <v>0</v>
      </c>
      <c r="J239" s="4">
        <f>SUM($D230:J230)</f>
        <v>0</v>
      </c>
      <c r="K239" s="4">
        <f>SUM($D230:K230)</f>
        <v>0</v>
      </c>
      <c r="L239" s="4">
        <f>SUM($D230:L230)</f>
        <v>0</v>
      </c>
      <c r="M239" s="4">
        <f>SUM($D230:M230)</f>
        <v>0</v>
      </c>
      <c r="N239" s="4">
        <f>SUM($D230:N230)</f>
        <v>0</v>
      </c>
      <c r="O239" s="4">
        <f>SUM($D230:O230)</f>
        <v>0</v>
      </c>
      <c r="P239" s="4">
        <f>SUM($D230:P230)</f>
        <v>0</v>
      </c>
      <c r="Q239" s="4">
        <f>SUM($D230:Q230)</f>
        <v>0</v>
      </c>
      <c r="R239" s="4">
        <f>SUM($D230:R230)</f>
        <v>0</v>
      </c>
      <c r="S239" s="4">
        <f>SUM($D230:S230)</f>
        <v>0</v>
      </c>
      <c r="T239" s="4">
        <f>SUM($D230:T230)</f>
        <v>0</v>
      </c>
      <c r="U239" s="4">
        <f>SUM($D230:U230)</f>
        <v>0</v>
      </c>
      <c r="V239" s="4">
        <f>SUM($D230:V230)</f>
        <v>0</v>
      </c>
      <c r="W239" s="4">
        <f>SUM($D230:W230)</f>
        <v>0</v>
      </c>
      <c r="X239" s="4">
        <f>SUM($D230:X230)</f>
        <v>0</v>
      </c>
      <c r="Y239" s="4">
        <f>SUM($D230:Y230)</f>
        <v>0</v>
      </c>
      <c r="Z239" s="4">
        <f>SUM($D230:Z230)</f>
        <v>0</v>
      </c>
      <c r="AA239" s="4">
        <f>SUM($D230:AA230)</f>
        <v>0</v>
      </c>
      <c r="AB239" s="4">
        <f>SUM($D230:AB230)</f>
        <v>0</v>
      </c>
      <c r="AC239" s="4">
        <f>SUM($D230:AC230)</f>
        <v>0</v>
      </c>
      <c r="AD239" s="4">
        <f>SUM($D230:AD230)</f>
        <v>0</v>
      </c>
      <c r="AE239" s="4">
        <f>SUM($D230:AE230)</f>
        <v>0</v>
      </c>
      <c r="AF239" s="4">
        <f>SUM($D230:AF230)</f>
        <v>0</v>
      </c>
      <c r="AG239" s="4">
        <f>SUM($D230:AG230)</f>
        <v>0</v>
      </c>
      <c r="AH239" s="4">
        <f>SUM($D230:AH230)</f>
        <v>0</v>
      </c>
      <c r="AI239" s="4">
        <f>SUM($D230:AI230)</f>
        <v>0</v>
      </c>
      <c r="AJ239" s="4">
        <f>SUM($D230:AJ230)</f>
        <v>0</v>
      </c>
      <c r="AK239" s="4">
        <f>SUM($D230:AK230)</f>
        <v>0</v>
      </c>
      <c r="AL239" s="4">
        <f>SUM($D230:AL230)</f>
        <v>0</v>
      </c>
      <c r="AM239" s="4">
        <f>SUM($D230:AM230)</f>
        <v>0</v>
      </c>
      <c r="AN239" s="4">
        <f>SUM($D230:AN230)</f>
        <v>0</v>
      </c>
      <c r="AO239" s="4">
        <f>SUM($D230:AO230)</f>
        <v>0</v>
      </c>
      <c r="AP239" s="4">
        <f>SUM($D230:AP230)</f>
        <v>0</v>
      </c>
    </row>
    <row r="240" spans="1:42" hidden="1" outlineLevel="2">
      <c r="A240" s="1">
        <v>5</v>
      </c>
      <c r="B240" s="1" t="s">
        <v>15</v>
      </c>
      <c r="C240" s="4"/>
      <c r="D240" s="4">
        <f>SUM($D231:D231)</f>
        <v>0</v>
      </c>
      <c r="E240" s="4">
        <f>SUM($D231:E231)</f>
        <v>0</v>
      </c>
      <c r="F240" s="4">
        <f>SUM($D231:F231)</f>
        <v>0</v>
      </c>
      <c r="G240" s="4">
        <f>SUM($D231:G231)</f>
        <v>0</v>
      </c>
      <c r="H240" s="4">
        <f>SUM($D231:H231)</f>
        <v>0</v>
      </c>
      <c r="I240" s="4">
        <f>SUM($D231:I231)</f>
        <v>0</v>
      </c>
      <c r="J240" s="4">
        <f>SUM($D231:J231)</f>
        <v>0</v>
      </c>
      <c r="K240" s="4">
        <f>SUM($D231:K231)</f>
        <v>0</v>
      </c>
      <c r="L240" s="4">
        <f>SUM($D231:L231)</f>
        <v>0</v>
      </c>
      <c r="M240" s="4">
        <f>SUM($D231:M231)</f>
        <v>0</v>
      </c>
      <c r="N240" s="4">
        <f>SUM($D231:N231)</f>
        <v>0</v>
      </c>
      <c r="O240" s="4">
        <f>SUM($D231:O231)</f>
        <v>0</v>
      </c>
      <c r="P240" s="4">
        <f>SUM($D231:P231)</f>
        <v>0</v>
      </c>
      <c r="Q240" s="4">
        <f>SUM($D231:Q231)</f>
        <v>0</v>
      </c>
      <c r="R240" s="4">
        <f>SUM($D231:R231)</f>
        <v>0</v>
      </c>
      <c r="S240" s="4">
        <f>SUM($D231:S231)</f>
        <v>0</v>
      </c>
      <c r="T240" s="4">
        <f>SUM($D231:T231)</f>
        <v>0</v>
      </c>
      <c r="U240" s="4">
        <f>SUM($D231:U231)</f>
        <v>0</v>
      </c>
      <c r="V240" s="4">
        <f>SUM($D231:V231)</f>
        <v>0</v>
      </c>
      <c r="W240" s="4">
        <f>SUM($D231:W231)</f>
        <v>0</v>
      </c>
      <c r="X240" s="4">
        <f>SUM($D231:X231)</f>
        <v>0</v>
      </c>
      <c r="Y240" s="4">
        <f>SUM($D231:Y231)</f>
        <v>0</v>
      </c>
      <c r="Z240" s="4">
        <f>SUM($D231:Z231)</f>
        <v>0</v>
      </c>
      <c r="AA240" s="4">
        <f>SUM($D231:AA231)</f>
        <v>0</v>
      </c>
      <c r="AB240" s="4">
        <f>SUM($D231:AB231)</f>
        <v>0</v>
      </c>
      <c r="AC240" s="4">
        <f>SUM($D231:AC231)</f>
        <v>0</v>
      </c>
      <c r="AD240" s="4">
        <f>SUM($D231:AD231)</f>
        <v>0</v>
      </c>
      <c r="AE240" s="4">
        <f>SUM($D231:AE231)</f>
        <v>0</v>
      </c>
      <c r="AF240" s="4">
        <f>SUM($D231:AF231)</f>
        <v>0</v>
      </c>
      <c r="AG240" s="4">
        <f>SUM($D231:AG231)</f>
        <v>0</v>
      </c>
      <c r="AH240" s="4">
        <f>SUM($D231:AH231)</f>
        <v>0</v>
      </c>
      <c r="AI240" s="4">
        <f>SUM($D231:AI231)</f>
        <v>0</v>
      </c>
      <c r="AJ240" s="4">
        <f>SUM($D231:AJ231)</f>
        <v>0</v>
      </c>
      <c r="AK240" s="4">
        <f>SUM($D231:AK231)</f>
        <v>0</v>
      </c>
      <c r="AL240" s="4">
        <f>SUM($D231:AL231)</f>
        <v>0</v>
      </c>
      <c r="AM240" s="4">
        <f>SUM($D231:AM231)</f>
        <v>0</v>
      </c>
      <c r="AN240" s="4">
        <f>SUM($D231:AN231)</f>
        <v>0</v>
      </c>
      <c r="AO240" s="4">
        <f>SUM($D231:AO231)</f>
        <v>0</v>
      </c>
      <c r="AP240" s="4">
        <f>SUM($D231:AP231)</f>
        <v>0</v>
      </c>
    </row>
    <row r="241" spans="1:42" hidden="1" outlineLevel="1">
      <c r="C241" s="4"/>
      <c r="D241" s="4"/>
      <c r="E241" s="4"/>
      <c r="F241" s="4"/>
      <c r="G241" s="4"/>
      <c r="H241" s="4"/>
      <c r="I241" s="4"/>
      <c r="J241" s="4"/>
      <c r="K241" s="4"/>
      <c r="L241" s="4"/>
      <c r="M241" s="4"/>
      <c r="N241" s="4"/>
      <c r="O241" s="4"/>
      <c r="P241" s="4"/>
      <c r="Q241" s="4"/>
      <c r="R241" s="4"/>
      <c r="S241" s="4"/>
      <c r="T241" s="4"/>
      <c r="U241" s="4"/>
      <c r="V241" s="4"/>
      <c r="W241" s="4"/>
      <c r="X241" s="4"/>
      <c r="Y241" s="4"/>
      <c r="Z241" s="4"/>
      <c r="AA241" s="4"/>
      <c r="AB241" s="4"/>
      <c r="AC241" s="4"/>
      <c r="AD241" s="4"/>
      <c r="AE241" s="4"/>
      <c r="AF241" s="4"/>
      <c r="AG241" s="4"/>
      <c r="AH241" s="4"/>
      <c r="AI241" s="4"/>
      <c r="AJ241" s="4"/>
      <c r="AK241" s="4"/>
      <c r="AL241" s="4"/>
      <c r="AM241" s="4"/>
      <c r="AN241" s="4"/>
      <c r="AO241" s="4"/>
      <c r="AP241" s="4"/>
    </row>
    <row r="242" spans="1:42" hidden="1" outlineLevel="1">
      <c r="A242" s="18" t="s">
        <v>19</v>
      </c>
      <c r="B242" s="18"/>
      <c r="C242" s="17"/>
      <c r="D242" s="17"/>
      <c r="E242" s="17"/>
      <c r="F242" s="17"/>
      <c r="G242" s="17"/>
      <c r="H242" s="17"/>
      <c r="I242" s="17"/>
      <c r="J242" s="17"/>
      <c r="K242" s="17"/>
      <c r="L242" s="17"/>
      <c r="M242" s="17"/>
      <c r="N242" s="17"/>
      <c r="O242" s="17"/>
      <c r="P242" s="17"/>
      <c r="Q242" s="17"/>
      <c r="R242" s="17"/>
      <c r="S242" s="17"/>
      <c r="T242" s="17"/>
      <c r="U242" s="17"/>
      <c r="V242" s="17"/>
      <c r="W242" s="17"/>
      <c r="X242" s="17"/>
      <c r="Y242" s="17"/>
      <c r="Z242" s="17"/>
      <c r="AA242" s="17"/>
      <c r="AB242" s="17"/>
      <c r="AC242" s="17"/>
      <c r="AD242" s="17"/>
      <c r="AE242" s="17"/>
      <c r="AF242" s="17"/>
      <c r="AG242" s="17"/>
      <c r="AH242" s="17"/>
      <c r="AI242" s="17"/>
      <c r="AJ242" s="17"/>
      <c r="AK242" s="17"/>
      <c r="AL242" s="17"/>
      <c r="AM242" s="17"/>
      <c r="AN242" s="17"/>
      <c r="AO242" s="17"/>
      <c r="AP242" s="17"/>
    </row>
    <row r="243" spans="1:42" hidden="1" outlineLevel="1">
      <c r="A243" s="18" t="s">
        <v>12</v>
      </c>
      <c r="B243" s="18" t="s">
        <v>45</v>
      </c>
      <c r="C243" s="18" t="s">
        <v>58</v>
      </c>
      <c r="D243" s="17"/>
      <c r="E243" s="17"/>
      <c r="F243" s="17"/>
      <c r="G243" s="17"/>
      <c r="H243" s="17"/>
      <c r="I243" s="17"/>
      <c r="J243" s="17"/>
      <c r="K243" s="17"/>
      <c r="L243" s="17"/>
      <c r="M243" s="17"/>
      <c r="N243" s="17"/>
      <c r="O243" s="17"/>
      <c r="P243" s="17"/>
      <c r="Q243" s="17"/>
      <c r="R243" s="17"/>
      <c r="S243" s="17"/>
      <c r="T243" s="17"/>
      <c r="U243" s="17"/>
      <c r="V243" s="17"/>
      <c r="W243" s="17"/>
      <c r="X243" s="17"/>
      <c r="Y243" s="17"/>
      <c r="Z243" s="17"/>
      <c r="AA243" s="17"/>
      <c r="AB243" s="17"/>
      <c r="AC243" s="17"/>
      <c r="AD243" s="17"/>
      <c r="AE243" s="17"/>
      <c r="AF243" s="17"/>
      <c r="AG243" s="17"/>
      <c r="AH243" s="17"/>
      <c r="AI243" s="17"/>
      <c r="AJ243" s="17"/>
      <c r="AK243" s="17"/>
      <c r="AL243" s="17"/>
      <c r="AM243" s="17"/>
      <c r="AN243" s="17"/>
      <c r="AO243" s="17"/>
      <c r="AP243" s="17"/>
    </row>
    <row r="244" spans="1:42" hidden="1" outlineLevel="2">
      <c r="A244" s="11"/>
      <c r="B244" s="12"/>
      <c r="C244" s="11"/>
      <c r="D244" s="26">
        <f>D$84+D88</f>
        <v>2022</v>
      </c>
      <c r="E244" s="26">
        <f>D244+1</f>
        <v>2023</v>
      </c>
      <c r="F244" s="26">
        <f t="shared" ref="F244:AP244" si="88">E244+1</f>
        <v>2024</v>
      </c>
      <c r="G244" s="26">
        <f t="shared" si="88"/>
        <v>2025</v>
      </c>
      <c r="H244" s="26">
        <f t="shared" si="88"/>
        <v>2026</v>
      </c>
      <c r="I244" s="26">
        <f t="shared" si="88"/>
        <v>2027</v>
      </c>
      <c r="J244" s="26">
        <f t="shared" si="88"/>
        <v>2028</v>
      </c>
      <c r="K244" s="26">
        <f t="shared" si="88"/>
        <v>2029</v>
      </c>
      <c r="L244" s="26">
        <f t="shared" si="88"/>
        <v>2030</v>
      </c>
      <c r="M244" s="26">
        <f t="shared" si="88"/>
        <v>2031</v>
      </c>
      <c r="N244" s="26">
        <f t="shared" si="88"/>
        <v>2032</v>
      </c>
      <c r="O244" s="26">
        <f t="shared" si="88"/>
        <v>2033</v>
      </c>
      <c r="P244" s="26">
        <f t="shared" si="88"/>
        <v>2034</v>
      </c>
      <c r="Q244" s="26">
        <f t="shared" si="88"/>
        <v>2035</v>
      </c>
      <c r="R244" s="26">
        <f t="shared" si="88"/>
        <v>2036</v>
      </c>
      <c r="S244" s="26">
        <f t="shared" si="88"/>
        <v>2037</v>
      </c>
      <c r="T244" s="26">
        <f t="shared" si="88"/>
        <v>2038</v>
      </c>
      <c r="U244" s="26">
        <f t="shared" si="88"/>
        <v>2039</v>
      </c>
      <c r="V244" s="26">
        <f t="shared" si="88"/>
        <v>2040</v>
      </c>
      <c r="W244" s="26">
        <f t="shared" si="88"/>
        <v>2041</v>
      </c>
      <c r="X244" s="26">
        <f t="shared" si="88"/>
        <v>2042</v>
      </c>
      <c r="Y244" s="26">
        <f t="shared" si="88"/>
        <v>2043</v>
      </c>
      <c r="Z244" s="26">
        <f t="shared" si="88"/>
        <v>2044</v>
      </c>
      <c r="AA244" s="26">
        <f t="shared" si="88"/>
        <v>2045</v>
      </c>
      <c r="AB244" s="26">
        <f t="shared" si="88"/>
        <v>2046</v>
      </c>
      <c r="AC244" s="26">
        <f t="shared" si="88"/>
        <v>2047</v>
      </c>
      <c r="AD244" s="26">
        <f t="shared" si="88"/>
        <v>2048</v>
      </c>
      <c r="AE244" s="26">
        <f t="shared" si="88"/>
        <v>2049</v>
      </c>
      <c r="AF244" s="26">
        <f t="shared" si="88"/>
        <v>2050</v>
      </c>
      <c r="AG244" s="26">
        <f t="shared" si="88"/>
        <v>2051</v>
      </c>
      <c r="AH244" s="26">
        <f t="shared" si="88"/>
        <v>2052</v>
      </c>
      <c r="AI244" s="26">
        <f t="shared" si="88"/>
        <v>2053</v>
      </c>
      <c r="AJ244" s="26">
        <f t="shared" si="88"/>
        <v>2054</v>
      </c>
      <c r="AK244" s="26">
        <f t="shared" si="88"/>
        <v>2055</v>
      </c>
      <c r="AL244" s="26">
        <f t="shared" si="88"/>
        <v>2056</v>
      </c>
      <c r="AM244" s="26">
        <f t="shared" si="88"/>
        <v>2057</v>
      </c>
      <c r="AN244" s="26">
        <f t="shared" si="88"/>
        <v>2058</v>
      </c>
      <c r="AO244" s="26">
        <f t="shared" si="88"/>
        <v>2059</v>
      </c>
      <c r="AP244" s="26">
        <f t="shared" si="88"/>
        <v>2060</v>
      </c>
    </row>
    <row r="245" spans="1:42" hidden="1" outlineLevel="2">
      <c r="A245" s="1">
        <v>1</v>
      </c>
      <c r="B245" s="1" t="s">
        <v>20</v>
      </c>
      <c r="C245" s="4">
        <f>SUM(D245:AP245)</f>
        <v>35626575.405039333</v>
      </c>
      <c r="D245" s="4">
        <f t="shared" ref="D245:AP249" si="89">D115+D140+D165+D190+D215</f>
        <v>0</v>
      </c>
      <c r="E245" s="4">
        <f t="shared" si="89"/>
        <v>16500000</v>
      </c>
      <c r="F245" s="4">
        <f t="shared" si="89"/>
        <v>0</v>
      </c>
      <c r="G245" s="4">
        <f t="shared" si="89"/>
        <v>0</v>
      </c>
      <c r="H245" s="4">
        <f t="shared" si="89"/>
        <v>0</v>
      </c>
      <c r="I245" s="4">
        <f t="shared" si="89"/>
        <v>0</v>
      </c>
      <c r="J245" s="4">
        <f t="shared" si="89"/>
        <v>9833886.8100000005</v>
      </c>
      <c r="K245" s="4">
        <f t="shared" si="89"/>
        <v>0</v>
      </c>
      <c r="L245" s="4">
        <f t="shared" si="89"/>
        <v>0</v>
      </c>
      <c r="M245" s="4">
        <f t="shared" si="89"/>
        <v>0</v>
      </c>
      <c r="N245" s="4">
        <f t="shared" si="89"/>
        <v>0</v>
      </c>
      <c r="O245" s="4">
        <f t="shared" si="89"/>
        <v>5832920.7919174507</v>
      </c>
      <c r="P245" s="4">
        <f t="shared" si="89"/>
        <v>0</v>
      </c>
      <c r="Q245" s="4">
        <f t="shared" si="89"/>
        <v>0</v>
      </c>
      <c r="R245" s="4">
        <f t="shared" si="89"/>
        <v>3459767.8031218769</v>
      </c>
      <c r="S245" s="4">
        <f t="shared" si="89"/>
        <v>0</v>
      </c>
      <c r="T245" s="4">
        <f t="shared" si="89"/>
        <v>0</v>
      </c>
      <c r="U245" s="4">
        <f t="shared" si="89"/>
        <v>0</v>
      </c>
      <c r="V245" s="4">
        <f t="shared" si="89"/>
        <v>0</v>
      </c>
      <c r="W245" s="4">
        <f t="shared" si="89"/>
        <v>0</v>
      </c>
      <c r="X245" s="4">
        <f t="shared" si="89"/>
        <v>0</v>
      </c>
      <c r="Y245" s="4">
        <f t="shared" si="89"/>
        <v>0</v>
      </c>
      <c r="Z245" s="4">
        <f t="shared" si="89"/>
        <v>0</v>
      </c>
      <c r="AA245" s="4">
        <f t="shared" si="89"/>
        <v>0</v>
      </c>
      <c r="AB245" s="4">
        <f t="shared" si="89"/>
        <v>0</v>
      </c>
      <c r="AC245" s="4">
        <f t="shared" si="89"/>
        <v>0</v>
      </c>
      <c r="AD245" s="4">
        <f t="shared" si="89"/>
        <v>0</v>
      </c>
      <c r="AE245" s="4">
        <f t="shared" si="89"/>
        <v>0</v>
      </c>
      <c r="AF245" s="4">
        <f t="shared" si="89"/>
        <v>0</v>
      </c>
      <c r="AG245" s="4">
        <f t="shared" si="89"/>
        <v>0</v>
      </c>
      <c r="AH245" s="4">
        <f t="shared" si="89"/>
        <v>0</v>
      </c>
      <c r="AI245" s="4">
        <f t="shared" si="89"/>
        <v>0</v>
      </c>
      <c r="AJ245" s="4">
        <f t="shared" si="89"/>
        <v>0</v>
      </c>
      <c r="AK245" s="4">
        <f t="shared" si="89"/>
        <v>0</v>
      </c>
      <c r="AL245" s="4">
        <f t="shared" si="89"/>
        <v>0</v>
      </c>
      <c r="AM245" s="4">
        <f t="shared" si="89"/>
        <v>0</v>
      </c>
      <c r="AN245" s="4">
        <f t="shared" si="89"/>
        <v>0</v>
      </c>
      <c r="AO245" s="4">
        <f t="shared" si="89"/>
        <v>0</v>
      </c>
      <c r="AP245" s="4">
        <f t="shared" si="89"/>
        <v>0</v>
      </c>
    </row>
    <row r="246" spans="1:42" hidden="1" outlineLevel="2">
      <c r="A246" s="1">
        <v>2</v>
      </c>
      <c r="B246" s="1" t="s">
        <v>21</v>
      </c>
      <c r="C246" s="4">
        <f>SUM(D246:AP246)</f>
        <v>35626575.405039333</v>
      </c>
      <c r="D246" s="4">
        <f t="shared" si="89"/>
        <v>0</v>
      </c>
      <c r="E246" s="4">
        <f t="shared" si="89"/>
        <v>16500000</v>
      </c>
      <c r="F246" s="4">
        <f t="shared" si="89"/>
        <v>0</v>
      </c>
      <c r="G246" s="4">
        <f t="shared" si="89"/>
        <v>0</v>
      </c>
      <c r="H246" s="4">
        <f t="shared" si="89"/>
        <v>0</v>
      </c>
      <c r="I246" s="4">
        <f t="shared" si="89"/>
        <v>0</v>
      </c>
      <c r="J246" s="4">
        <f t="shared" si="89"/>
        <v>9833886.8100000005</v>
      </c>
      <c r="K246" s="4">
        <f t="shared" si="89"/>
        <v>0</v>
      </c>
      <c r="L246" s="4">
        <f t="shared" si="89"/>
        <v>0</v>
      </c>
      <c r="M246" s="4">
        <f t="shared" si="89"/>
        <v>0</v>
      </c>
      <c r="N246" s="4">
        <f t="shared" si="89"/>
        <v>0</v>
      </c>
      <c r="O246" s="4">
        <f t="shared" si="89"/>
        <v>5832920.7919174507</v>
      </c>
      <c r="P246" s="4">
        <f t="shared" si="89"/>
        <v>0</v>
      </c>
      <c r="Q246" s="4">
        <f t="shared" si="89"/>
        <v>0</v>
      </c>
      <c r="R246" s="4">
        <f t="shared" si="89"/>
        <v>3459767.8031218769</v>
      </c>
      <c r="S246" s="4">
        <f t="shared" si="89"/>
        <v>0</v>
      </c>
      <c r="T246" s="4">
        <f t="shared" si="89"/>
        <v>0</v>
      </c>
      <c r="U246" s="4">
        <f t="shared" si="89"/>
        <v>0</v>
      </c>
      <c r="V246" s="4">
        <f t="shared" si="89"/>
        <v>0</v>
      </c>
      <c r="W246" s="4">
        <f t="shared" si="89"/>
        <v>0</v>
      </c>
      <c r="X246" s="4">
        <f t="shared" si="89"/>
        <v>0</v>
      </c>
      <c r="Y246" s="4">
        <f t="shared" si="89"/>
        <v>0</v>
      </c>
      <c r="Z246" s="4">
        <f t="shared" si="89"/>
        <v>0</v>
      </c>
      <c r="AA246" s="4">
        <f t="shared" si="89"/>
        <v>0</v>
      </c>
      <c r="AB246" s="4">
        <f t="shared" si="89"/>
        <v>0</v>
      </c>
      <c r="AC246" s="4">
        <f t="shared" si="89"/>
        <v>0</v>
      </c>
      <c r="AD246" s="4">
        <f t="shared" si="89"/>
        <v>0</v>
      </c>
      <c r="AE246" s="4">
        <f t="shared" si="89"/>
        <v>0</v>
      </c>
      <c r="AF246" s="4">
        <f t="shared" si="89"/>
        <v>0</v>
      </c>
      <c r="AG246" s="4">
        <f t="shared" si="89"/>
        <v>0</v>
      </c>
      <c r="AH246" s="4">
        <f t="shared" si="89"/>
        <v>0</v>
      </c>
      <c r="AI246" s="4">
        <f t="shared" si="89"/>
        <v>0</v>
      </c>
      <c r="AJ246" s="4">
        <f t="shared" si="89"/>
        <v>0</v>
      </c>
      <c r="AK246" s="4">
        <f t="shared" si="89"/>
        <v>0</v>
      </c>
      <c r="AL246" s="4">
        <f t="shared" si="89"/>
        <v>0</v>
      </c>
      <c r="AM246" s="4">
        <f t="shared" si="89"/>
        <v>0</v>
      </c>
      <c r="AN246" s="4">
        <f t="shared" si="89"/>
        <v>0</v>
      </c>
      <c r="AO246" s="4">
        <f t="shared" si="89"/>
        <v>0</v>
      </c>
      <c r="AP246" s="4">
        <f t="shared" si="89"/>
        <v>0</v>
      </c>
    </row>
    <row r="247" spans="1:42" hidden="1" outlineLevel="2">
      <c r="A247" s="1">
        <v>3</v>
      </c>
      <c r="B247" s="1" t="s">
        <v>22</v>
      </c>
      <c r="C247" s="4">
        <f>SUM(D247:AP247)</f>
        <v>36706168.599131428</v>
      </c>
      <c r="D247" s="4">
        <f t="shared" si="89"/>
        <v>0</v>
      </c>
      <c r="E247" s="4">
        <f t="shared" si="89"/>
        <v>17000000</v>
      </c>
      <c r="F247" s="4">
        <f t="shared" si="89"/>
        <v>0</v>
      </c>
      <c r="G247" s="4">
        <f t="shared" si="89"/>
        <v>0</v>
      </c>
      <c r="H247" s="4">
        <f t="shared" si="89"/>
        <v>0</v>
      </c>
      <c r="I247" s="4">
        <f t="shared" si="89"/>
        <v>0</v>
      </c>
      <c r="J247" s="4">
        <f t="shared" si="89"/>
        <v>10131883.380000001</v>
      </c>
      <c r="K247" s="4">
        <f t="shared" si="89"/>
        <v>0</v>
      </c>
      <c r="L247" s="4">
        <f t="shared" si="89"/>
        <v>0</v>
      </c>
      <c r="M247" s="4">
        <f t="shared" si="89"/>
        <v>0</v>
      </c>
      <c r="N247" s="4">
        <f t="shared" si="89"/>
        <v>0</v>
      </c>
      <c r="O247" s="4">
        <f t="shared" si="89"/>
        <v>6009675.9674301008</v>
      </c>
      <c r="P247" s="4">
        <f t="shared" si="89"/>
        <v>0</v>
      </c>
      <c r="Q247" s="4">
        <f t="shared" si="89"/>
        <v>0</v>
      </c>
      <c r="R247" s="4">
        <f t="shared" si="89"/>
        <v>3564609.251701328</v>
      </c>
      <c r="S247" s="4">
        <f t="shared" si="89"/>
        <v>0</v>
      </c>
      <c r="T247" s="4">
        <f t="shared" si="89"/>
        <v>0</v>
      </c>
      <c r="U247" s="4">
        <f t="shared" si="89"/>
        <v>0</v>
      </c>
      <c r="V247" s="4">
        <f t="shared" si="89"/>
        <v>0</v>
      </c>
      <c r="W247" s="4">
        <f t="shared" si="89"/>
        <v>0</v>
      </c>
      <c r="X247" s="4">
        <f t="shared" si="89"/>
        <v>0</v>
      </c>
      <c r="Y247" s="4">
        <f t="shared" si="89"/>
        <v>0</v>
      </c>
      <c r="Z247" s="4">
        <f t="shared" si="89"/>
        <v>0</v>
      </c>
      <c r="AA247" s="4">
        <f t="shared" si="89"/>
        <v>0</v>
      </c>
      <c r="AB247" s="4">
        <f t="shared" si="89"/>
        <v>0</v>
      </c>
      <c r="AC247" s="4">
        <f t="shared" si="89"/>
        <v>0</v>
      </c>
      <c r="AD247" s="4">
        <f t="shared" si="89"/>
        <v>0</v>
      </c>
      <c r="AE247" s="4">
        <f t="shared" si="89"/>
        <v>0</v>
      </c>
      <c r="AF247" s="4">
        <f t="shared" si="89"/>
        <v>0</v>
      </c>
      <c r="AG247" s="4">
        <f t="shared" si="89"/>
        <v>0</v>
      </c>
      <c r="AH247" s="4">
        <f t="shared" si="89"/>
        <v>0</v>
      </c>
      <c r="AI247" s="4">
        <f t="shared" si="89"/>
        <v>0</v>
      </c>
      <c r="AJ247" s="4">
        <f t="shared" si="89"/>
        <v>0</v>
      </c>
      <c r="AK247" s="4">
        <f t="shared" si="89"/>
        <v>0</v>
      </c>
      <c r="AL247" s="4">
        <f t="shared" si="89"/>
        <v>0</v>
      </c>
      <c r="AM247" s="4">
        <f t="shared" si="89"/>
        <v>0</v>
      </c>
      <c r="AN247" s="4">
        <f t="shared" si="89"/>
        <v>0</v>
      </c>
      <c r="AO247" s="4">
        <f t="shared" si="89"/>
        <v>0</v>
      </c>
      <c r="AP247" s="4">
        <f t="shared" si="89"/>
        <v>0</v>
      </c>
    </row>
    <row r="248" spans="1:42" hidden="1" outlineLevel="2">
      <c r="A248" s="1">
        <v>4</v>
      </c>
      <c r="B248" s="1" t="s">
        <v>15</v>
      </c>
      <c r="C248" s="4">
        <f>SUM(D248:AP248)</f>
        <v>0</v>
      </c>
      <c r="D248" s="4">
        <f t="shared" si="89"/>
        <v>0</v>
      </c>
      <c r="E248" s="4">
        <f t="shared" si="89"/>
        <v>0</v>
      </c>
      <c r="F248" s="4">
        <f t="shared" si="89"/>
        <v>0</v>
      </c>
      <c r="G248" s="4">
        <f t="shared" si="89"/>
        <v>0</v>
      </c>
      <c r="H248" s="4">
        <f t="shared" si="89"/>
        <v>0</v>
      </c>
      <c r="I248" s="4">
        <f t="shared" si="89"/>
        <v>0</v>
      </c>
      <c r="J248" s="4">
        <f t="shared" si="89"/>
        <v>0</v>
      </c>
      <c r="K248" s="4">
        <f t="shared" si="89"/>
        <v>0</v>
      </c>
      <c r="L248" s="4">
        <f t="shared" si="89"/>
        <v>0</v>
      </c>
      <c r="M248" s="4">
        <f t="shared" si="89"/>
        <v>0</v>
      </c>
      <c r="N248" s="4">
        <f t="shared" si="89"/>
        <v>0</v>
      </c>
      <c r="O248" s="4">
        <f t="shared" si="89"/>
        <v>0</v>
      </c>
      <c r="P248" s="4">
        <f t="shared" si="89"/>
        <v>0</v>
      </c>
      <c r="Q248" s="4">
        <f t="shared" si="89"/>
        <v>0</v>
      </c>
      <c r="R248" s="4">
        <f t="shared" si="89"/>
        <v>0</v>
      </c>
      <c r="S248" s="4">
        <f t="shared" si="89"/>
        <v>0</v>
      </c>
      <c r="T248" s="4">
        <f t="shared" si="89"/>
        <v>0</v>
      </c>
      <c r="U248" s="4">
        <f t="shared" si="89"/>
        <v>0</v>
      </c>
      <c r="V248" s="4">
        <f t="shared" si="89"/>
        <v>0</v>
      </c>
      <c r="W248" s="4">
        <f t="shared" si="89"/>
        <v>0</v>
      </c>
      <c r="X248" s="4">
        <f t="shared" si="89"/>
        <v>0</v>
      </c>
      <c r="Y248" s="4">
        <f t="shared" si="89"/>
        <v>0</v>
      </c>
      <c r="Z248" s="4">
        <f t="shared" si="89"/>
        <v>0</v>
      </c>
      <c r="AA248" s="4">
        <f t="shared" si="89"/>
        <v>0</v>
      </c>
      <c r="AB248" s="4">
        <f t="shared" si="89"/>
        <v>0</v>
      </c>
      <c r="AC248" s="4">
        <f t="shared" si="89"/>
        <v>0</v>
      </c>
      <c r="AD248" s="4">
        <f t="shared" si="89"/>
        <v>0</v>
      </c>
      <c r="AE248" s="4">
        <f t="shared" si="89"/>
        <v>0</v>
      </c>
      <c r="AF248" s="4">
        <f t="shared" si="89"/>
        <v>0</v>
      </c>
      <c r="AG248" s="4">
        <f t="shared" si="89"/>
        <v>0</v>
      </c>
      <c r="AH248" s="4">
        <f t="shared" si="89"/>
        <v>0</v>
      </c>
      <c r="AI248" s="4">
        <f t="shared" si="89"/>
        <v>0</v>
      </c>
      <c r="AJ248" s="4">
        <f t="shared" si="89"/>
        <v>0</v>
      </c>
      <c r="AK248" s="4">
        <f t="shared" si="89"/>
        <v>0</v>
      </c>
      <c r="AL248" s="4">
        <f t="shared" si="89"/>
        <v>0</v>
      </c>
      <c r="AM248" s="4">
        <f t="shared" si="89"/>
        <v>0</v>
      </c>
      <c r="AN248" s="4">
        <f t="shared" si="89"/>
        <v>0</v>
      </c>
      <c r="AO248" s="4">
        <f t="shared" si="89"/>
        <v>0</v>
      </c>
      <c r="AP248" s="4">
        <f t="shared" si="89"/>
        <v>0</v>
      </c>
    </row>
    <row r="249" spans="1:42" hidden="1" outlineLevel="2">
      <c r="A249" s="1">
        <v>5</v>
      </c>
      <c r="B249" s="1" t="s">
        <v>15</v>
      </c>
      <c r="C249" s="4">
        <f>SUM(D249:AP249)</f>
        <v>0</v>
      </c>
      <c r="D249" s="4">
        <f t="shared" si="89"/>
        <v>0</v>
      </c>
      <c r="E249" s="4">
        <f t="shared" si="89"/>
        <v>0</v>
      </c>
      <c r="F249" s="4">
        <f t="shared" si="89"/>
        <v>0</v>
      </c>
      <c r="G249" s="4">
        <f t="shared" si="89"/>
        <v>0</v>
      </c>
      <c r="H249" s="4">
        <f t="shared" si="89"/>
        <v>0</v>
      </c>
      <c r="I249" s="4">
        <f t="shared" si="89"/>
        <v>0</v>
      </c>
      <c r="J249" s="4">
        <f t="shared" si="89"/>
        <v>0</v>
      </c>
      <c r="K249" s="4">
        <f t="shared" si="89"/>
        <v>0</v>
      </c>
      <c r="L249" s="4">
        <f t="shared" si="89"/>
        <v>0</v>
      </c>
      <c r="M249" s="4">
        <f t="shared" si="89"/>
        <v>0</v>
      </c>
      <c r="N249" s="4">
        <f t="shared" si="89"/>
        <v>0</v>
      </c>
      <c r="O249" s="4">
        <f t="shared" si="89"/>
        <v>0</v>
      </c>
      <c r="P249" s="4">
        <f t="shared" si="89"/>
        <v>0</v>
      </c>
      <c r="Q249" s="4">
        <f t="shared" si="89"/>
        <v>0</v>
      </c>
      <c r="R249" s="4">
        <f t="shared" si="89"/>
        <v>0</v>
      </c>
      <c r="S249" s="4">
        <f t="shared" si="89"/>
        <v>0</v>
      </c>
      <c r="T249" s="4">
        <f t="shared" si="89"/>
        <v>0</v>
      </c>
      <c r="U249" s="4">
        <f t="shared" si="89"/>
        <v>0</v>
      </c>
      <c r="V249" s="4">
        <f t="shared" si="89"/>
        <v>0</v>
      </c>
      <c r="W249" s="4">
        <f t="shared" si="89"/>
        <v>0</v>
      </c>
      <c r="X249" s="4">
        <f t="shared" si="89"/>
        <v>0</v>
      </c>
      <c r="Y249" s="4">
        <f t="shared" si="89"/>
        <v>0</v>
      </c>
      <c r="Z249" s="4">
        <f t="shared" si="89"/>
        <v>0</v>
      </c>
      <c r="AA249" s="4">
        <f t="shared" si="89"/>
        <v>0</v>
      </c>
      <c r="AB249" s="4">
        <f t="shared" si="89"/>
        <v>0</v>
      </c>
      <c r="AC249" s="4">
        <f t="shared" si="89"/>
        <v>0</v>
      </c>
      <c r="AD249" s="4">
        <f t="shared" si="89"/>
        <v>0</v>
      </c>
      <c r="AE249" s="4">
        <f t="shared" si="89"/>
        <v>0</v>
      </c>
      <c r="AF249" s="4">
        <f t="shared" si="89"/>
        <v>0</v>
      </c>
      <c r="AG249" s="4">
        <f t="shared" si="89"/>
        <v>0</v>
      </c>
      <c r="AH249" s="4">
        <f t="shared" si="89"/>
        <v>0</v>
      </c>
      <c r="AI249" s="4">
        <f t="shared" si="89"/>
        <v>0</v>
      </c>
      <c r="AJ249" s="4">
        <f t="shared" si="89"/>
        <v>0</v>
      </c>
      <c r="AK249" s="4">
        <f t="shared" si="89"/>
        <v>0</v>
      </c>
      <c r="AL249" s="4">
        <f t="shared" si="89"/>
        <v>0</v>
      </c>
      <c r="AM249" s="4">
        <f t="shared" si="89"/>
        <v>0</v>
      </c>
      <c r="AN249" s="4">
        <f t="shared" si="89"/>
        <v>0</v>
      </c>
      <c r="AO249" s="4">
        <f t="shared" si="89"/>
        <v>0</v>
      </c>
      <c r="AP249" s="4">
        <f t="shared" si="89"/>
        <v>0</v>
      </c>
    </row>
    <row r="250" spans="1:42" ht="15.5" hidden="1" outlineLevel="2" thickBot="1">
      <c r="A250" s="6" t="s">
        <v>0</v>
      </c>
      <c r="B250" s="6"/>
      <c r="C250" s="7">
        <f>SUM(C245:C249)</f>
        <v>107959319.40921009</v>
      </c>
      <c r="D250" s="7">
        <f t="shared" ref="D250:AP250" si="90">SUM(D245:D249)</f>
        <v>0</v>
      </c>
      <c r="E250" s="7">
        <f t="shared" si="90"/>
        <v>50000000</v>
      </c>
      <c r="F250" s="7">
        <f t="shared" si="90"/>
        <v>0</v>
      </c>
      <c r="G250" s="7">
        <f t="shared" si="90"/>
        <v>0</v>
      </c>
      <c r="H250" s="7">
        <f t="shared" si="90"/>
        <v>0</v>
      </c>
      <c r="I250" s="7">
        <f t="shared" si="90"/>
        <v>0</v>
      </c>
      <c r="J250" s="7">
        <f t="shared" si="90"/>
        <v>29799657</v>
      </c>
      <c r="K250" s="7">
        <f t="shared" si="90"/>
        <v>0</v>
      </c>
      <c r="L250" s="7">
        <f t="shared" si="90"/>
        <v>0</v>
      </c>
      <c r="M250" s="7">
        <f t="shared" si="90"/>
        <v>0</v>
      </c>
      <c r="N250" s="7">
        <f t="shared" si="90"/>
        <v>0</v>
      </c>
      <c r="O250" s="7">
        <f t="shared" si="90"/>
        <v>17675517.551265001</v>
      </c>
      <c r="P250" s="7">
        <f t="shared" si="90"/>
        <v>0</v>
      </c>
      <c r="Q250" s="7">
        <f t="shared" si="90"/>
        <v>0</v>
      </c>
      <c r="R250" s="7">
        <f t="shared" si="90"/>
        <v>10484144.857945081</v>
      </c>
      <c r="S250" s="7">
        <f t="shared" si="90"/>
        <v>0</v>
      </c>
      <c r="T250" s="7">
        <f t="shared" si="90"/>
        <v>0</v>
      </c>
      <c r="U250" s="7">
        <f t="shared" si="90"/>
        <v>0</v>
      </c>
      <c r="V250" s="7">
        <f t="shared" si="90"/>
        <v>0</v>
      </c>
      <c r="W250" s="7">
        <f t="shared" si="90"/>
        <v>0</v>
      </c>
      <c r="X250" s="7">
        <f t="shared" si="90"/>
        <v>0</v>
      </c>
      <c r="Y250" s="7">
        <f t="shared" si="90"/>
        <v>0</v>
      </c>
      <c r="Z250" s="7">
        <f t="shared" si="90"/>
        <v>0</v>
      </c>
      <c r="AA250" s="7">
        <f t="shared" si="90"/>
        <v>0</v>
      </c>
      <c r="AB250" s="7">
        <f t="shared" si="90"/>
        <v>0</v>
      </c>
      <c r="AC250" s="7">
        <f t="shared" si="90"/>
        <v>0</v>
      </c>
      <c r="AD250" s="7">
        <f t="shared" si="90"/>
        <v>0</v>
      </c>
      <c r="AE250" s="7">
        <f t="shared" si="90"/>
        <v>0</v>
      </c>
      <c r="AF250" s="7">
        <f t="shared" si="90"/>
        <v>0</v>
      </c>
      <c r="AG250" s="7">
        <f t="shared" si="90"/>
        <v>0</v>
      </c>
      <c r="AH250" s="7">
        <f t="shared" si="90"/>
        <v>0</v>
      </c>
      <c r="AI250" s="7">
        <f t="shared" si="90"/>
        <v>0</v>
      </c>
      <c r="AJ250" s="7">
        <f t="shared" si="90"/>
        <v>0</v>
      </c>
      <c r="AK250" s="7">
        <f t="shared" si="90"/>
        <v>0</v>
      </c>
      <c r="AL250" s="7">
        <f t="shared" si="90"/>
        <v>0</v>
      </c>
      <c r="AM250" s="7">
        <f t="shared" si="90"/>
        <v>0</v>
      </c>
      <c r="AN250" s="7">
        <f t="shared" si="90"/>
        <v>0</v>
      </c>
      <c r="AO250" s="7">
        <f t="shared" si="90"/>
        <v>0</v>
      </c>
      <c r="AP250" s="7">
        <f t="shared" si="90"/>
        <v>0</v>
      </c>
    </row>
    <row r="251" spans="1:42" hidden="1" outlineLevel="1"/>
    <row r="252" spans="1:42" hidden="1" outlineLevel="1">
      <c r="A252" s="18" t="s">
        <v>19</v>
      </c>
      <c r="B252" s="18"/>
      <c r="C252" s="17"/>
      <c r="D252" s="17"/>
      <c r="E252" s="17"/>
      <c r="F252" s="17"/>
      <c r="G252" s="17"/>
      <c r="H252" s="17"/>
      <c r="I252" s="17"/>
      <c r="J252" s="17"/>
      <c r="K252" s="17"/>
      <c r="L252" s="17"/>
      <c r="M252" s="17"/>
      <c r="N252" s="17"/>
      <c r="O252" s="17"/>
      <c r="P252" s="17"/>
      <c r="Q252" s="17"/>
      <c r="R252" s="17"/>
      <c r="S252" s="17"/>
      <c r="T252" s="17"/>
      <c r="U252" s="17"/>
      <c r="V252" s="17"/>
      <c r="W252" s="17"/>
      <c r="X252" s="17"/>
      <c r="Y252" s="17"/>
      <c r="Z252" s="17"/>
      <c r="AA252" s="17"/>
      <c r="AB252" s="17"/>
      <c r="AC252" s="17"/>
      <c r="AD252" s="17"/>
      <c r="AE252" s="17"/>
      <c r="AF252" s="17"/>
      <c r="AG252" s="17"/>
      <c r="AH252" s="17"/>
      <c r="AI252" s="17"/>
      <c r="AJ252" s="17"/>
      <c r="AK252" s="17"/>
      <c r="AL252" s="17"/>
      <c r="AM252" s="17"/>
      <c r="AN252" s="17"/>
      <c r="AO252" s="17"/>
      <c r="AP252" s="17"/>
    </row>
    <row r="253" spans="1:42" hidden="1" outlineLevel="1">
      <c r="A253" s="18" t="s">
        <v>12</v>
      </c>
      <c r="B253" s="18" t="s">
        <v>45</v>
      </c>
      <c r="C253" s="18" t="s">
        <v>61</v>
      </c>
      <c r="D253" s="17"/>
      <c r="E253" s="17"/>
      <c r="F253" s="17"/>
      <c r="G253" s="17"/>
      <c r="H253" s="17"/>
      <c r="I253" s="17"/>
      <c r="J253" s="17"/>
      <c r="K253" s="17"/>
      <c r="L253" s="17"/>
      <c r="M253" s="17"/>
      <c r="N253" s="17"/>
      <c r="O253" s="17"/>
      <c r="P253" s="17"/>
      <c r="Q253" s="17"/>
      <c r="R253" s="17"/>
      <c r="S253" s="17"/>
      <c r="T253" s="17"/>
      <c r="U253" s="17"/>
      <c r="V253" s="17"/>
      <c r="W253" s="17"/>
      <c r="X253" s="17"/>
      <c r="Y253" s="17"/>
      <c r="Z253" s="17"/>
      <c r="AA253" s="17"/>
      <c r="AB253" s="17"/>
      <c r="AC253" s="17"/>
      <c r="AD253" s="17"/>
      <c r="AE253" s="17"/>
      <c r="AF253" s="17"/>
      <c r="AG253" s="17"/>
      <c r="AH253" s="17"/>
      <c r="AI253" s="17"/>
      <c r="AJ253" s="17"/>
      <c r="AK253" s="17"/>
      <c r="AL253" s="17"/>
      <c r="AM253" s="17"/>
      <c r="AN253" s="17"/>
      <c r="AO253" s="17"/>
      <c r="AP253" s="17"/>
    </row>
    <row r="254" spans="1:42" hidden="1" outlineLevel="2">
      <c r="A254" s="11"/>
      <c r="B254" s="12"/>
      <c r="C254" s="11"/>
      <c r="D254" s="26">
        <f>D$84+D98</f>
        <v>2022</v>
      </c>
      <c r="E254" s="26">
        <f>D254+1</f>
        <v>2023</v>
      </c>
      <c r="F254" s="26">
        <f t="shared" ref="F254:AP254" si="91">E254+1</f>
        <v>2024</v>
      </c>
      <c r="G254" s="26">
        <f t="shared" si="91"/>
        <v>2025</v>
      </c>
      <c r="H254" s="26">
        <f t="shared" si="91"/>
        <v>2026</v>
      </c>
      <c r="I254" s="26">
        <f t="shared" si="91"/>
        <v>2027</v>
      </c>
      <c r="J254" s="26">
        <f t="shared" si="91"/>
        <v>2028</v>
      </c>
      <c r="K254" s="26">
        <f t="shared" si="91"/>
        <v>2029</v>
      </c>
      <c r="L254" s="26">
        <f t="shared" si="91"/>
        <v>2030</v>
      </c>
      <c r="M254" s="26">
        <f t="shared" si="91"/>
        <v>2031</v>
      </c>
      <c r="N254" s="26">
        <f t="shared" si="91"/>
        <v>2032</v>
      </c>
      <c r="O254" s="26">
        <f t="shared" si="91"/>
        <v>2033</v>
      </c>
      <c r="P254" s="26">
        <f t="shared" si="91"/>
        <v>2034</v>
      </c>
      <c r="Q254" s="26">
        <f t="shared" si="91"/>
        <v>2035</v>
      </c>
      <c r="R254" s="26">
        <f t="shared" si="91"/>
        <v>2036</v>
      </c>
      <c r="S254" s="26">
        <f t="shared" si="91"/>
        <v>2037</v>
      </c>
      <c r="T254" s="26">
        <f t="shared" si="91"/>
        <v>2038</v>
      </c>
      <c r="U254" s="26">
        <f t="shared" si="91"/>
        <v>2039</v>
      </c>
      <c r="V254" s="26">
        <f t="shared" si="91"/>
        <v>2040</v>
      </c>
      <c r="W254" s="26">
        <f t="shared" si="91"/>
        <v>2041</v>
      </c>
      <c r="X254" s="26">
        <f t="shared" si="91"/>
        <v>2042</v>
      </c>
      <c r="Y254" s="26">
        <f t="shared" si="91"/>
        <v>2043</v>
      </c>
      <c r="Z254" s="26">
        <f t="shared" si="91"/>
        <v>2044</v>
      </c>
      <c r="AA254" s="26">
        <f t="shared" si="91"/>
        <v>2045</v>
      </c>
      <c r="AB254" s="26">
        <f t="shared" si="91"/>
        <v>2046</v>
      </c>
      <c r="AC254" s="26">
        <f t="shared" si="91"/>
        <v>2047</v>
      </c>
      <c r="AD254" s="26">
        <f t="shared" si="91"/>
        <v>2048</v>
      </c>
      <c r="AE254" s="26">
        <f t="shared" si="91"/>
        <v>2049</v>
      </c>
      <c r="AF254" s="26">
        <f t="shared" si="91"/>
        <v>2050</v>
      </c>
      <c r="AG254" s="26">
        <f t="shared" si="91"/>
        <v>2051</v>
      </c>
      <c r="AH254" s="26">
        <f t="shared" si="91"/>
        <v>2052</v>
      </c>
      <c r="AI254" s="26">
        <f t="shared" si="91"/>
        <v>2053</v>
      </c>
      <c r="AJ254" s="26">
        <f t="shared" si="91"/>
        <v>2054</v>
      </c>
      <c r="AK254" s="26">
        <f t="shared" si="91"/>
        <v>2055</v>
      </c>
      <c r="AL254" s="26">
        <f t="shared" si="91"/>
        <v>2056</v>
      </c>
      <c r="AM254" s="26">
        <f t="shared" si="91"/>
        <v>2057</v>
      </c>
      <c r="AN254" s="26">
        <f t="shared" si="91"/>
        <v>2058</v>
      </c>
      <c r="AO254" s="26">
        <f t="shared" si="91"/>
        <v>2059</v>
      </c>
      <c r="AP254" s="26">
        <f t="shared" si="91"/>
        <v>2060</v>
      </c>
    </row>
    <row r="255" spans="1:42" hidden="1" outlineLevel="2">
      <c r="A255" s="1">
        <v>1</v>
      </c>
      <c r="B255" s="1" t="s">
        <v>20</v>
      </c>
      <c r="C255" s="4">
        <f>SUM(D255:AP255)</f>
        <v>2627073.9790165327</v>
      </c>
      <c r="D255" s="4">
        <f t="shared" ref="D255:AP259" si="92">IF(D123=MAX($D123:$AP123),MAX($D123:$AP123)-IFERROR(SMALL($D123:$AP123,COUNTIF($D123:$AP123,0)+1),0),0)+IF(D148=MAX($D148:$AP148),MAX($D148:$AP148)-IFERROR(SMALL($D148:$AP148,COUNTIF($D148:$AP148,0)+1),0),0)+IF(D173=MAX($D173:$AP173),MAX($D173:$AP173)-IFERROR(SMALL($D173:$AP173,COUNTIF($D173:$AP173,0)+1),0),0)+IF(D198=MAX($D198:$AP198),MAX($D198:$AP198)-IFERROR(SMALL($D198:$AP198,COUNTIF($D198:$AP198,0)+1),0),0)</f>
        <v>0</v>
      </c>
      <c r="E255" s="4">
        <f t="shared" si="92"/>
        <v>0</v>
      </c>
      <c r="F255" s="4">
        <f t="shared" si="92"/>
        <v>0</v>
      </c>
      <c r="G255" s="4">
        <f t="shared" si="92"/>
        <v>666600</v>
      </c>
      <c r="H255" s="4">
        <f t="shared" si="92"/>
        <v>0</v>
      </c>
      <c r="I255" s="4">
        <f t="shared" si="92"/>
        <v>0</v>
      </c>
      <c r="J255" s="4">
        <f t="shared" si="92"/>
        <v>0</v>
      </c>
      <c r="K255" s="4">
        <f t="shared" si="92"/>
        <v>0</v>
      </c>
      <c r="L255" s="4">
        <f t="shared" si="92"/>
        <v>1007973.3980250005</v>
      </c>
      <c r="M255" s="4">
        <f t="shared" si="92"/>
        <v>0</v>
      </c>
      <c r="N255" s="4">
        <f t="shared" si="92"/>
        <v>0</v>
      </c>
      <c r="O255" s="4">
        <f t="shared" si="92"/>
        <v>0</v>
      </c>
      <c r="P255" s="4">
        <f t="shared" si="92"/>
        <v>0</v>
      </c>
      <c r="Q255" s="4">
        <f t="shared" si="92"/>
        <v>597874.38117153943</v>
      </c>
      <c r="R255" s="4">
        <f t="shared" si="92"/>
        <v>0</v>
      </c>
      <c r="S255" s="4">
        <f t="shared" si="92"/>
        <v>0</v>
      </c>
      <c r="T255" s="4">
        <f t="shared" si="92"/>
        <v>354626.19981999276</v>
      </c>
      <c r="U255" s="4">
        <f t="shared" si="92"/>
        <v>0</v>
      </c>
      <c r="V255" s="4">
        <f t="shared" si="92"/>
        <v>0</v>
      </c>
      <c r="W255" s="4">
        <f t="shared" si="92"/>
        <v>0</v>
      </c>
      <c r="X255" s="4">
        <f t="shared" si="92"/>
        <v>0</v>
      </c>
      <c r="Y255" s="4">
        <f t="shared" si="92"/>
        <v>0</v>
      </c>
      <c r="Z255" s="4">
        <f t="shared" si="92"/>
        <v>0</v>
      </c>
      <c r="AA255" s="4">
        <f t="shared" si="92"/>
        <v>0</v>
      </c>
      <c r="AB255" s="4">
        <f t="shared" si="92"/>
        <v>0</v>
      </c>
      <c r="AC255" s="4">
        <f t="shared" si="92"/>
        <v>0</v>
      </c>
      <c r="AD255" s="4">
        <f t="shared" si="92"/>
        <v>0</v>
      </c>
      <c r="AE255" s="4">
        <f t="shared" si="92"/>
        <v>0</v>
      </c>
      <c r="AF255" s="4">
        <f t="shared" si="92"/>
        <v>0</v>
      </c>
      <c r="AG255" s="4">
        <f t="shared" si="92"/>
        <v>0</v>
      </c>
      <c r="AH255" s="4">
        <f t="shared" si="92"/>
        <v>0</v>
      </c>
      <c r="AI255" s="4">
        <f t="shared" si="92"/>
        <v>0</v>
      </c>
      <c r="AJ255" s="4">
        <f t="shared" si="92"/>
        <v>0</v>
      </c>
      <c r="AK255" s="4">
        <f t="shared" si="92"/>
        <v>0</v>
      </c>
      <c r="AL255" s="4">
        <f t="shared" si="92"/>
        <v>0</v>
      </c>
      <c r="AM255" s="4">
        <f t="shared" si="92"/>
        <v>0</v>
      </c>
      <c r="AN255" s="4">
        <f t="shared" si="92"/>
        <v>0</v>
      </c>
      <c r="AO255" s="4">
        <f t="shared" si="92"/>
        <v>0</v>
      </c>
      <c r="AP255" s="4">
        <f t="shared" si="92"/>
        <v>0</v>
      </c>
    </row>
    <row r="256" spans="1:42" hidden="1" outlineLevel="2">
      <c r="A256" s="1">
        <v>2</v>
      </c>
      <c r="B256" s="1" t="s">
        <v>21</v>
      </c>
      <c r="C256" s="4">
        <f t="shared" ref="C256:C259" si="93">SUM(D256:AP256)</f>
        <v>2627073.9790165327</v>
      </c>
      <c r="D256" s="4">
        <f t="shared" si="92"/>
        <v>0</v>
      </c>
      <c r="E256" s="4">
        <f t="shared" si="92"/>
        <v>0</v>
      </c>
      <c r="F256" s="4">
        <f t="shared" si="92"/>
        <v>0</v>
      </c>
      <c r="G256" s="4">
        <f t="shared" si="92"/>
        <v>666600</v>
      </c>
      <c r="H256" s="4">
        <f t="shared" si="92"/>
        <v>0</v>
      </c>
      <c r="I256" s="4">
        <f t="shared" si="92"/>
        <v>0</v>
      </c>
      <c r="J256" s="4">
        <f t="shared" si="92"/>
        <v>0</v>
      </c>
      <c r="K256" s="4">
        <f t="shared" si="92"/>
        <v>0</v>
      </c>
      <c r="L256" s="4">
        <f t="shared" si="92"/>
        <v>1007973.3980250005</v>
      </c>
      <c r="M256" s="4">
        <f t="shared" si="92"/>
        <v>0</v>
      </c>
      <c r="N256" s="4">
        <f t="shared" si="92"/>
        <v>0</v>
      </c>
      <c r="O256" s="4">
        <f t="shared" si="92"/>
        <v>0</v>
      </c>
      <c r="P256" s="4">
        <f t="shared" si="92"/>
        <v>0</v>
      </c>
      <c r="Q256" s="4">
        <f t="shared" si="92"/>
        <v>597874.38117153943</v>
      </c>
      <c r="R256" s="4">
        <f t="shared" si="92"/>
        <v>0</v>
      </c>
      <c r="S256" s="4">
        <f t="shared" si="92"/>
        <v>0</v>
      </c>
      <c r="T256" s="4">
        <f t="shared" si="92"/>
        <v>354626.19981999276</v>
      </c>
      <c r="U256" s="4">
        <f t="shared" si="92"/>
        <v>0</v>
      </c>
      <c r="V256" s="4">
        <f t="shared" si="92"/>
        <v>0</v>
      </c>
      <c r="W256" s="4">
        <f t="shared" si="92"/>
        <v>0</v>
      </c>
      <c r="X256" s="4">
        <f t="shared" si="92"/>
        <v>0</v>
      </c>
      <c r="Y256" s="4">
        <f t="shared" si="92"/>
        <v>0</v>
      </c>
      <c r="Z256" s="4">
        <f t="shared" si="92"/>
        <v>0</v>
      </c>
      <c r="AA256" s="4">
        <f t="shared" si="92"/>
        <v>0</v>
      </c>
      <c r="AB256" s="4">
        <f t="shared" si="92"/>
        <v>0</v>
      </c>
      <c r="AC256" s="4">
        <f t="shared" si="92"/>
        <v>0</v>
      </c>
      <c r="AD256" s="4">
        <f t="shared" si="92"/>
        <v>0</v>
      </c>
      <c r="AE256" s="4">
        <f t="shared" si="92"/>
        <v>0</v>
      </c>
      <c r="AF256" s="4">
        <f t="shared" si="92"/>
        <v>0</v>
      </c>
      <c r="AG256" s="4">
        <f t="shared" si="92"/>
        <v>0</v>
      </c>
      <c r="AH256" s="4">
        <f t="shared" si="92"/>
        <v>0</v>
      </c>
      <c r="AI256" s="4">
        <f t="shared" si="92"/>
        <v>0</v>
      </c>
      <c r="AJ256" s="4">
        <f t="shared" si="92"/>
        <v>0</v>
      </c>
      <c r="AK256" s="4">
        <f t="shared" si="92"/>
        <v>0</v>
      </c>
      <c r="AL256" s="4">
        <f t="shared" si="92"/>
        <v>0</v>
      </c>
      <c r="AM256" s="4">
        <f t="shared" si="92"/>
        <v>0</v>
      </c>
      <c r="AN256" s="4">
        <f t="shared" si="92"/>
        <v>0</v>
      </c>
      <c r="AO256" s="4">
        <f t="shared" si="92"/>
        <v>0</v>
      </c>
      <c r="AP256" s="4">
        <f t="shared" si="92"/>
        <v>0</v>
      </c>
    </row>
    <row r="257" spans="1:42" hidden="1" outlineLevel="2">
      <c r="A257" s="1">
        <v>3</v>
      </c>
      <c r="B257" s="1" t="s">
        <v>22</v>
      </c>
      <c r="C257" s="4">
        <f t="shared" si="93"/>
        <v>4519579.2814109726</v>
      </c>
      <c r="D257" s="4">
        <f t="shared" si="92"/>
        <v>0</v>
      </c>
      <c r="E257" s="4">
        <f t="shared" si="92"/>
        <v>0</v>
      </c>
      <c r="F257" s="4">
        <f t="shared" si="92"/>
        <v>0</v>
      </c>
      <c r="G257" s="4">
        <f t="shared" si="92"/>
        <v>0</v>
      </c>
      <c r="H257" s="4">
        <f t="shared" si="92"/>
        <v>0</v>
      </c>
      <c r="I257" s="4">
        <f t="shared" si="92"/>
        <v>2499697</v>
      </c>
      <c r="J257" s="4">
        <f t="shared" si="92"/>
        <v>0</v>
      </c>
      <c r="K257" s="4">
        <f t="shared" si="92"/>
        <v>0</v>
      </c>
      <c r="L257" s="4">
        <f t="shared" si="92"/>
        <v>1038518.0464500003</v>
      </c>
      <c r="M257" s="4">
        <f t="shared" si="92"/>
        <v>0</v>
      </c>
      <c r="N257" s="4">
        <f t="shared" si="92"/>
        <v>0</v>
      </c>
      <c r="O257" s="4">
        <f t="shared" si="92"/>
        <v>0</v>
      </c>
      <c r="P257" s="4">
        <f t="shared" si="92"/>
        <v>0</v>
      </c>
      <c r="Q257" s="4">
        <f t="shared" si="92"/>
        <v>615991.78666158579</v>
      </c>
      <c r="R257" s="4">
        <f t="shared" si="92"/>
        <v>0</v>
      </c>
      <c r="S257" s="4">
        <f t="shared" si="92"/>
        <v>0</v>
      </c>
      <c r="T257" s="4">
        <f t="shared" si="92"/>
        <v>365372.44829938654</v>
      </c>
      <c r="U257" s="4">
        <f t="shared" si="92"/>
        <v>0</v>
      </c>
      <c r="V257" s="4">
        <f t="shared" si="92"/>
        <v>0</v>
      </c>
      <c r="W257" s="4">
        <f t="shared" si="92"/>
        <v>0</v>
      </c>
      <c r="X257" s="4">
        <f t="shared" si="92"/>
        <v>0</v>
      </c>
      <c r="Y257" s="4">
        <f t="shared" si="92"/>
        <v>0</v>
      </c>
      <c r="Z257" s="4">
        <f t="shared" si="92"/>
        <v>0</v>
      </c>
      <c r="AA257" s="4">
        <f t="shared" si="92"/>
        <v>0</v>
      </c>
      <c r="AB257" s="4">
        <f t="shared" si="92"/>
        <v>0</v>
      </c>
      <c r="AC257" s="4">
        <f t="shared" si="92"/>
        <v>0</v>
      </c>
      <c r="AD257" s="4">
        <f t="shared" si="92"/>
        <v>0</v>
      </c>
      <c r="AE257" s="4">
        <f t="shared" si="92"/>
        <v>0</v>
      </c>
      <c r="AF257" s="4">
        <f t="shared" si="92"/>
        <v>0</v>
      </c>
      <c r="AG257" s="4">
        <f t="shared" si="92"/>
        <v>0</v>
      </c>
      <c r="AH257" s="4">
        <f t="shared" si="92"/>
        <v>0</v>
      </c>
      <c r="AI257" s="4">
        <f t="shared" si="92"/>
        <v>0</v>
      </c>
      <c r="AJ257" s="4">
        <f t="shared" si="92"/>
        <v>0</v>
      </c>
      <c r="AK257" s="4">
        <f t="shared" si="92"/>
        <v>0</v>
      </c>
      <c r="AL257" s="4">
        <f t="shared" si="92"/>
        <v>0</v>
      </c>
      <c r="AM257" s="4">
        <f t="shared" si="92"/>
        <v>0</v>
      </c>
      <c r="AN257" s="4">
        <f t="shared" si="92"/>
        <v>0</v>
      </c>
      <c r="AO257" s="4">
        <f t="shared" si="92"/>
        <v>0</v>
      </c>
      <c r="AP257" s="4">
        <f t="shared" si="92"/>
        <v>0</v>
      </c>
    </row>
    <row r="258" spans="1:42" hidden="1" outlineLevel="2">
      <c r="A258" s="1">
        <v>4</v>
      </c>
      <c r="B258" s="1" t="s">
        <v>15</v>
      </c>
      <c r="C258" s="4">
        <f t="shared" si="93"/>
        <v>0</v>
      </c>
      <c r="D258" s="4">
        <f t="shared" si="92"/>
        <v>0</v>
      </c>
      <c r="E258" s="4">
        <f t="shared" si="92"/>
        <v>0</v>
      </c>
      <c r="F258" s="4">
        <f t="shared" si="92"/>
        <v>0</v>
      </c>
      <c r="G258" s="4">
        <f t="shared" si="92"/>
        <v>0</v>
      </c>
      <c r="H258" s="4">
        <f t="shared" si="92"/>
        <v>0</v>
      </c>
      <c r="I258" s="4">
        <f t="shared" si="92"/>
        <v>0</v>
      </c>
      <c r="J258" s="4">
        <f t="shared" si="92"/>
        <v>0</v>
      </c>
      <c r="K258" s="4">
        <f t="shared" si="92"/>
        <v>0</v>
      </c>
      <c r="L258" s="4">
        <f t="shared" si="92"/>
        <v>0</v>
      </c>
      <c r="M258" s="4">
        <f t="shared" si="92"/>
        <v>0</v>
      </c>
      <c r="N258" s="4">
        <f t="shared" si="92"/>
        <v>0</v>
      </c>
      <c r="O258" s="4">
        <f t="shared" si="92"/>
        <v>0</v>
      </c>
      <c r="P258" s="4">
        <f t="shared" si="92"/>
        <v>0</v>
      </c>
      <c r="Q258" s="4">
        <f t="shared" si="92"/>
        <v>0</v>
      </c>
      <c r="R258" s="4">
        <f t="shared" si="92"/>
        <v>0</v>
      </c>
      <c r="S258" s="4">
        <f t="shared" si="92"/>
        <v>0</v>
      </c>
      <c r="T258" s="4">
        <f t="shared" si="92"/>
        <v>0</v>
      </c>
      <c r="U258" s="4">
        <f t="shared" si="92"/>
        <v>0</v>
      </c>
      <c r="V258" s="4">
        <f t="shared" si="92"/>
        <v>0</v>
      </c>
      <c r="W258" s="4">
        <f t="shared" si="92"/>
        <v>0</v>
      </c>
      <c r="X258" s="4">
        <f t="shared" si="92"/>
        <v>0</v>
      </c>
      <c r="Y258" s="4">
        <f t="shared" si="92"/>
        <v>0</v>
      </c>
      <c r="Z258" s="4">
        <f t="shared" si="92"/>
        <v>0</v>
      </c>
      <c r="AA258" s="4">
        <f t="shared" si="92"/>
        <v>0</v>
      </c>
      <c r="AB258" s="4">
        <f t="shared" si="92"/>
        <v>0</v>
      </c>
      <c r="AC258" s="4">
        <f t="shared" si="92"/>
        <v>0</v>
      </c>
      <c r="AD258" s="4">
        <f t="shared" si="92"/>
        <v>0</v>
      </c>
      <c r="AE258" s="4">
        <f t="shared" si="92"/>
        <v>0</v>
      </c>
      <c r="AF258" s="4">
        <f t="shared" si="92"/>
        <v>0</v>
      </c>
      <c r="AG258" s="4">
        <f t="shared" si="92"/>
        <v>0</v>
      </c>
      <c r="AH258" s="4">
        <f t="shared" si="92"/>
        <v>0</v>
      </c>
      <c r="AI258" s="4">
        <f t="shared" si="92"/>
        <v>0</v>
      </c>
      <c r="AJ258" s="4">
        <f t="shared" si="92"/>
        <v>0</v>
      </c>
      <c r="AK258" s="4">
        <f t="shared" si="92"/>
        <v>0</v>
      </c>
      <c r="AL258" s="4">
        <f t="shared" si="92"/>
        <v>0</v>
      </c>
      <c r="AM258" s="4">
        <f t="shared" si="92"/>
        <v>0</v>
      </c>
      <c r="AN258" s="4">
        <f t="shared" si="92"/>
        <v>0</v>
      </c>
      <c r="AO258" s="4">
        <f t="shared" si="92"/>
        <v>0</v>
      </c>
      <c r="AP258" s="4">
        <f t="shared" si="92"/>
        <v>0</v>
      </c>
    </row>
    <row r="259" spans="1:42" hidden="1" outlineLevel="2">
      <c r="A259" s="1">
        <v>5</v>
      </c>
      <c r="B259" s="1" t="s">
        <v>15</v>
      </c>
      <c r="C259" s="4">
        <f t="shared" si="93"/>
        <v>0</v>
      </c>
      <c r="D259" s="4">
        <f t="shared" si="92"/>
        <v>0</v>
      </c>
      <c r="E259" s="4">
        <f t="shared" si="92"/>
        <v>0</v>
      </c>
      <c r="F259" s="4">
        <f t="shared" si="92"/>
        <v>0</v>
      </c>
      <c r="G259" s="4">
        <f t="shared" si="92"/>
        <v>0</v>
      </c>
      <c r="H259" s="4">
        <f t="shared" si="92"/>
        <v>0</v>
      </c>
      <c r="I259" s="4">
        <f t="shared" si="92"/>
        <v>0</v>
      </c>
      <c r="J259" s="4">
        <f t="shared" si="92"/>
        <v>0</v>
      </c>
      <c r="K259" s="4">
        <f t="shared" si="92"/>
        <v>0</v>
      </c>
      <c r="L259" s="4">
        <f t="shared" si="92"/>
        <v>0</v>
      </c>
      <c r="M259" s="4">
        <f t="shared" si="92"/>
        <v>0</v>
      </c>
      <c r="N259" s="4">
        <f t="shared" si="92"/>
        <v>0</v>
      </c>
      <c r="O259" s="4">
        <f t="shared" si="92"/>
        <v>0</v>
      </c>
      <c r="P259" s="4">
        <f t="shared" si="92"/>
        <v>0</v>
      </c>
      <c r="Q259" s="4">
        <f t="shared" si="92"/>
        <v>0</v>
      </c>
      <c r="R259" s="4">
        <f t="shared" si="92"/>
        <v>0</v>
      </c>
      <c r="S259" s="4">
        <f t="shared" si="92"/>
        <v>0</v>
      </c>
      <c r="T259" s="4">
        <f t="shared" si="92"/>
        <v>0</v>
      </c>
      <c r="U259" s="4">
        <f t="shared" si="92"/>
        <v>0</v>
      </c>
      <c r="V259" s="4">
        <f t="shared" si="92"/>
        <v>0</v>
      </c>
      <c r="W259" s="4">
        <f t="shared" si="92"/>
        <v>0</v>
      </c>
      <c r="X259" s="4">
        <f t="shared" si="92"/>
        <v>0</v>
      </c>
      <c r="Y259" s="4">
        <f t="shared" si="92"/>
        <v>0</v>
      </c>
      <c r="Z259" s="4">
        <f t="shared" si="92"/>
        <v>0</v>
      </c>
      <c r="AA259" s="4">
        <f t="shared" si="92"/>
        <v>0</v>
      </c>
      <c r="AB259" s="4">
        <f t="shared" si="92"/>
        <v>0</v>
      </c>
      <c r="AC259" s="4">
        <f t="shared" si="92"/>
        <v>0</v>
      </c>
      <c r="AD259" s="4">
        <f t="shared" si="92"/>
        <v>0</v>
      </c>
      <c r="AE259" s="4">
        <f t="shared" si="92"/>
        <v>0</v>
      </c>
      <c r="AF259" s="4">
        <f t="shared" si="92"/>
        <v>0</v>
      </c>
      <c r="AG259" s="4">
        <f t="shared" si="92"/>
        <v>0</v>
      </c>
      <c r="AH259" s="4">
        <f t="shared" si="92"/>
        <v>0</v>
      </c>
      <c r="AI259" s="4">
        <f t="shared" si="92"/>
        <v>0</v>
      </c>
      <c r="AJ259" s="4">
        <f t="shared" si="92"/>
        <v>0</v>
      </c>
      <c r="AK259" s="4">
        <f t="shared" si="92"/>
        <v>0</v>
      </c>
      <c r="AL259" s="4">
        <f t="shared" si="92"/>
        <v>0</v>
      </c>
      <c r="AM259" s="4">
        <f t="shared" si="92"/>
        <v>0</v>
      </c>
      <c r="AN259" s="4">
        <f t="shared" si="92"/>
        <v>0</v>
      </c>
      <c r="AO259" s="4">
        <f t="shared" si="92"/>
        <v>0</v>
      </c>
      <c r="AP259" s="4">
        <f t="shared" si="92"/>
        <v>0</v>
      </c>
    </row>
    <row r="260" spans="1:42" ht="15.5" hidden="1" outlineLevel="2" thickBot="1">
      <c r="A260" s="6" t="s">
        <v>0</v>
      </c>
      <c r="B260" s="6"/>
      <c r="C260" s="7">
        <f>SUM(C255:C259)</f>
        <v>9773727.2394440379</v>
      </c>
      <c r="D260" s="7">
        <f t="shared" ref="D260:AP260" si="94">SUM(D255:D259)</f>
        <v>0</v>
      </c>
      <c r="E260" s="7">
        <f t="shared" si="94"/>
        <v>0</v>
      </c>
      <c r="F260" s="7">
        <f t="shared" si="94"/>
        <v>0</v>
      </c>
      <c r="G260" s="7">
        <f t="shared" si="94"/>
        <v>1333200</v>
      </c>
      <c r="H260" s="7">
        <f t="shared" si="94"/>
        <v>0</v>
      </c>
      <c r="I260" s="7">
        <f t="shared" si="94"/>
        <v>2499697</v>
      </c>
      <c r="J260" s="7">
        <f t="shared" si="94"/>
        <v>0</v>
      </c>
      <c r="K260" s="7">
        <f t="shared" si="94"/>
        <v>0</v>
      </c>
      <c r="L260" s="7">
        <f t="shared" si="94"/>
        <v>3054464.8425000012</v>
      </c>
      <c r="M260" s="7">
        <f t="shared" si="94"/>
        <v>0</v>
      </c>
      <c r="N260" s="7">
        <f t="shared" si="94"/>
        <v>0</v>
      </c>
      <c r="O260" s="7">
        <f t="shared" si="94"/>
        <v>0</v>
      </c>
      <c r="P260" s="7">
        <f t="shared" si="94"/>
        <v>0</v>
      </c>
      <c r="Q260" s="7">
        <f t="shared" si="94"/>
        <v>1811740.5490046646</v>
      </c>
      <c r="R260" s="7">
        <f t="shared" si="94"/>
        <v>0</v>
      </c>
      <c r="S260" s="7">
        <f t="shared" si="94"/>
        <v>0</v>
      </c>
      <c r="T260" s="7">
        <f t="shared" si="94"/>
        <v>1074624.8479393721</v>
      </c>
      <c r="U260" s="7">
        <f t="shared" si="94"/>
        <v>0</v>
      </c>
      <c r="V260" s="7">
        <f t="shared" si="94"/>
        <v>0</v>
      </c>
      <c r="W260" s="7">
        <f t="shared" si="94"/>
        <v>0</v>
      </c>
      <c r="X260" s="7">
        <f t="shared" si="94"/>
        <v>0</v>
      </c>
      <c r="Y260" s="7">
        <f t="shared" si="94"/>
        <v>0</v>
      </c>
      <c r="Z260" s="7">
        <f t="shared" si="94"/>
        <v>0</v>
      </c>
      <c r="AA260" s="7">
        <f t="shared" si="94"/>
        <v>0</v>
      </c>
      <c r="AB260" s="7">
        <f t="shared" si="94"/>
        <v>0</v>
      </c>
      <c r="AC260" s="7">
        <f t="shared" si="94"/>
        <v>0</v>
      </c>
      <c r="AD260" s="7">
        <f t="shared" si="94"/>
        <v>0</v>
      </c>
      <c r="AE260" s="7">
        <f t="shared" si="94"/>
        <v>0</v>
      </c>
      <c r="AF260" s="7">
        <f t="shared" si="94"/>
        <v>0</v>
      </c>
      <c r="AG260" s="7">
        <f t="shared" si="94"/>
        <v>0</v>
      </c>
      <c r="AH260" s="7">
        <f t="shared" si="94"/>
        <v>0</v>
      </c>
      <c r="AI260" s="7">
        <f t="shared" si="94"/>
        <v>0</v>
      </c>
      <c r="AJ260" s="7">
        <f t="shared" si="94"/>
        <v>0</v>
      </c>
      <c r="AK260" s="7">
        <f t="shared" si="94"/>
        <v>0</v>
      </c>
      <c r="AL260" s="7">
        <f t="shared" si="94"/>
        <v>0</v>
      </c>
      <c r="AM260" s="7">
        <f t="shared" si="94"/>
        <v>0</v>
      </c>
      <c r="AN260" s="7">
        <f t="shared" si="94"/>
        <v>0</v>
      </c>
      <c r="AO260" s="7">
        <f t="shared" si="94"/>
        <v>0</v>
      </c>
      <c r="AP260" s="7">
        <f t="shared" si="94"/>
        <v>0</v>
      </c>
    </row>
    <row r="261" spans="1:42" hidden="1" outlineLevel="1"/>
    <row r="262" spans="1:42" hidden="1" outlineLevel="1">
      <c r="A262" s="18" t="s">
        <v>19</v>
      </c>
      <c r="B262" s="18"/>
      <c r="C262" s="17"/>
      <c r="D262" s="17"/>
      <c r="E262" s="17"/>
      <c r="F262" s="17"/>
      <c r="G262" s="17"/>
      <c r="H262" s="17"/>
      <c r="I262" s="17"/>
      <c r="J262" s="17"/>
      <c r="K262" s="17"/>
      <c r="L262" s="17"/>
      <c r="M262" s="17"/>
      <c r="N262" s="17"/>
      <c r="O262" s="17"/>
      <c r="P262" s="17"/>
      <c r="Q262" s="17"/>
      <c r="R262" s="17"/>
      <c r="S262" s="17"/>
      <c r="T262" s="17"/>
      <c r="U262" s="17"/>
      <c r="V262" s="17"/>
      <c r="W262" s="17"/>
      <c r="X262" s="17"/>
      <c r="Y262" s="17"/>
      <c r="Z262" s="17"/>
      <c r="AA262" s="17"/>
      <c r="AB262" s="17"/>
      <c r="AC262" s="17"/>
      <c r="AD262" s="17"/>
      <c r="AE262" s="17"/>
      <c r="AF262" s="17"/>
      <c r="AG262" s="17"/>
      <c r="AH262" s="17"/>
      <c r="AI262" s="17"/>
      <c r="AJ262" s="17"/>
      <c r="AK262" s="17"/>
      <c r="AL262" s="17"/>
      <c r="AM262" s="17"/>
      <c r="AN262" s="17"/>
      <c r="AO262" s="17"/>
      <c r="AP262" s="17"/>
    </row>
    <row r="263" spans="1:42" hidden="1" outlineLevel="1">
      <c r="A263" s="18" t="s">
        <v>12</v>
      </c>
      <c r="B263" s="18" t="s">
        <v>45</v>
      </c>
      <c r="C263" s="18" t="s">
        <v>63</v>
      </c>
      <c r="D263" s="17"/>
      <c r="E263" s="17"/>
      <c r="F263" s="17"/>
      <c r="G263" s="17"/>
      <c r="H263" s="17"/>
      <c r="I263" s="17"/>
      <c r="J263" s="17"/>
      <c r="K263" s="17"/>
      <c r="L263" s="17"/>
      <c r="M263" s="17"/>
      <c r="N263" s="17"/>
      <c r="O263" s="17"/>
      <c r="P263" s="17"/>
      <c r="Q263" s="17"/>
      <c r="R263" s="17"/>
      <c r="S263" s="17"/>
      <c r="T263" s="17"/>
      <c r="U263" s="17"/>
      <c r="V263" s="17"/>
      <c r="W263" s="17"/>
      <c r="X263" s="17"/>
      <c r="Y263" s="17"/>
      <c r="Z263" s="17"/>
      <c r="AA263" s="17"/>
      <c r="AB263" s="17"/>
      <c r="AC263" s="17"/>
      <c r="AD263" s="17"/>
      <c r="AE263" s="17"/>
      <c r="AF263" s="17"/>
      <c r="AG263" s="17"/>
      <c r="AH263" s="17"/>
      <c r="AI263" s="17"/>
      <c r="AJ263" s="17"/>
      <c r="AK263" s="17"/>
      <c r="AL263" s="17"/>
      <c r="AM263" s="17"/>
      <c r="AN263" s="17"/>
      <c r="AO263" s="17"/>
      <c r="AP263" s="17"/>
    </row>
    <row r="264" spans="1:42" hidden="1" outlineLevel="2">
      <c r="A264" s="11"/>
      <c r="B264" s="12"/>
      <c r="C264" s="11"/>
      <c r="D264" s="26">
        <f>D$84+D113</f>
        <v>2022</v>
      </c>
      <c r="E264" s="26">
        <f>D264+1</f>
        <v>2023</v>
      </c>
      <c r="F264" s="26">
        <f t="shared" ref="F264:AP264" si="95">E264+1</f>
        <v>2024</v>
      </c>
      <c r="G264" s="26">
        <f t="shared" si="95"/>
        <v>2025</v>
      </c>
      <c r="H264" s="26">
        <f t="shared" si="95"/>
        <v>2026</v>
      </c>
      <c r="I264" s="26">
        <f t="shared" si="95"/>
        <v>2027</v>
      </c>
      <c r="J264" s="26">
        <f t="shared" si="95"/>
        <v>2028</v>
      </c>
      <c r="K264" s="26">
        <f t="shared" si="95"/>
        <v>2029</v>
      </c>
      <c r="L264" s="26">
        <f t="shared" si="95"/>
        <v>2030</v>
      </c>
      <c r="M264" s="26">
        <f t="shared" si="95"/>
        <v>2031</v>
      </c>
      <c r="N264" s="26">
        <f t="shared" si="95"/>
        <v>2032</v>
      </c>
      <c r="O264" s="26">
        <f t="shared" si="95"/>
        <v>2033</v>
      </c>
      <c r="P264" s="26">
        <f t="shared" si="95"/>
        <v>2034</v>
      </c>
      <c r="Q264" s="26">
        <f t="shared" si="95"/>
        <v>2035</v>
      </c>
      <c r="R264" s="26">
        <f t="shared" si="95"/>
        <v>2036</v>
      </c>
      <c r="S264" s="26">
        <f t="shared" si="95"/>
        <v>2037</v>
      </c>
      <c r="T264" s="26">
        <f t="shared" si="95"/>
        <v>2038</v>
      </c>
      <c r="U264" s="26">
        <f t="shared" si="95"/>
        <v>2039</v>
      </c>
      <c r="V264" s="26">
        <f t="shared" si="95"/>
        <v>2040</v>
      </c>
      <c r="W264" s="26">
        <f t="shared" si="95"/>
        <v>2041</v>
      </c>
      <c r="X264" s="26">
        <f t="shared" si="95"/>
        <v>2042</v>
      </c>
      <c r="Y264" s="26">
        <f t="shared" si="95"/>
        <v>2043</v>
      </c>
      <c r="Z264" s="26">
        <f t="shared" si="95"/>
        <v>2044</v>
      </c>
      <c r="AA264" s="26">
        <f t="shared" si="95"/>
        <v>2045</v>
      </c>
      <c r="AB264" s="26">
        <f t="shared" si="95"/>
        <v>2046</v>
      </c>
      <c r="AC264" s="26">
        <f t="shared" si="95"/>
        <v>2047</v>
      </c>
      <c r="AD264" s="26">
        <f t="shared" si="95"/>
        <v>2048</v>
      </c>
      <c r="AE264" s="26">
        <f t="shared" si="95"/>
        <v>2049</v>
      </c>
      <c r="AF264" s="26">
        <f t="shared" si="95"/>
        <v>2050</v>
      </c>
      <c r="AG264" s="26">
        <f t="shared" si="95"/>
        <v>2051</v>
      </c>
      <c r="AH264" s="26">
        <f t="shared" si="95"/>
        <v>2052</v>
      </c>
      <c r="AI264" s="26">
        <f t="shared" si="95"/>
        <v>2053</v>
      </c>
      <c r="AJ264" s="26">
        <f t="shared" si="95"/>
        <v>2054</v>
      </c>
      <c r="AK264" s="26">
        <f t="shared" si="95"/>
        <v>2055</v>
      </c>
      <c r="AL264" s="26">
        <f t="shared" si="95"/>
        <v>2056</v>
      </c>
      <c r="AM264" s="26">
        <f t="shared" si="95"/>
        <v>2057</v>
      </c>
      <c r="AN264" s="26">
        <f t="shared" si="95"/>
        <v>2058</v>
      </c>
      <c r="AO264" s="26">
        <f t="shared" si="95"/>
        <v>2059</v>
      </c>
      <c r="AP264" s="26">
        <f t="shared" si="95"/>
        <v>2060</v>
      </c>
    </row>
    <row r="265" spans="1:42" hidden="1" outlineLevel="2">
      <c r="A265" s="1">
        <v>1</v>
      </c>
      <c r="B265" s="1" t="s">
        <v>20</v>
      </c>
      <c r="C265" s="4"/>
      <c r="D265" s="4">
        <f>SUM($D255:D255)</f>
        <v>0</v>
      </c>
      <c r="E265" s="4">
        <f>SUM($D255:E255)</f>
        <v>0</v>
      </c>
      <c r="F265" s="4">
        <f>SUM($D255:F255)</f>
        <v>0</v>
      </c>
      <c r="G265" s="4">
        <f>SUM($D255:G255)</f>
        <v>666600</v>
      </c>
      <c r="H265" s="4">
        <f>SUM($D255:H255)</f>
        <v>666600</v>
      </c>
      <c r="I265" s="4">
        <f>SUM($D255:I255)</f>
        <v>666600</v>
      </c>
      <c r="J265" s="4">
        <f>SUM($D255:J255)</f>
        <v>666600</v>
      </c>
      <c r="K265" s="4">
        <f>SUM($D255:K255)</f>
        <v>666600</v>
      </c>
      <c r="L265" s="4">
        <f>SUM($D255:L255)</f>
        <v>1674573.3980250005</v>
      </c>
      <c r="M265" s="4">
        <f>SUM($D255:M255)</f>
        <v>1674573.3980250005</v>
      </c>
      <c r="N265" s="4">
        <f>SUM($D255:N255)</f>
        <v>1674573.3980250005</v>
      </c>
      <c r="O265" s="4">
        <f>SUM($D255:O255)</f>
        <v>1674573.3980250005</v>
      </c>
      <c r="P265" s="4">
        <f>SUM($D255:P255)</f>
        <v>1674573.3980250005</v>
      </c>
      <c r="Q265" s="4">
        <f>SUM($D255:Q255)</f>
        <v>2272447.7791965399</v>
      </c>
      <c r="R265" s="4">
        <f>SUM($D255:R255)</f>
        <v>2272447.7791965399</v>
      </c>
      <c r="S265" s="4">
        <f>SUM($D255:S255)</f>
        <v>2272447.7791965399</v>
      </c>
      <c r="T265" s="4">
        <f>SUM($D255:T255)</f>
        <v>2627073.9790165327</v>
      </c>
      <c r="U265" s="4">
        <f>SUM($D255:U255)</f>
        <v>2627073.9790165327</v>
      </c>
      <c r="V265" s="4">
        <f>SUM($D255:V255)</f>
        <v>2627073.9790165327</v>
      </c>
      <c r="W265" s="4">
        <f>SUM($D255:W255)</f>
        <v>2627073.9790165327</v>
      </c>
      <c r="X265" s="4">
        <f>SUM($D255:X255)</f>
        <v>2627073.9790165327</v>
      </c>
      <c r="Y265" s="4">
        <f>SUM($D255:Y255)</f>
        <v>2627073.9790165327</v>
      </c>
      <c r="Z265" s="4">
        <f>SUM($D255:Z255)</f>
        <v>2627073.9790165327</v>
      </c>
      <c r="AA265" s="4">
        <f>SUM($D255:AA255)</f>
        <v>2627073.9790165327</v>
      </c>
      <c r="AB265" s="4">
        <f>SUM($D255:AB255)</f>
        <v>2627073.9790165327</v>
      </c>
      <c r="AC265" s="4">
        <f>SUM($D255:AC255)</f>
        <v>2627073.9790165327</v>
      </c>
      <c r="AD265" s="4">
        <f>SUM($D255:AD255)</f>
        <v>2627073.9790165327</v>
      </c>
      <c r="AE265" s="4">
        <f>SUM($D255:AE255)</f>
        <v>2627073.9790165327</v>
      </c>
      <c r="AF265" s="4">
        <f>SUM($D255:AF255)</f>
        <v>2627073.9790165327</v>
      </c>
      <c r="AG265" s="4">
        <f>SUM($D255:AG255)</f>
        <v>2627073.9790165327</v>
      </c>
      <c r="AH265" s="4">
        <f>SUM($D255:AH255)</f>
        <v>2627073.9790165327</v>
      </c>
      <c r="AI265" s="4">
        <f>SUM($D255:AI255)</f>
        <v>2627073.9790165327</v>
      </c>
      <c r="AJ265" s="4">
        <f>SUM($D255:AJ255)</f>
        <v>2627073.9790165327</v>
      </c>
      <c r="AK265" s="4">
        <f>SUM($D255:AK255)</f>
        <v>2627073.9790165327</v>
      </c>
      <c r="AL265" s="4">
        <f>SUM($D255:AL255)</f>
        <v>2627073.9790165327</v>
      </c>
      <c r="AM265" s="4">
        <f>SUM($D255:AM255)</f>
        <v>2627073.9790165327</v>
      </c>
      <c r="AN265" s="4">
        <f>SUM($D255:AN255)</f>
        <v>2627073.9790165327</v>
      </c>
      <c r="AO265" s="4">
        <f>SUM($D255:AO255)</f>
        <v>2627073.9790165327</v>
      </c>
      <c r="AP265" s="4">
        <f>SUM($D255:AP255)</f>
        <v>2627073.9790165327</v>
      </c>
    </row>
    <row r="266" spans="1:42" hidden="1" outlineLevel="2">
      <c r="A266" s="1">
        <v>2</v>
      </c>
      <c r="B266" s="1" t="s">
        <v>21</v>
      </c>
      <c r="C266" s="4"/>
      <c r="D266" s="4">
        <f>SUM($D256:D256)</f>
        <v>0</v>
      </c>
      <c r="E266" s="4">
        <f>SUM($D256:E256)</f>
        <v>0</v>
      </c>
      <c r="F266" s="4">
        <f>SUM($D256:F256)</f>
        <v>0</v>
      </c>
      <c r="G266" s="4">
        <f>SUM($D256:G256)</f>
        <v>666600</v>
      </c>
      <c r="H266" s="4">
        <f>SUM($D256:H256)</f>
        <v>666600</v>
      </c>
      <c r="I266" s="4">
        <f>SUM($D256:I256)</f>
        <v>666600</v>
      </c>
      <c r="J266" s="4">
        <f>SUM($D256:J256)</f>
        <v>666600</v>
      </c>
      <c r="K266" s="4">
        <f>SUM($D256:K256)</f>
        <v>666600</v>
      </c>
      <c r="L266" s="4">
        <f>SUM($D256:L256)</f>
        <v>1674573.3980250005</v>
      </c>
      <c r="M266" s="4">
        <f>SUM($D256:M256)</f>
        <v>1674573.3980250005</v>
      </c>
      <c r="N266" s="4">
        <f>SUM($D256:N256)</f>
        <v>1674573.3980250005</v>
      </c>
      <c r="O266" s="4">
        <f>SUM($D256:O256)</f>
        <v>1674573.3980250005</v>
      </c>
      <c r="P266" s="4">
        <f>SUM($D256:P256)</f>
        <v>1674573.3980250005</v>
      </c>
      <c r="Q266" s="4">
        <f>SUM($D256:Q256)</f>
        <v>2272447.7791965399</v>
      </c>
      <c r="R266" s="4">
        <f>SUM($D256:R256)</f>
        <v>2272447.7791965399</v>
      </c>
      <c r="S266" s="4">
        <f>SUM($D256:S256)</f>
        <v>2272447.7791965399</v>
      </c>
      <c r="T266" s="4">
        <f>SUM($D256:T256)</f>
        <v>2627073.9790165327</v>
      </c>
      <c r="U266" s="4">
        <f>SUM($D256:U256)</f>
        <v>2627073.9790165327</v>
      </c>
      <c r="V266" s="4">
        <f>SUM($D256:V256)</f>
        <v>2627073.9790165327</v>
      </c>
      <c r="W266" s="4">
        <f>SUM($D256:W256)</f>
        <v>2627073.9790165327</v>
      </c>
      <c r="X266" s="4">
        <f>SUM($D256:X256)</f>
        <v>2627073.9790165327</v>
      </c>
      <c r="Y266" s="4">
        <f>SUM($D256:Y256)</f>
        <v>2627073.9790165327</v>
      </c>
      <c r="Z266" s="4">
        <f>SUM($D256:Z256)</f>
        <v>2627073.9790165327</v>
      </c>
      <c r="AA266" s="4">
        <f>SUM($D256:AA256)</f>
        <v>2627073.9790165327</v>
      </c>
      <c r="AB266" s="4">
        <f>SUM($D256:AB256)</f>
        <v>2627073.9790165327</v>
      </c>
      <c r="AC266" s="4">
        <f>SUM($D256:AC256)</f>
        <v>2627073.9790165327</v>
      </c>
      <c r="AD266" s="4">
        <f>SUM($D256:AD256)</f>
        <v>2627073.9790165327</v>
      </c>
      <c r="AE266" s="4">
        <f>SUM($D256:AE256)</f>
        <v>2627073.9790165327</v>
      </c>
      <c r="AF266" s="4">
        <f>SUM($D256:AF256)</f>
        <v>2627073.9790165327</v>
      </c>
      <c r="AG266" s="4">
        <f>SUM($D256:AG256)</f>
        <v>2627073.9790165327</v>
      </c>
      <c r="AH266" s="4">
        <f>SUM($D256:AH256)</f>
        <v>2627073.9790165327</v>
      </c>
      <c r="AI266" s="4">
        <f>SUM($D256:AI256)</f>
        <v>2627073.9790165327</v>
      </c>
      <c r="AJ266" s="4">
        <f>SUM($D256:AJ256)</f>
        <v>2627073.9790165327</v>
      </c>
      <c r="AK266" s="4">
        <f>SUM($D256:AK256)</f>
        <v>2627073.9790165327</v>
      </c>
      <c r="AL266" s="4">
        <f>SUM($D256:AL256)</f>
        <v>2627073.9790165327</v>
      </c>
      <c r="AM266" s="4">
        <f>SUM($D256:AM256)</f>
        <v>2627073.9790165327</v>
      </c>
      <c r="AN266" s="4">
        <f>SUM($D256:AN256)</f>
        <v>2627073.9790165327</v>
      </c>
      <c r="AO266" s="4">
        <f>SUM($D256:AO256)</f>
        <v>2627073.9790165327</v>
      </c>
      <c r="AP266" s="4">
        <f>SUM($D256:AP256)</f>
        <v>2627073.9790165327</v>
      </c>
    </row>
    <row r="267" spans="1:42" hidden="1" outlineLevel="2">
      <c r="A267" s="1">
        <v>3</v>
      </c>
      <c r="B267" s="1" t="s">
        <v>22</v>
      </c>
      <c r="C267" s="4"/>
      <c r="D267" s="4">
        <f>SUM($D257:D257)</f>
        <v>0</v>
      </c>
      <c r="E267" s="4">
        <f>SUM($D257:E257)</f>
        <v>0</v>
      </c>
      <c r="F267" s="4">
        <f>SUM($D257:F257)</f>
        <v>0</v>
      </c>
      <c r="G267" s="4">
        <f>SUM($D257:G257)</f>
        <v>0</v>
      </c>
      <c r="H267" s="4">
        <f>SUM($D257:H257)</f>
        <v>0</v>
      </c>
      <c r="I267" s="4">
        <f>SUM($D257:I257)</f>
        <v>2499697</v>
      </c>
      <c r="J267" s="4">
        <f>SUM($D257:J257)</f>
        <v>2499697</v>
      </c>
      <c r="K267" s="4">
        <f>SUM($D257:K257)</f>
        <v>2499697</v>
      </c>
      <c r="L267" s="4">
        <f>SUM($D257:L257)</f>
        <v>3538215.0464500003</v>
      </c>
      <c r="M267" s="4">
        <f>SUM($D257:M257)</f>
        <v>3538215.0464500003</v>
      </c>
      <c r="N267" s="4">
        <f>SUM($D257:N257)</f>
        <v>3538215.0464500003</v>
      </c>
      <c r="O267" s="4">
        <f>SUM($D257:O257)</f>
        <v>3538215.0464500003</v>
      </c>
      <c r="P267" s="4">
        <f>SUM($D257:P257)</f>
        <v>3538215.0464500003</v>
      </c>
      <c r="Q267" s="4">
        <f>SUM($D257:Q257)</f>
        <v>4154206.833111586</v>
      </c>
      <c r="R267" s="4">
        <f>SUM($D257:R257)</f>
        <v>4154206.833111586</v>
      </c>
      <c r="S267" s="4">
        <f>SUM($D257:S257)</f>
        <v>4154206.833111586</v>
      </c>
      <c r="T267" s="4">
        <f>SUM($D257:T257)</f>
        <v>4519579.2814109726</v>
      </c>
      <c r="U267" s="4">
        <f>SUM($D257:U257)</f>
        <v>4519579.2814109726</v>
      </c>
      <c r="V267" s="4">
        <f>SUM($D257:V257)</f>
        <v>4519579.2814109726</v>
      </c>
      <c r="W267" s="4">
        <f>SUM($D257:W257)</f>
        <v>4519579.2814109726</v>
      </c>
      <c r="X267" s="4">
        <f>SUM($D257:X257)</f>
        <v>4519579.2814109726</v>
      </c>
      <c r="Y267" s="4">
        <f>SUM($D257:Y257)</f>
        <v>4519579.2814109726</v>
      </c>
      <c r="Z267" s="4">
        <f>SUM($D257:Z257)</f>
        <v>4519579.2814109726</v>
      </c>
      <c r="AA267" s="4">
        <f>SUM($D257:AA257)</f>
        <v>4519579.2814109726</v>
      </c>
      <c r="AB267" s="4">
        <f>SUM($D257:AB257)</f>
        <v>4519579.2814109726</v>
      </c>
      <c r="AC267" s="4">
        <f>SUM($D257:AC257)</f>
        <v>4519579.2814109726</v>
      </c>
      <c r="AD267" s="4">
        <f>SUM($D257:AD257)</f>
        <v>4519579.2814109726</v>
      </c>
      <c r="AE267" s="4">
        <f>SUM($D257:AE257)</f>
        <v>4519579.2814109726</v>
      </c>
      <c r="AF267" s="4">
        <f>SUM($D257:AF257)</f>
        <v>4519579.2814109726</v>
      </c>
      <c r="AG267" s="4">
        <f>SUM($D257:AG257)</f>
        <v>4519579.2814109726</v>
      </c>
      <c r="AH267" s="4">
        <f>SUM($D257:AH257)</f>
        <v>4519579.2814109726</v>
      </c>
      <c r="AI267" s="4">
        <f>SUM($D257:AI257)</f>
        <v>4519579.2814109726</v>
      </c>
      <c r="AJ267" s="4">
        <f>SUM($D257:AJ257)</f>
        <v>4519579.2814109726</v>
      </c>
      <c r="AK267" s="4">
        <f>SUM($D257:AK257)</f>
        <v>4519579.2814109726</v>
      </c>
      <c r="AL267" s="4">
        <f>SUM($D257:AL257)</f>
        <v>4519579.2814109726</v>
      </c>
      <c r="AM267" s="4">
        <f>SUM($D257:AM257)</f>
        <v>4519579.2814109726</v>
      </c>
      <c r="AN267" s="4">
        <f>SUM($D257:AN257)</f>
        <v>4519579.2814109726</v>
      </c>
      <c r="AO267" s="4">
        <f>SUM($D257:AO257)</f>
        <v>4519579.2814109726</v>
      </c>
      <c r="AP267" s="4">
        <f>SUM($D257:AP257)</f>
        <v>4519579.2814109726</v>
      </c>
    </row>
    <row r="268" spans="1:42" hidden="1" outlineLevel="2">
      <c r="A268" s="1">
        <v>4</v>
      </c>
      <c r="B268" s="1" t="s">
        <v>15</v>
      </c>
      <c r="C268" s="4"/>
      <c r="D268" s="4">
        <f>SUM($D258:D258)</f>
        <v>0</v>
      </c>
      <c r="E268" s="4">
        <f>SUM($D258:E258)</f>
        <v>0</v>
      </c>
      <c r="F268" s="4">
        <f>SUM($D258:F258)</f>
        <v>0</v>
      </c>
      <c r="G268" s="4">
        <f>SUM($D258:G258)</f>
        <v>0</v>
      </c>
      <c r="H268" s="4">
        <f>SUM($D258:H258)</f>
        <v>0</v>
      </c>
      <c r="I268" s="4">
        <f>SUM($D258:I258)</f>
        <v>0</v>
      </c>
      <c r="J268" s="4">
        <f>SUM($D258:J258)</f>
        <v>0</v>
      </c>
      <c r="K268" s="4">
        <f>SUM($D258:K258)</f>
        <v>0</v>
      </c>
      <c r="L268" s="4">
        <f>SUM($D258:L258)</f>
        <v>0</v>
      </c>
      <c r="M268" s="4">
        <f>SUM($D258:M258)</f>
        <v>0</v>
      </c>
      <c r="N268" s="4">
        <f>SUM($D258:N258)</f>
        <v>0</v>
      </c>
      <c r="O268" s="4">
        <f>SUM($D258:O258)</f>
        <v>0</v>
      </c>
      <c r="P268" s="4">
        <f>SUM($D258:P258)</f>
        <v>0</v>
      </c>
      <c r="Q268" s="4">
        <f>SUM($D258:Q258)</f>
        <v>0</v>
      </c>
      <c r="R268" s="4">
        <f>SUM($D258:R258)</f>
        <v>0</v>
      </c>
      <c r="S268" s="4">
        <f>SUM($D258:S258)</f>
        <v>0</v>
      </c>
      <c r="T268" s="4">
        <f>SUM($D258:T258)</f>
        <v>0</v>
      </c>
      <c r="U268" s="4">
        <f>SUM($D258:U258)</f>
        <v>0</v>
      </c>
      <c r="V268" s="4">
        <f>SUM($D258:V258)</f>
        <v>0</v>
      </c>
      <c r="W268" s="4">
        <f>SUM($D258:W258)</f>
        <v>0</v>
      </c>
      <c r="X268" s="4">
        <f>SUM($D258:X258)</f>
        <v>0</v>
      </c>
      <c r="Y268" s="4">
        <f>SUM($D258:Y258)</f>
        <v>0</v>
      </c>
      <c r="Z268" s="4">
        <f>SUM($D258:Z258)</f>
        <v>0</v>
      </c>
      <c r="AA268" s="4">
        <f>SUM($D258:AA258)</f>
        <v>0</v>
      </c>
      <c r="AB268" s="4">
        <f>SUM($D258:AB258)</f>
        <v>0</v>
      </c>
      <c r="AC268" s="4">
        <f>SUM($D258:AC258)</f>
        <v>0</v>
      </c>
      <c r="AD268" s="4">
        <f>SUM($D258:AD258)</f>
        <v>0</v>
      </c>
      <c r="AE268" s="4">
        <f>SUM($D258:AE258)</f>
        <v>0</v>
      </c>
      <c r="AF268" s="4">
        <f>SUM($D258:AF258)</f>
        <v>0</v>
      </c>
      <c r="AG268" s="4">
        <f>SUM($D258:AG258)</f>
        <v>0</v>
      </c>
      <c r="AH268" s="4">
        <f>SUM($D258:AH258)</f>
        <v>0</v>
      </c>
      <c r="AI268" s="4">
        <f>SUM($D258:AI258)</f>
        <v>0</v>
      </c>
      <c r="AJ268" s="4">
        <f>SUM($D258:AJ258)</f>
        <v>0</v>
      </c>
      <c r="AK268" s="4">
        <f>SUM($D258:AK258)</f>
        <v>0</v>
      </c>
      <c r="AL268" s="4">
        <f>SUM($D258:AL258)</f>
        <v>0</v>
      </c>
      <c r="AM268" s="4">
        <f>SUM($D258:AM258)</f>
        <v>0</v>
      </c>
      <c r="AN268" s="4">
        <f>SUM($D258:AN258)</f>
        <v>0</v>
      </c>
      <c r="AO268" s="4">
        <f>SUM($D258:AO258)</f>
        <v>0</v>
      </c>
      <c r="AP268" s="4">
        <f>SUM($D258:AP258)</f>
        <v>0</v>
      </c>
    </row>
    <row r="269" spans="1:42" hidden="1" outlineLevel="2">
      <c r="A269" s="1">
        <v>5</v>
      </c>
      <c r="B269" s="1" t="s">
        <v>15</v>
      </c>
      <c r="C269" s="4"/>
      <c r="D269" s="4">
        <f>SUM($D259:D259)</f>
        <v>0</v>
      </c>
      <c r="E269" s="4">
        <f>SUM($D259:E259)</f>
        <v>0</v>
      </c>
      <c r="F269" s="4">
        <f>SUM($D259:F259)</f>
        <v>0</v>
      </c>
      <c r="G269" s="4">
        <f>SUM($D259:G259)</f>
        <v>0</v>
      </c>
      <c r="H269" s="4">
        <f>SUM($D259:H259)</f>
        <v>0</v>
      </c>
      <c r="I269" s="4">
        <f>SUM($D259:I259)</f>
        <v>0</v>
      </c>
      <c r="J269" s="4">
        <f>SUM($D259:J259)</f>
        <v>0</v>
      </c>
      <c r="K269" s="4">
        <f>SUM($D259:K259)</f>
        <v>0</v>
      </c>
      <c r="L269" s="4">
        <f>SUM($D259:L259)</f>
        <v>0</v>
      </c>
      <c r="M269" s="4">
        <f>SUM($D259:M259)</f>
        <v>0</v>
      </c>
      <c r="N269" s="4">
        <f>SUM($D259:N259)</f>
        <v>0</v>
      </c>
      <c r="O269" s="4">
        <f>SUM($D259:O259)</f>
        <v>0</v>
      </c>
      <c r="P269" s="4">
        <f>SUM($D259:P259)</f>
        <v>0</v>
      </c>
      <c r="Q269" s="4">
        <f>SUM($D259:Q259)</f>
        <v>0</v>
      </c>
      <c r="R269" s="4">
        <f>SUM($D259:R259)</f>
        <v>0</v>
      </c>
      <c r="S269" s="4">
        <f>SUM($D259:S259)</f>
        <v>0</v>
      </c>
      <c r="T269" s="4">
        <f>SUM($D259:T259)</f>
        <v>0</v>
      </c>
      <c r="U269" s="4">
        <f>SUM($D259:U259)</f>
        <v>0</v>
      </c>
      <c r="V269" s="4">
        <f>SUM($D259:V259)</f>
        <v>0</v>
      </c>
      <c r="W269" s="4">
        <f>SUM($D259:W259)</f>
        <v>0</v>
      </c>
      <c r="X269" s="4">
        <f>SUM($D259:X259)</f>
        <v>0</v>
      </c>
      <c r="Y269" s="4">
        <f>SUM($D259:Y259)</f>
        <v>0</v>
      </c>
      <c r="Z269" s="4">
        <f>SUM($D259:Z259)</f>
        <v>0</v>
      </c>
      <c r="AA269" s="4">
        <f>SUM($D259:AA259)</f>
        <v>0</v>
      </c>
      <c r="AB269" s="4">
        <f>SUM($D259:AB259)</f>
        <v>0</v>
      </c>
      <c r="AC269" s="4">
        <f>SUM($D259:AC259)</f>
        <v>0</v>
      </c>
      <c r="AD269" s="4">
        <f>SUM($D259:AD259)</f>
        <v>0</v>
      </c>
      <c r="AE269" s="4">
        <f>SUM($D259:AE259)</f>
        <v>0</v>
      </c>
      <c r="AF269" s="4">
        <f>SUM($D259:AF259)</f>
        <v>0</v>
      </c>
      <c r="AG269" s="4">
        <f>SUM($D259:AG259)</f>
        <v>0</v>
      </c>
      <c r="AH269" s="4">
        <f>SUM($D259:AH259)</f>
        <v>0</v>
      </c>
      <c r="AI269" s="4">
        <f>SUM($D259:AI259)</f>
        <v>0</v>
      </c>
      <c r="AJ269" s="4">
        <f>SUM($D259:AJ259)</f>
        <v>0</v>
      </c>
      <c r="AK269" s="4">
        <f>SUM($D259:AK259)</f>
        <v>0</v>
      </c>
      <c r="AL269" s="4">
        <f>SUM($D259:AL259)</f>
        <v>0</v>
      </c>
      <c r="AM269" s="4">
        <f>SUM($D259:AM259)</f>
        <v>0</v>
      </c>
      <c r="AN269" s="4">
        <f>SUM($D259:AN259)</f>
        <v>0</v>
      </c>
      <c r="AO269" s="4">
        <f>SUM($D259:AO259)</f>
        <v>0</v>
      </c>
      <c r="AP269" s="4">
        <f>SUM($D259:AP259)</f>
        <v>0</v>
      </c>
    </row>
    <row r="270" spans="1:42" ht="15.5" hidden="1" outlineLevel="2" thickBot="1">
      <c r="A270" s="6" t="s">
        <v>0</v>
      </c>
      <c r="B270" s="6"/>
      <c r="C270" s="7"/>
      <c r="D270" s="7">
        <f t="shared" ref="D270:AP270" si="96">SUM(D265:D269)</f>
        <v>0</v>
      </c>
      <c r="E270" s="7">
        <f t="shared" si="96"/>
        <v>0</v>
      </c>
      <c r="F270" s="7">
        <f t="shared" si="96"/>
        <v>0</v>
      </c>
      <c r="G270" s="7">
        <f t="shared" si="96"/>
        <v>1333200</v>
      </c>
      <c r="H270" s="7">
        <f t="shared" si="96"/>
        <v>1333200</v>
      </c>
      <c r="I270" s="7">
        <f t="shared" si="96"/>
        <v>3832897</v>
      </c>
      <c r="J270" s="7">
        <f t="shared" si="96"/>
        <v>3832897</v>
      </c>
      <c r="K270" s="7">
        <f t="shared" si="96"/>
        <v>3832897</v>
      </c>
      <c r="L270" s="7">
        <f t="shared" si="96"/>
        <v>6887361.8425000012</v>
      </c>
      <c r="M270" s="7">
        <f t="shared" si="96"/>
        <v>6887361.8425000012</v>
      </c>
      <c r="N270" s="7">
        <f t="shared" si="96"/>
        <v>6887361.8425000012</v>
      </c>
      <c r="O270" s="7">
        <f t="shared" si="96"/>
        <v>6887361.8425000012</v>
      </c>
      <c r="P270" s="7">
        <f t="shared" si="96"/>
        <v>6887361.8425000012</v>
      </c>
      <c r="Q270" s="7">
        <f t="shared" si="96"/>
        <v>8699102.3915046658</v>
      </c>
      <c r="R270" s="7">
        <f t="shared" si="96"/>
        <v>8699102.3915046658</v>
      </c>
      <c r="S270" s="7">
        <f t="shared" si="96"/>
        <v>8699102.3915046658</v>
      </c>
      <c r="T270" s="7">
        <f t="shared" si="96"/>
        <v>9773727.2394440379</v>
      </c>
      <c r="U270" s="7">
        <f t="shared" si="96"/>
        <v>9773727.2394440379</v>
      </c>
      <c r="V270" s="7">
        <f t="shared" si="96"/>
        <v>9773727.2394440379</v>
      </c>
      <c r="W270" s="7">
        <f t="shared" si="96"/>
        <v>9773727.2394440379</v>
      </c>
      <c r="X270" s="7">
        <f t="shared" si="96"/>
        <v>9773727.2394440379</v>
      </c>
      <c r="Y270" s="7">
        <f t="shared" si="96"/>
        <v>9773727.2394440379</v>
      </c>
      <c r="Z270" s="7">
        <f t="shared" si="96"/>
        <v>9773727.2394440379</v>
      </c>
      <c r="AA270" s="7">
        <f t="shared" si="96"/>
        <v>9773727.2394440379</v>
      </c>
      <c r="AB270" s="7">
        <f t="shared" si="96"/>
        <v>9773727.2394440379</v>
      </c>
      <c r="AC270" s="7">
        <f t="shared" si="96"/>
        <v>9773727.2394440379</v>
      </c>
      <c r="AD270" s="7">
        <f t="shared" si="96"/>
        <v>9773727.2394440379</v>
      </c>
      <c r="AE270" s="7">
        <f t="shared" si="96"/>
        <v>9773727.2394440379</v>
      </c>
      <c r="AF270" s="7">
        <f t="shared" si="96"/>
        <v>9773727.2394440379</v>
      </c>
      <c r="AG270" s="7">
        <f t="shared" si="96"/>
        <v>9773727.2394440379</v>
      </c>
      <c r="AH270" s="7">
        <f t="shared" si="96"/>
        <v>9773727.2394440379</v>
      </c>
      <c r="AI270" s="7">
        <f t="shared" si="96"/>
        <v>9773727.2394440379</v>
      </c>
      <c r="AJ270" s="7">
        <f t="shared" si="96"/>
        <v>9773727.2394440379</v>
      </c>
      <c r="AK270" s="7">
        <f t="shared" si="96"/>
        <v>9773727.2394440379</v>
      </c>
      <c r="AL270" s="7">
        <f t="shared" si="96"/>
        <v>9773727.2394440379</v>
      </c>
      <c r="AM270" s="7">
        <f t="shared" si="96"/>
        <v>9773727.2394440379</v>
      </c>
      <c r="AN270" s="7">
        <f t="shared" si="96"/>
        <v>9773727.2394440379</v>
      </c>
      <c r="AO270" s="7">
        <f t="shared" si="96"/>
        <v>9773727.2394440379</v>
      </c>
      <c r="AP270" s="7">
        <f t="shared" si="96"/>
        <v>9773727.2394440379</v>
      </c>
    </row>
    <row r="271" spans="1:42" hidden="1" outlineLevel="1"/>
    <row r="272" spans="1:42" hidden="1" outlineLevel="1">
      <c r="A272" s="18" t="s">
        <v>19</v>
      </c>
      <c r="B272" s="18"/>
      <c r="C272" s="17"/>
      <c r="D272" s="17"/>
      <c r="E272" s="17"/>
      <c r="F272" s="17"/>
      <c r="G272" s="17"/>
      <c r="H272" s="17"/>
      <c r="I272" s="17"/>
      <c r="J272" s="17"/>
      <c r="K272" s="17"/>
      <c r="L272" s="17"/>
      <c r="M272" s="17"/>
      <c r="N272" s="17"/>
      <c r="O272" s="17"/>
      <c r="P272" s="17"/>
      <c r="Q272" s="17"/>
      <c r="R272" s="17"/>
      <c r="S272" s="17"/>
      <c r="T272" s="17"/>
      <c r="U272" s="17"/>
      <c r="V272" s="17"/>
      <c r="W272" s="17"/>
      <c r="X272" s="17"/>
      <c r="Y272" s="17"/>
      <c r="Z272" s="17"/>
      <c r="AA272" s="17"/>
      <c r="AB272" s="17"/>
      <c r="AC272" s="17"/>
      <c r="AD272" s="17"/>
      <c r="AE272" s="17"/>
      <c r="AF272" s="17"/>
      <c r="AG272" s="17"/>
      <c r="AH272" s="17"/>
      <c r="AI272" s="17"/>
      <c r="AJ272" s="17"/>
      <c r="AK272" s="17"/>
      <c r="AL272" s="17"/>
      <c r="AM272" s="17"/>
      <c r="AN272" s="17"/>
      <c r="AO272" s="17"/>
      <c r="AP272" s="17"/>
    </row>
    <row r="273" spans="1:42" hidden="1" outlineLevel="1">
      <c r="A273" s="18" t="s">
        <v>12</v>
      </c>
      <c r="B273" s="18" t="s">
        <v>45</v>
      </c>
      <c r="C273" s="18" t="s">
        <v>64</v>
      </c>
      <c r="D273" s="17"/>
      <c r="E273" s="17"/>
      <c r="F273" s="17"/>
      <c r="G273" s="17"/>
      <c r="H273" s="17"/>
      <c r="I273" s="17"/>
      <c r="J273" s="17"/>
      <c r="K273" s="17"/>
      <c r="L273" s="17"/>
      <c r="M273" s="17"/>
      <c r="N273" s="17"/>
      <c r="O273" s="17"/>
      <c r="P273" s="17"/>
      <c r="Q273" s="17"/>
      <c r="R273" s="17"/>
      <c r="S273" s="17"/>
      <c r="T273" s="17"/>
      <c r="U273" s="17"/>
      <c r="V273" s="17"/>
      <c r="W273" s="17"/>
      <c r="X273" s="17"/>
      <c r="Y273" s="17"/>
      <c r="Z273" s="17"/>
      <c r="AA273" s="17"/>
      <c r="AB273" s="17"/>
      <c r="AC273" s="17"/>
      <c r="AD273" s="17"/>
      <c r="AE273" s="17"/>
      <c r="AF273" s="17"/>
      <c r="AG273" s="17"/>
      <c r="AH273" s="17"/>
      <c r="AI273" s="17"/>
      <c r="AJ273" s="17"/>
      <c r="AK273" s="17"/>
      <c r="AL273" s="17"/>
      <c r="AM273" s="17"/>
      <c r="AN273" s="17"/>
      <c r="AO273" s="17"/>
      <c r="AP273" s="17"/>
    </row>
    <row r="274" spans="1:42" hidden="1" outlineLevel="2">
      <c r="A274" s="11"/>
      <c r="B274" s="12"/>
      <c r="C274" s="11"/>
      <c r="D274" s="26">
        <f>D$84+D123</f>
        <v>2022</v>
      </c>
      <c r="E274" s="26">
        <f>D274+1</f>
        <v>2023</v>
      </c>
      <c r="F274" s="26">
        <f t="shared" ref="F274:AP274" si="97">E274+1</f>
        <v>2024</v>
      </c>
      <c r="G274" s="26">
        <f t="shared" si="97"/>
        <v>2025</v>
      </c>
      <c r="H274" s="26">
        <f t="shared" si="97"/>
        <v>2026</v>
      </c>
      <c r="I274" s="26">
        <f t="shared" si="97"/>
        <v>2027</v>
      </c>
      <c r="J274" s="26">
        <f t="shared" si="97"/>
        <v>2028</v>
      </c>
      <c r="K274" s="26">
        <f t="shared" si="97"/>
        <v>2029</v>
      </c>
      <c r="L274" s="26">
        <f t="shared" si="97"/>
        <v>2030</v>
      </c>
      <c r="M274" s="26">
        <f t="shared" si="97"/>
        <v>2031</v>
      </c>
      <c r="N274" s="26">
        <f t="shared" si="97"/>
        <v>2032</v>
      </c>
      <c r="O274" s="26">
        <f t="shared" si="97"/>
        <v>2033</v>
      </c>
      <c r="P274" s="26">
        <f t="shared" si="97"/>
        <v>2034</v>
      </c>
      <c r="Q274" s="26">
        <f t="shared" si="97"/>
        <v>2035</v>
      </c>
      <c r="R274" s="26">
        <f t="shared" si="97"/>
        <v>2036</v>
      </c>
      <c r="S274" s="26">
        <f t="shared" si="97"/>
        <v>2037</v>
      </c>
      <c r="T274" s="26">
        <f t="shared" si="97"/>
        <v>2038</v>
      </c>
      <c r="U274" s="26">
        <f t="shared" si="97"/>
        <v>2039</v>
      </c>
      <c r="V274" s="26">
        <f t="shared" si="97"/>
        <v>2040</v>
      </c>
      <c r="W274" s="26">
        <f t="shared" si="97"/>
        <v>2041</v>
      </c>
      <c r="X274" s="26">
        <f t="shared" si="97"/>
        <v>2042</v>
      </c>
      <c r="Y274" s="26">
        <f t="shared" si="97"/>
        <v>2043</v>
      </c>
      <c r="Z274" s="26">
        <f t="shared" si="97"/>
        <v>2044</v>
      </c>
      <c r="AA274" s="26">
        <f t="shared" si="97"/>
        <v>2045</v>
      </c>
      <c r="AB274" s="26">
        <f t="shared" si="97"/>
        <v>2046</v>
      </c>
      <c r="AC274" s="26">
        <f t="shared" si="97"/>
        <v>2047</v>
      </c>
      <c r="AD274" s="26">
        <f t="shared" si="97"/>
        <v>2048</v>
      </c>
      <c r="AE274" s="26">
        <f t="shared" si="97"/>
        <v>2049</v>
      </c>
      <c r="AF274" s="26">
        <f t="shared" si="97"/>
        <v>2050</v>
      </c>
      <c r="AG274" s="26">
        <f t="shared" si="97"/>
        <v>2051</v>
      </c>
      <c r="AH274" s="26">
        <f t="shared" si="97"/>
        <v>2052</v>
      </c>
      <c r="AI274" s="26">
        <f t="shared" si="97"/>
        <v>2053</v>
      </c>
      <c r="AJ274" s="26">
        <f t="shared" si="97"/>
        <v>2054</v>
      </c>
      <c r="AK274" s="26">
        <f t="shared" si="97"/>
        <v>2055</v>
      </c>
      <c r="AL274" s="26">
        <f t="shared" si="97"/>
        <v>2056</v>
      </c>
      <c r="AM274" s="26">
        <f t="shared" si="97"/>
        <v>2057</v>
      </c>
      <c r="AN274" s="26">
        <f t="shared" si="97"/>
        <v>2058</v>
      </c>
      <c r="AO274" s="26">
        <f t="shared" si="97"/>
        <v>2059</v>
      </c>
      <c r="AP274" s="26">
        <f t="shared" si="97"/>
        <v>2060</v>
      </c>
    </row>
    <row r="275" spans="1:42" hidden="1" outlineLevel="2">
      <c r="A275" s="1">
        <v>1</v>
      </c>
      <c r="B275" s="1" t="s">
        <v>20</v>
      </c>
      <c r="C275" s="4">
        <f>SUM(D275:AP275)</f>
        <v>34428284.44565028</v>
      </c>
      <c r="D275" s="4">
        <f t="shared" ref="D275:AP279" si="98">IF(AND(D123&gt;0,E123=0),(D123-D131),0)+IF(AND(D148&gt;0,E148=0),(D148-D156),0)+IF(AND(D173&gt;0,E173=0),(D173-D181),0)+IF(AND(D198&gt;0,E198=0),(D198-D206),0)+D215</f>
        <v>0</v>
      </c>
      <c r="E275" s="4">
        <f t="shared" si="98"/>
        <v>0</v>
      </c>
      <c r="F275" s="4">
        <f t="shared" si="98"/>
        <v>0</v>
      </c>
      <c r="G275" s="4">
        <f t="shared" si="98"/>
        <v>15449940</v>
      </c>
      <c r="H275" s="4">
        <f t="shared" si="98"/>
        <v>0</v>
      </c>
      <c r="I275" s="4">
        <f t="shared" si="98"/>
        <v>0</v>
      </c>
      <c r="J275" s="4">
        <f t="shared" si="98"/>
        <v>0</v>
      </c>
      <c r="K275" s="4">
        <f t="shared" si="98"/>
        <v>0</v>
      </c>
      <c r="L275" s="4">
        <f t="shared" si="98"/>
        <v>9757674.1872225013</v>
      </c>
      <c r="M275" s="4">
        <f t="shared" si="98"/>
        <v>0</v>
      </c>
      <c r="N275" s="4">
        <f t="shared" si="98"/>
        <v>0</v>
      </c>
      <c r="O275" s="4">
        <f t="shared" si="98"/>
        <v>0</v>
      </c>
      <c r="P275" s="4">
        <f t="shared" si="98"/>
        <v>0</v>
      </c>
      <c r="Q275" s="4">
        <f t="shared" si="98"/>
        <v>5787715.655780091</v>
      </c>
      <c r="R275" s="4">
        <f t="shared" si="98"/>
        <v>0</v>
      </c>
      <c r="S275" s="4">
        <f t="shared" si="98"/>
        <v>0</v>
      </c>
      <c r="T275" s="4">
        <f t="shared" si="98"/>
        <v>3432954.6026476827</v>
      </c>
      <c r="U275" s="4">
        <f t="shared" si="98"/>
        <v>0</v>
      </c>
      <c r="V275" s="4">
        <f t="shared" si="98"/>
        <v>0</v>
      </c>
      <c r="W275" s="4">
        <f t="shared" si="98"/>
        <v>0</v>
      </c>
      <c r="X275" s="4">
        <f t="shared" si="98"/>
        <v>0</v>
      </c>
      <c r="Y275" s="4">
        <f t="shared" si="98"/>
        <v>0</v>
      </c>
      <c r="Z275" s="4">
        <f t="shared" si="98"/>
        <v>0</v>
      </c>
      <c r="AA275" s="4">
        <f t="shared" si="98"/>
        <v>0</v>
      </c>
      <c r="AB275" s="4">
        <f t="shared" si="98"/>
        <v>0</v>
      </c>
      <c r="AC275" s="4">
        <f t="shared" si="98"/>
        <v>0</v>
      </c>
      <c r="AD275" s="4">
        <f t="shared" si="98"/>
        <v>0</v>
      </c>
      <c r="AE275" s="4">
        <f t="shared" si="98"/>
        <v>0</v>
      </c>
      <c r="AF275" s="4">
        <f t="shared" si="98"/>
        <v>0</v>
      </c>
      <c r="AG275" s="4">
        <f t="shared" si="98"/>
        <v>0</v>
      </c>
      <c r="AH275" s="4">
        <f t="shared" si="98"/>
        <v>0</v>
      </c>
      <c r="AI275" s="4">
        <f t="shared" si="98"/>
        <v>0</v>
      </c>
      <c r="AJ275" s="4">
        <f t="shared" si="98"/>
        <v>0</v>
      </c>
      <c r="AK275" s="4">
        <f t="shared" si="98"/>
        <v>0</v>
      </c>
      <c r="AL275" s="4">
        <f t="shared" si="98"/>
        <v>0</v>
      </c>
      <c r="AM275" s="4">
        <f t="shared" si="98"/>
        <v>0</v>
      </c>
      <c r="AN275" s="4">
        <f t="shared" si="98"/>
        <v>0</v>
      </c>
      <c r="AO275" s="4">
        <f t="shared" si="98"/>
        <v>0</v>
      </c>
      <c r="AP275" s="4">
        <f t="shared" si="98"/>
        <v>0</v>
      </c>
    </row>
    <row r="276" spans="1:42" hidden="1" outlineLevel="2">
      <c r="A276" s="1">
        <v>2</v>
      </c>
      <c r="B276" s="1" t="s">
        <v>21</v>
      </c>
      <c r="C276" s="4">
        <f>SUM(D276:AP276)</f>
        <v>19126824.69202793</v>
      </c>
      <c r="D276" s="4">
        <f t="shared" si="98"/>
        <v>0</v>
      </c>
      <c r="E276" s="4">
        <f t="shared" si="98"/>
        <v>0</v>
      </c>
      <c r="F276" s="4">
        <f t="shared" si="98"/>
        <v>0</v>
      </c>
      <c r="G276" s="4">
        <f t="shared" si="98"/>
        <v>8583300</v>
      </c>
      <c r="H276" s="4">
        <f t="shared" si="98"/>
        <v>0</v>
      </c>
      <c r="I276" s="4">
        <f t="shared" si="98"/>
        <v>0</v>
      </c>
      <c r="J276" s="4">
        <f t="shared" si="98"/>
        <v>0</v>
      </c>
      <c r="K276" s="4">
        <f t="shared" si="98"/>
        <v>0</v>
      </c>
      <c r="L276" s="4">
        <f t="shared" si="98"/>
        <v>5420930.1040125005</v>
      </c>
      <c r="M276" s="4">
        <f t="shared" si="98"/>
        <v>0</v>
      </c>
      <c r="N276" s="4">
        <f t="shared" si="98"/>
        <v>0</v>
      </c>
      <c r="O276" s="4">
        <f t="shared" si="98"/>
        <v>0</v>
      </c>
      <c r="P276" s="4">
        <f t="shared" si="98"/>
        <v>0</v>
      </c>
      <c r="Q276" s="4">
        <f t="shared" si="98"/>
        <v>3215397.5865444951</v>
      </c>
      <c r="R276" s="4">
        <f t="shared" si="98"/>
        <v>0</v>
      </c>
      <c r="S276" s="4">
        <f t="shared" si="98"/>
        <v>0</v>
      </c>
      <c r="T276" s="4">
        <f t="shared" si="98"/>
        <v>1907197.0014709348</v>
      </c>
      <c r="U276" s="4">
        <f t="shared" si="98"/>
        <v>0</v>
      </c>
      <c r="V276" s="4">
        <f t="shared" si="98"/>
        <v>0</v>
      </c>
      <c r="W276" s="4">
        <f t="shared" si="98"/>
        <v>0</v>
      </c>
      <c r="X276" s="4">
        <f t="shared" si="98"/>
        <v>0</v>
      </c>
      <c r="Y276" s="4">
        <f t="shared" si="98"/>
        <v>0</v>
      </c>
      <c r="Z276" s="4">
        <f t="shared" si="98"/>
        <v>0</v>
      </c>
      <c r="AA276" s="4">
        <f t="shared" si="98"/>
        <v>0</v>
      </c>
      <c r="AB276" s="4">
        <f t="shared" si="98"/>
        <v>0</v>
      </c>
      <c r="AC276" s="4">
        <f t="shared" si="98"/>
        <v>0</v>
      </c>
      <c r="AD276" s="4">
        <f t="shared" si="98"/>
        <v>0</v>
      </c>
      <c r="AE276" s="4">
        <f t="shared" si="98"/>
        <v>0</v>
      </c>
      <c r="AF276" s="4">
        <f t="shared" si="98"/>
        <v>0</v>
      </c>
      <c r="AG276" s="4">
        <f t="shared" si="98"/>
        <v>0</v>
      </c>
      <c r="AH276" s="4">
        <f t="shared" si="98"/>
        <v>0</v>
      </c>
      <c r="AI276" s="4">
        <f t="shared" si="98"/>
        <v>0</v>
      </c>
      <c r="AJ276" s="4">
        <f t="shared" si="98"/>
        <v>0</v>
      </c>
      <c r="AK276" s="4">
        <f t="shared" si="98"/>
        <v>0</v>
      </c>
      <c r="AL276" s="4">
        <f t="shared" si="98"/>
        <v>0</v>
      </c>
      <c r="AM276" s="4">
        <f t="shared" si="98"/>
        <v>0</v>
      </c>
      <c r="AN276" s="4">
        <f t="shared" si="98"/>
        <v>0</v>
      </c>
      <c r="AO276" s="4">
        <f t="shared" si="98"/>
        <v>0</v>
      </c>
      <c r="AP276" s="4">
        <f t="shared" si="98"/>
        <v>0</v>
      </c>
    </row>
    <row r="277" spans="1:42" hidden="1" outlineLevel="2">
      <c r="A277" s="1">
        <v>3</v>
      </c>
      <c r="B277" s="1" t="s">
        <v>22</v>
      </c>
      <c r="C277" s="4">
        <f>SUM(D277:AP277)</f>
        <v>0</v>
      </c>
      <c r="D277" s="4">
        <f t="shared" si="98"/>
        <v>0</v>
      </c>
      <c r="E277" s="4">
        <f t="shared" si="98"/>
        <v>0</v>
      </c>
      <c r="F277" s="4">
        <f t="shared" si="98"/>
        <v>0</v>
      </c>
      <c r="G277" s="4">
        <f t="shared" si="98"/>
        <v>0</v>
      </c>
      <c r="H277" s="4">
        <f t="shared" si="98"/>
        <v>0</v>
      </c>
      <c r="I277" s="4">
        <f t="shared" si="98"/>
        <v>0</v>
      </c>
      <c r="J277" s="4">
        <f t="shared" si="98"/>
        <v>0</v>
      </c>
      <c r="K277" s="4">
        <f t="shared" si="98"/>
        <v>0</v>
      </c>
      <c r="L277" s="4">
        <f t="shared" si="98"/>
        <v>0</v>
      </c>
      <c r="M277" s="4">
        <f t="shared" si="98"/>
        <v>0</v>
      </c>
      <c r="N277" s="4">
        <f t="shared" si="98"/>
        <v>0</v>
      </c>
      <c r="O277" s="4">
        <f t="shared" si="98"/>
        <v>0</v>
      </c>
      <c r="P277" s="4">
        <f t="shared" si="98"/>
        <v>0</v>
      </c>
      <c r="Q277" s="4">
        <f t="shared" si="98"/>
        <v>0</v>
      </c>
      <c r="R277" s="4">
        <f t="shared" si="98"/>
        <v>0</v>
      </c>
      <c r="S277" s="4">
        <f t="shared" si="98"/>
        <v>0</v>
      </c>
      <c r="T277" s="4">
        <f t="shared" si="98"/>
        <v>0</v>
      </c>
      <c r="U277" s="4">
        <f t="shared" si="98"/>
        <v>0</v>
      </c>
      <c r="V277" s="4">
        <f t="shared" si="98"/>
        <v>0</v>
      </c>
      <c r="W277" s="4">
        <f t="shared" si="98"/>
        <v>0</v>
      </c>
      <c r="X277" s="4">
        <f t="shared" si="98"/>
        <v>0</v>
      </c>
      <c r="Y277" s="4">
        <f t="shared" si="98"/>
        <v>0</v>
      </c>
      <c r="Z277" s="4">
        <f t="shared" si="98"/>
        <v>0</v>
      </c>
      <c r="AA277" s="4">
        <f t="shared" si="98"/>
        <v>0</v>
      </c>
      <c r="AB277" s="4">
        <f t="shared" si="98"/>
        <v>0</v>
      </c>
      <c r="AC277" s="4">
        <f t="shared" si="98"/>
        <v>0</v>
      </c>
      <c r="AD277" s="4">
        <f t="shared" si="98"/>
        <v>0</v>
      </c>
      <c r="AE277" s="4">
        <f t="shared" si="98"/>
        <v>0</v>
      </c>
      <c r="AF277" s="4">
        <f t="shared" si="98"/>
        <v>0</v>
      </c>
      <c r="AG277" s="4">
        <f t="shared" si="98"/>
        <v>0</v>
      </c>
      <c r="AH277" s="4">
        <f t="shared" si="98"/>
        <v>0</v>
      </c>
      <c r="AI277" s="4">
        <f t="shared" si="98"/>
        <v>0</v>
      </c>
      <c r="AJ277" s="4">
        <f t="shared" si="98"/>
        <v>0</v>
      </c>
      <c r="AK277" s="4">
        <f t="shared" si="98"/>
        <v>0</v>
      </c>
      <c r="AL277" s="4">
        <f t="shared" si="98"/>
        <v>0</v>
      </c>
      <c r="AM277" s="4">
        <f t="shared" si="98"/>
        <v>0</v>
      </c>
      <c r="AN277" s="4">
        <f t="shared" si="98"/>
        <v>0</v>
      </c>
      <c r="AO277" s="4">
        <f t="shared" si="98"/>
        <v>0</v>
      </c>
      <c r="AP277" s="4">
        <f t="shared" si="98"/>
        <v>0</v>
      </c>
    </row>
    <row r="278" spans="1:42" hidden="1" outlineLevel="2">
      <c r="A278" s="1">
        <v>4</v>
      </c>
      <c r="B278" s="1" t="s">
        <v>15</v>
      </c>
      <c r="C278" s="4">
        <f>SUM(D278:AP278)</f>
        <v>0</v>
      </c>
      <c r="D278" s="4">
        <f t="shared" si="98"/>
        <v>0</v>
      </c>
      <c r="E278" s="4">
        <f t="shared" si="98"/>
        <v>0</v>
      </c>
      <c r="F278" s="4">
        <f t="shared" si="98"/>
        <v>0</v>
      </c>
      <c r="G278" s="4">
        <f t="shared" si="98"/>
        <v>0</v>
      </c>
      <c r="H278" s="4">
        <f t="shared" si="98"/>
        <v>0</v>
      </c>
      <c r="I278" s="4">
        <f t="shared" si="98"/>
        <v>0</v>
      </c>
      <c r="J278" s="4">
        <f t="shared" si="98"/>
        <v>0</v>
      </c>
      <c r="K278" s="4">
        <f t="shared" si="98"/>
        <v>0</v>
      </c>
      <c r="L278" s="4">
        <f t="shared" si="98"/>
        <v>0</v>
      </c>
      <c r="M278" s="4">
        <f t="shared" si="98"/>
        <v>0</v>
      </c>
      <c r="N278" s="4">
        <f t="shared" si="98"/>
        <v>0</v>
      </c>
      <c r="O278" s="4">
        <f t="shared" si="98"/>
        <v>0</v>
      </c>
      <c r="P278" s="4">
        <f t="shared" si="98"/>
        <v>0</v>
      </c>
      <c r="Q278" s="4">
        <f t="shared" si="98"/>
        <v>0</v>
      </c>
      <c r="R278" s="4">
        <f t="shared" si="98"/>
        <v>0</v>
      </c>
      <c r="S278" s="4">
        <f t="shared" si="98"/>
        <v>0</v>
      </c>
      <c r="T278" s="4">
        <f t="shared" si="98"/>
        <v>0</v>
      </c>
      <c r="U278" s="4">
        <f t="shared" si="98"/>
        <v>0</v>
      </c>
      <c r="V278" s="4">
        <f t="shared" si="98"/>
        <v>0</v>
      </c>
      <c r="W278" s="4">
        <f t="shared" si="98"/>
        <v>0</v>
      </c>
      <c r="X278" s="4">
        <f t="shared" si="98"/>
        <v>0</v>
      </c>
      <c r="Y278" s="4">
        <f t="shared" si="98"/>
        <v>0</v>
      </c>
      <c r="Z278" s="4">
        <f t="shared" si="98"/>
        <v>0</v>
      </c>
      <c r="AA278" s="4">
        <f t="shared" si="98"/>
        <v>0</v>
      </c>
      <c r="AB278" s="4">
        <f t="shared" si="98"/>
        <v>0</v>
      </c>
      <c r="AC278" s="4">
        <f t="shared" si="98"/>
        <v>0</v>
      </c>
      <c r="AD278" s="4">
        <f t="shared" si="98"/>
        <v>0</v>
      </c>
      <c r="AE278" s="4">
        <f t="shared" si="98"/>
        <v>0</v>
      </c>
      <c r="AF278" s="4">
        <f t="shared" si="98"/>
        <v>0</v>
      </c>
      <c r="AG278" s="4">
        <f t="shared" si="98"/>
        <v>0</v>
      </c>
      <c r="AH278" s="4">
        <f t="shared" si="98"/>
        <v>0</v>
      </c>
      <c r="AI278" s="4">
        <f t="shared" si="98"/>
        <v>0</v>
      </c>
      <c r="AJ278" s="4">
        <f t="shared" si="98"/>
        <v>0</v>
      </c>
      <c r="AK278" s="4">
        <f t="shared" si="98"/>
        <v>0</v>
      </c>
      <c r="AL278" s="4">
        <f t="shared" si="98"/>
        <v>0</v>
      </c>
      <c r="AM278" s="4">
        <f t="shared" si="98"/>
        <v>0</v>
      </c>
      <c r="AN278" s="4">
        <f t="shared" si="98"/>
        <v>0</v>
      </c>
      <c r="AO278" s="4">
        <f t="shared" si="98"/>
        <v>0</v>
      </c>
      <c r="AP278" s="4">
        <f t="shared" si="98"/>
        <v>0</v>
      </c>
    </row>
    <row r="279" spans="1:42" hidden="1" outlineLevel="2">
      <c r="A279" s="1">
        <v>5</v>
      </c>
      <c r="B279" s="1" t="s">
        <v>15</v>
      </c>
      <c r="C279" s="4">
        <f>SUM(D279:AP279)</f>
        <v>0</v>
      </c>
      <c r="D279" s="4">
        <f t="shared" si="98"/>
        <v>0</v>
      </c>
      <c r="E279" s="4">
        <f t="shared" si="98"/>
        <v>0</v>
      </c>
      <c r="F279" s="4">
        <f t="shared" si="98"/>
        <v>0</v>
      </c>
      <c r="G279" s="4">
        <f t="shared" si="98"/>
        <v>0</v>
      </c>
      <c r="H279" s="4">
        <f t="shared" si="98"/>
        <v>0</v>
      </c>
      <c r="I279" s="4">
        <f t="shared" si="98"/>
        <v>0</v>
      </c>
      <c r="J279" s="4">
        <f t="shared" si="98"/>
        <v>0</v>
      </c>
      <c r="K279" s="4">
        <f t="shared" si="98"/>
        <v>0</v>
      </c>
      <c r="L279" s="4">
        <f t="shared" si="98"/>
        <v>0</v>
      </c>
      <c r="M279" s="4">
        <f t="shared" si="98"/>
        <v>0</v>
      </c>
      <c r="N279" s="4">
        <f t="shared" si="98"/>
        <v>0</v>
      </c>
      <c r="O279" s="4">
        <f t="shared" si="98"/>
        <v>0</v>
      </c>
      <c r="P279" s="4">
        <f t="shared" si="98"/>
        <v>0</v>
      </c>
      <c r="Q279" s="4">
        <f t="shared" si="98"/>
        <v>0</v>
      </c>
      <c r="R279" s="4">
        <f t="shared" si="98"/>
        <v>0</v>
      </c>
      <c r="S279" s="4">
        <f t="shared" si="98"/>
        <v>0</v>
      </c>
      <c r="T279" s="4">
        <f t="shared" si="98"/>
        <v>0</v>
      </c>
      <c r="U279" s="4">
        <f t="shared" si="98"/>
        <v>0</v>
      </c>
      <c r="V279" s="4">
        <f t="shared" si="98"/>
        <v>0</v>
      </c>
      <c r="W279" s="4">
        <f t="shared" si="98"/>
        <v>0</v>
      </c>
      <c r="X279" s="4">
        <f t="shared" si="98"/>
        <v>0</v>
      </c>
      <c r="Y279" s="4">
        <f t="shared" si="98"/>
        <v>0</v>
      </c>
      <c r="Z279" s="4">
        <f t="shared" si="98"/>
        <v>0</v>
      </c>
      <c r="AA279" s="4">
        <f t="shared" si="98"/>
        <v>0</v>
      </c>
      <c r="AB279" s="4">
        <f t="shared" si="98"/>
        <v>0</v>
      </c>
      <c r="AC279" s="4">
        <f t="shared" si="98"/>
        <v>0</v>
      </c>
      <c r="AD279" s="4">
        <f t="shared" si="98"/>
        <v>0</v>
      </c>
      <c r="AE279" s="4">
        <f t="shared" si="98"/>
        <v>0</v>
      </c>
      <c r="AF279" s="4">
        <f t="shared" si="98"/>
        <v>0</v>
      </c>
      <c r="AG279" s="4">
        <f t="shared" si="98"/>
        <v>0</v>
      </c>
      <c r="AH279" s="4">
        <f t="shared" si="98"/>
        <v>0</v>
      </c>
      <c r="AI279" s="4">
        <f t="shared" si="98"/>
        <v>0</v>
      </c>
      <c r="AJ279" s="4">
        <f t="shared" si="98"/>
        <v>0</v>
      </c>
      <c r="AK279" s="4">
        <f t="shared" si="98"/>
        <v>0</v>
      </c>
      <c r="AL279" s="4">
        <f t="shared" si="98"/>
        <v>0</v>
      </c>
      <c r="AM279" s="4">
        <f t="shared" si="98"/>
        <v>0</v>
      </c>
      <c r="AN279" s="4">
        <f t="shared" si="98"/>
        <v>0</v>
      </c>
      <c r="AO279" s="4">
        <f t="shared" si="98"/>
        <v>0</v>
      </c>
      <c r="AP279" s="4">
        <f t="shared" si="98"/>
        <v>0</v>
      </c>
    </row>
    <row r="280" spans="1:42" ht="15.5" hidden="1" outlineLevel="2" thickBot="1">
      <c r="A280" s="6" t="s">
        <v>0</v>
      </c>
      <c r="B280" s="6"/>
      <c r="C280" s="7">
        <f>SUM(C275:C279)</f>
        <v>53555109.137678206</v>
      </c>
      <c r="D280" s="7">
        <f t="shared" ref="D280:AP280" si="99">SUM(D275:D279)</f>
        <v>0</v>
      </c>
      <c r="E280" s="7">
        <f t="shared" si="99"/>
        <v>0</v>
      </c>
      <c r="F280" s="7">
        <f t="shared" si="99"/>
        <v>0</v>
      </c>
      <c r="G280" s="7">
        <f t="shared" si="99"/>
        <v>24033240</v>
      </c>
      <c r="H280" s="7">
        <f t="shared" si="99"/>
        <v>0</v>
      </c>
      <c r="I280" s="7">
        <f t="shared" si="99"/>
        <v>0</v>
      </c>
      <c r="J280" s="7">
        <f t="shared" si="99"/>
        <v>0</v>
      </c>
      <c r="K280" s="7">
        <f t="shared" si="99"/>
        <v>0</v>
      </c>
      <c r="L280" s="7">
        <f t="shared" si="99"/>
        <v>15178604.291235002</v>
      </c>
      <c r="M280" s="7">
        <f t="shared" si="99"/>
        <v>0</v>
      </c>
      <c r="N280" s="7">
        <f t="shared" si="99"/>
        <v>0</v>
      </c>
      <c r="O280" s="7">
        <f t="shared" si="99"/>
        <v>0</v>
      </c>
      <c r="P280" s="7">
        <f t="shared" si="99"/>
        <v>0</v>
      </c>
      <c r="Q280" s="7">
        <f t="shared" si="99"/>
        <v>9003113.242324587</v>
      </c>
      <c r="R280" s="7">
        <f t="shared" si="99"/>
        <v>0</v>
      </c>
      <c r="S280" s="7">
        <f t="shared" si="99"/>
        <v>0</v>
      </c>
      <c r="T280" s="7">
        <f t="shared" si="99"/>
        <v>5340151.6041186173</v>
      </c>
      <c r="U280" s="7">
        <f t="shared" si="99"/>
        <v>0</v>
      </c>
      <c r="V280" s="7">
        <f t="shared" si="99"/>
        <v>0</v>
      </c>
      <c r="W280" s="7">
        <f t="shared" si="99"/>
        <v>0</v>
      </c>
      <c r="X280" s="7">
        <f t="shared" si="99"/>
        <v>0</v>
      </c>
      <c r="Y280" s="7">
        <f t="shared" si="99"/>
        <v>0</v>
      </c>
      <c r="Z280" s="7">
        <f t="shared" si="99"/>
        <v>0</v>
      </c>
      <c r="AA280" s="7">
        <f t="shared" si="99"/>
        <v>0</v>
      </c>
      <c r="AB280" s="7">
        <f t="shared" si="99"/>
        <v>0</v>
      </c>
      <c r="AC280" s="7">
        <f t="shared" si="99"/>
        <v>0</v>
      </c>
      <c r="AD280" s="7">
        <f t="shared" si="99"/>
        <v>0</v>
      </c>
      <c r="AE280" s="7">
        <f t="shared" si="99"/>
        <v>0</v>
      </c>
      <c r="AF280" s="7">
        <f t="shared" si="99"/>
        <v>0</v>
      </c>
      <c r="AG280" s="7">
        <f t="shared" si="99"/>
        <v>0</v>
      </c>
      <c r="AH280" s="7">
        <f t="shared" si="99"/>
        <v>0</v>
      </c>
      <c r="AI280" s="7">
        <f t="shared" si="99"/>
        <v>0</v>
      </c>
      <c r="AJ280" s="7">
        <f t="shared" si="99"/>
        <v>0</v>
      </c>
      <c r="AK280" s="7">
        <f t="shared" si="99"/>
        <v>0</v>
      </c>
      <c r="AL280" s="7">
        <f t="shared" si="99"/>
        <v>0</v>
      </c>
      <c r="AM280" s="7">
        <f t="shared" si="99"/>
        <v>0</v>
      </c>
      <c r="AN280" s="7">
        <f t="shared" si="99"/>
        <v>0</v>
      </c>
      <c r="AO280" s="7">
        <f t="shared" si="99"/>
        <v>0</v>
      </c>
      <c r="AP280" s="7">
        <f t="shared" si="99"/>
        <v>0</v>
      </c>
    </row>
    <row r="281" spans="1:42" hidden="1" outlineLevel="1"/>
    <row r="282" spans="1:42" hidden="1" outlineLevel="1">
      <c r="A282" s="18" t="s">
        <v>19</v>
      </c>
      <c r="B282" s="18"/>
      <c r="C282" s="17"/>
      <c r="D282" s="17"/>
      <c r="E282" s="17"/>
      <c r="F282" s="17"/>
      <c r="G282" s="17"/>
      <c r="H282" s="17"/>
      <c r="I282" s="17"/>
      <c r="J282" s="17"/>
      <c r="K282" s="17"/>
      <c r="L282" s="17"/>
      <c r="M282" s="17"/>
      <c r="N282" s="17"/>
      <c r="O282" s="17"/>
      <c r="P282" s="17"/>
      <c r="Q282" s="17"/>
      <c r="R282" s="17"/>
      <c r="S282" s="17"/>
      <c r="T282" s="17"/>
      <c r="U282" s="17"/>
      <c r="V282" s="17"/>
      <c r="W282" s="17"/>
      <c r="X282" s="17"/>
      <c r="Y282" s="17"/>
      <c r="Z282" s="17"/>
      <c r="AA282" s="17"/>
      <c r="AB282" s="17"/>
      <c r="AC282" s="17"/>
      <c r="AD282" s="17"/>
      <c r="AE282" s="17"/>
      <c r="AF282" s="17"/>
      <c r="AG282" s="17"/>
      <c r="AH282" s="17"/>
      <c r="AI282" s="17"/>
      <c r="AJ282" s="17"/>
      <c r="AK282" s="17"/>
      <c r="AL282" s="17"/>
      <c r="AM282" s="17"/>
      <c r="AN282" s="17"/>
      <c r="AO282" s="17"/>
      <c r="AP282" s="17"/>
    </row>
    <row r="283" spans="1:42" hidden="1" outlineLevel="1">
      <c r="A283" s="18" t="s">
        <v>12</v>
      </c>
      <c r="B283" s="18" t="s">
        <v>45</v>
      </c>
      <c r="C283" s="18" t="s">
        <v>64</v>
      </c>
      <c r="D283" s="17"/>
      <c r="E283" s="17"/>
      <c r="F283" s="17"/>
      <c r="G283" s="17"/>
      <c r="H283" s="17"/>
      <c r="I283" s="17"/>
      <c r="J283" s="17"/>
      <c r="K283" s="17"/>
      <c r="L283" s="17"/>
      <c r="M283" s="17"/>
      <c r="N283" s="17"/>
      <c r="O283" s="17"/>
      <c r="P283" s="17"/>
      <c r="Q283" s="17"/>
      <c r="R283" s="17"/>
      <c r="S283" s="17"/>
      <c r="T283" s="17"/>
      <c r="U283" s="17"/>
      <c r="V283" s="17"/>
      <c r="W283" s="17"/>
      <c r="X283" s="17"/>
      <c r="Y283" s="17"/>
      <c r="Z283" s="17"/>
      <c r="AA283" s="17"/>
      <c r="AB283" s="17"/>
      <c r="AC283" s="17"/>
      <c r="AD283" s="17"/>
      <c r="AE283" s="17"/>
      <c r="AF283" s="17"/>
      <c r="AG283" s="17"/>
      <c r="AH283" s="17"/>
      <c r="AI283" s="17"/>
      <c r="AJ283" s="17"/>
      <c r="AK283" s="17"/>
      <c r="AL283" s="17"/>
      <c r="AM283" s="17"/>
      <c r="AN283" s="17"/>
      <c r="AO283" s="17"/>
      <c r="AP283" s="17"/>
    </row>
    <row r="284" spans="1:42" hidden="1" outlineLevel="2">
      <c r="A284" s="11"/>
      <c r="B284" s="12"/>
      <c r="C284" s="11"/>
      <c r="D284" s="26">
        <f>D$84+D133</f>
        <v>2022</v>
      </c>
      <c r="E284" s="26">
        <f>D284+1</f>
        <v>2023</v>
      </c>
      <c r="F284" s="26">
        <f t="shared" ref="F284:AP284" si="100">E284+1</f>
        <v>2024</v>
      </c>
      <c r="G284" s="26">
        <f t="shared" si="100"/>
        <v>2025</v>
      </c>
      <c r="H284" s="26">
        <f t="shared" si="100"/>
        <v>2026</v>
      </c>
      <c r="I284" s="26">
        <f t="shared" si="100"/>
        <v>2027</v>
      </c>
      <c r="J284" s="26">
        <f t="shared" si="100"/>
        <v>2028</v>
      </c>
      <c r="K284" s="26">
        <f t="shared" si="100"/>
        <v>2029</v>
      </c>
      <c r="L284" s="26">
        <f t="shared" si="100"/>
        <v>2030</v>
      </c>
      <c r="M284" s="26">
        <f t="shared" si="100"/>
        <v>2031</v>
      </c>
      <c r="N284" s="26">
        <f t="shared" si="100"/>
        <v>2032</v>
      </c>
      <c r="O284" s="26">
        <f t="shared" si="100"/>
        <v>2033</v>
      </c>
      <c r="P284" s="26">
        <f t="shared" si="100"/>
        <v>2034</v>
      </c>
      <c r="Q284" s="26">
        <f t="shared" si="100"/>
        <v>2035</v>
      </c>
      <c r="R284" s="26">
        <f t="shared" si="100"/>
        <v>2036</v>
      </c>
      <c r="S284" s="26">
        <f t="shared" si="100"/>
        <v>2037</v>
      </c>
      <c r="T284" s="26">
        <f t="shared" si="100"/>
        <v>2038</v>
      </c>
      <c r="U284" s="26">
        <f t="shared" si="100"/>
        <v>2039</v>
      </c>
      <c r="V284" s="26">
        <f t="shared" si="100"/>
        <v>2040</v>
      </c>
      <c r="W284" s="26">
        <f t="shared" si="100"/>
        <v>2041</v>
      </c>
      <c r="X284" s="26">
        <f t="shared" si="100"/>
        <v>2042</v>
      </c>
      <c r="Y284" s="26">
        <f t="shared" si="100"/>
        <v>2043</v>
      </c>
      <c r="Z284" s="26">
        <f t="shared" si="100"/>
        <v>2044</v>
      </c>
      <c r="AA284" s="26">
        <f t="shared" si="100"/>
        <v>2045</v>
      </c>
      <c r="AB284" s="26">
        <f t="shared" si="100"/>
        <v>2046</v>
      </c>
      <c r="AC284" s="26">
        <f t="shared" si="100"/>
        <v>2047</v>
      </c>
      <c r="AD284" s="26">
        <f t="shared" si="100"/>
        <v>2048</v>
      </c>
      <c r="AE284" s="26">
        <f t="shared" si="100"/>
        <v>2049</v>
      </c>
      <c r="AF284" s="26">
        <f t="shared" si="100"/>
        <v>2050</v>
      </c>
      <c r="AG284" s="26">
        <f t="shared" si="100"/>
        <v>2051</v>
      </c>
      <c r="AH284" s="26">
        <f t="shared" si="100"/>
        <v>2052</v>
      </c>
      <c r="AI284" s="26">
        <f t="shared" si="100"/>
        <v>2053</v>
      </c>
      <c r="AJ284" s="26">
        <f t="shared" si="100"/>
        <v>2054</v>
      </c>
      <c r="AK284" s="26">
        <f t="shared" si="100"/>
        <v>2055</v>
      </c>
      <c r="AL284" s="26">
        <f t="shared" si="100"/>
        <v>2056</v>
      </c>
      <c r="AM284" s="26">
        <f t="shared" si="100"/>
        <v>2057</v>
      </c>
      <c r="AN284" s="26">
        <f t="shared" si="100"/>
        <v>2058</v>
      </c>
      <c r="AO284" s="26">
        <f t="shared" si="100"/>
        <v>2059</v>
      </c>
      <c r="AP284" s="26">
        <f t="shared" si="100"/>
        <v>2060</v>
      </c>
    </row>
    <row r="285" spans="1:42" hidden="1" outlineLevel="2">
      <c r="A285" s="1">
        <v>1</v>
      </c>
      <c r="B285" s="1" t="s">
        <v>20</v>
      </c>
      <c r="C285" s="4"/>
      <c r="D285" s="4">
        <f>SUM($D275:D275)</f>
        <v>0</v>
      </c>
      <c r="E285" s="4">
        <f>SUM($D275:E275)</f>
        <v>0</v>
      </c>
      <c r="F285" s="4">
        <f>SUM($D275:F275)</f>
        <v>0</v>
      </c>
      <c r="G285" s="4">
        <f>SUM($D275:G275)</f>
        <v>15449940</v>
      </c>
      <c r="H285" s="4">
        <f>SUM($D275:H275)</f>
        <v>15449940</v>
      </c>
      <c r="I285" s="4">
        <f>SUM($D275:I275)</f>
        <v>15449940</v>
      </c>
      <c r="J285" s="4">
        <f>SUM($D275:J275)</f>
        <v>15449940</v>
      </c>
      <c r="K285" s="4">
        <f>SUM($D275:K275)</f>
        <v>15449940</v>
      </c>
      <c r="L285" s="4">
        <f>SUM($D275:L275)</f>
        <v>25207614.187222503</v>
      </c>
      <c r="M285" s="4">
        <f>SUM($D275:M275)</f>
        <v>25207614.187222503</v>
      </c>
      <c r="N285" s="4">
        <f>SUM($D275:N275)</f>
        <v>25207614.187222503</v>
      </c>
      <c r="O285" s="4">
        <f>SUM($D275:O275)</f>
        <v>25207614.187222503</v>
      </c>
      <c r="P285" s="4">
        <f>SUM($D275:P275)</f>
        <v>25207614.187222503</v>
      </c>
      <c r="Q285" s="4">
        <f>SUM($D275:Q275)</f>
        <v>30995329.843002595</v>
      </c>
      <c r="R285" s="4">
        <f>SUM($D275:R275)</f>
        <v>30995329.843002595</v>
      </c>
      <c r="S285" s="4">
        <f>SUM($D275:S275)</f>
        <v>30995329.843002595</v>
      </c>
      <c r="T285" s="4">
        <f>SUM($D275:T275)</f>
        <v>34428284.44565028</v>
      </c>
      <c r="U285" s="4">
        <f>SUM($D275:U275)</f>
        <v>34428284.44565028</v>
      </c>
      <c r="V285" s="4">
        <f>SUM($D275:V275)</f>
        <v>34428284.44565028</v>
      </c>
      <c r="W285" s="4">
        <f>SUM($D275:W275)</f>
        <v>34428284.44565028</v>
      </c>
      <c r="X285" s="4">
        <f>SUM($D275:X275)</f>
        <v>34428284.44565028</v>
      </c>
      <c r="Y285" s="4">
        <f>SUM($D275:Y275)</f>
        <v>34428284.44565028</v>
      </c>
      <c r="Z285" s="4">
        <f>SUM($D275:Z275)</f>
        <v>34428284.44565028</v>
      </c>
      <c r="AA285" s="4">
        <f>SUM($D275:AA275)</f>
        <v>34428284.44565028</v>
      </c>
      <c r="AB285" s="4">
        <f>SUM($D275:AB275)</f>
        <v>34428284.44565028</v>
      </c>
      <c r="AC285" s="4">
        <f>SUM($D275:AC275)</f>
        <v>34428284.44565028</v>
      </c>
      <c r="AD285" s="4">
        <f>SUM($D275:AD275)</f>
        <v>34428284.44565028</v>
      </c>
      <c r="AE285" s="4">
        <f>SUM($D275:AE275)</f>
        <v>34428284.44565028</v>
      </c>
      <c r="AF285" s="4">
        <f>SUM($D275:AF275)</f>
        <v>34428284.44565028</v>
      </c>
      <c r="AG285" s="4">
        <f>SUM($D275:AG275)</f>
        <v>34428284.44565028</v>
      </c>
      <c r="AH285" s="4">
        <f>SUM($D275:AH275)</f>
        <v>34428284.44565028</v>
      </c>
      <c r="AI285" s="4">
        <f>SUM($D275:AI275)</f>
        <v>34428284.44565028</v>
      </c>
      <c r="AJ285" s="4">
        <f>SUM($D275:AJ275)</f>
        <v>34428284.44565028</v>
      </c>
      <c r="AK285" s="4">
        <f>SUM($D275:AK275)</f>
        <v>34428284.44565028</v>
      </c>
      <c r="AL285" s="4">
        <f>SUM($D275:AL275)</f>
        <v>34428284.44565028</v>
      </c>
      <c r="AM285" s="4">
        <f>SUM($D275:AM275)</f>
        <v>34428284.44565028</v>
      </c>
      <c r="AN285" s="4">
        <f>SUM($D275:AN275)</f>
        <v>34428284.44565028</v>
      </c>
      <c r="AO285" s="4">
        <f>SUM($D275:AO275)</f>
        <v>34428284.44565028</v>
      </c>
      <c r="AP285" s="4">
        <f>SUM($D275:AP275)</f>
        <v>34428284.44565028</v>
      </c>
    </row>
    <row r="286" spans="1:42" hidden="1" outlineLevel="2">
      <c r="A286" s="1">
        <v>2</v>
      </c>
      <c r="B286" s="1" t="s">
        <v>21</v>
      </c>
      <c r="C286" s="4"/>
      <c r="D286" s="4">
        <f>SUM($D276:D276)</f>
        <v>0</v>
      </c>
      <c r="E286" s="4">
        <f>SUM($D276:E276)</f>
        <v>0</v>
      </c>
      <c r="F286" s="4">
        <f>SUM($D276:F276)</f>
        <v>0</v>
      </c>
      <c r="G286" s="4">
        <f>SUM($D276:G276)</f>
        <v>8583300</v>
      </c>
      <c r="H286" s="4">
        <f>SUM($D276:H276)</f>
        <v>8583300</v>
      </c>
      <c r="I286" s="4">
        <f>SUM($D276:I276)</f>
        <v>8583300</v>
      </c>
      <c r="J286" s="4">
        <f>SUM($D276:J276)</f>
        <v>8583300</v>
      </c>
      <c r="K286" s="4">
        <f>SUM($D276:K276)</f>
        <v>8583300</v>
      </c>
      <c r="L286" s="4">
        <f>SUM($D276:L276)</f>
        <v>14004230.1040125</v>
      </c>
      <c r="M286" s="4">
        <f>SUM($D276:M276)</f>
        <v>14004230.1040125</v>
      </c>
      <c r="N286" s="4">
        <f>SUM($D276:N276)</f>
        <v>14004230.1040125</v>
      </c>
      <c r="O286" s="4">
        <f>SUM($D276:O276)</f>
        <v>14004230.1040125</v>
      </c>
      <c r="P286" s="4">
        <f>SUM($D276:P276)</f>
        <v>14004230.1040125</v>
      </c>
      <c r="Q286" s="4">
        <f>SUM($D276:Q276)</f>
        <v>17219627.690556996</v>
      </c>
      <c r="R286" s="4">
        <f>SUM($D276:R276)</f>
        <v>17219627.690556996</v>
      </c>
      <c r="S286" s="4">
        <f>SUM($D276:S276)</f>
        <v>17219627.690556996</v>
      </c>
      <c r="T286" s="4">
        <f>SUM($D276:T276)</f>
        <v>19126824.69202793</v>
      </c>
      <c r="U286" s="4">
        <f>SUM($D276:U276)</f>
        <v>19126824.69202793</v>
      </c>
      <c r="V286" s="4">
        <f>SUM($D276:V276)</f>
        <v>19126824.69202793</v>
      </c>
      <c r="W286" s="4">
        <f>SUM($D276:W276)</f>
        <v>19126824.69202793</v>
      </c>
      <c r="X286" s="4">
        <f>SUM($D276:X276)</f>
        <v>19126824.69202793</v>
      </c>
      <c r="Y286" s="4">
        <f>SUM($D276:Y276)</f>
        <v>19126824.69202793</v>
      </c>
      <c r="Z286" s="4">
        <f>SUM($D276:Z276)</f>
        <v>19126824.69202793</v>
      </c>
      <c r="AA286" s="4">
        <f>SUM($D276:AA276)</f>
        <v>19126824.69202793</v>
      </c>
      <c r="AB286" s="4">
        <f>SUM($D276:AB276)</f>
        <v>19126824.69202793</v>
      </c>
      <c r="AC286" s="4">
        <f>SUM($D276:AC276)</f>
        <v>19126824.69202793</v>
      </c>
      <c r="AD286" s="4">
        <f>SUM($D276:AD276)</f>
        <v>19126824.69202793</v>
      </c>
      <c r="AE286" s="4">
        <f>SUM($D276:AE276)</f>
        <v>19126824.69202793</v>
      </c>
      <c r="AF286" s="4">
        <f>SUM($D276:AF276)</f>
        <v>19126824.69202793</v>
      </c>
      <c r="AG286" s="4">
        <f>SUM($D276:AG276)</f>
        <v>19126824.69202793</v>
      </c>
      <c r="AH286" s="4">
        <f>SUM($D276:AH276)</f>
        <v>19126824.69202793</v>
      </c>
      <c r="AI286" s="4">
        <f>SUM($D276:AI276)</f>
        <v>19126824.69202793</v>
      </c>
      <c r="AJ286" s="4">
        <f>SUM($D276:AJ276)</f>
        <v>19126824.69202793</v>
      </c>
      <c r="AK286" s="4">
        <f>SUM($D276:AK276)</f>
        <v>19126824.69202793</v>
      </c>
      <c r="AL286" s="4">
        <f>SUM($D276:AL276)</f>
        <v>19126824.69202793</v>
      </c>
      <c r="AM286" s="4">
        <f>SUM($D276:AM276)</f>
        <v>19126824.69202793</v>
      </c>
      <c r="AN286" s="4">
        <f>SUM($D276:AN276)</f>
        <v>19126824.69202793</v>
      </c>
      <c r="AO286" s="4">
        <f>SUM($D276:AO276)</f>
        <v>19126824.69202793</v>
      </c>
      <c r="AP286" s="4">
        <f>SUM($D276:AP276)</f>
        <v>19126824.69202793</v>
      </c>
    </row>
    <row r="287" spans="1:42" hidden="1" outlineLevel="2">
      <c r="A287" s="1">
        <v>3</v>
      </c>
      <c r="B287" s="1" t="s">
        <v>22</v>
      </c>
      <c r="C287" s="4"/>
      <c r="D287" s="4">
        <f>SUM($D277:D277)</f>
        <v>0</v>
      </c>
      <c r="E287" s="4">
        <f>SUM($D277:E277)</f>
        <v>0</v>
      </c>
      <c r="F287" s="4">
        <f>SUM($D277:F277)</f>
        <v>0</v>
      </c>
      <c r="G287" s="4">
        <f>SUM($D277:G277)</f>
        <v>0</v>
      </c>
      <c r="H287" s="4">
        <f>SUM($D277:H277)</f>
        <v>0</v>
      </c>
      <c r="I287" s="4">
        <f>SUM($D277:I277)</f>
        <v>0</v>
      </c>
      <c r="J287" s="4">
        <f>SUM($D277:J277)</f>
        <v>0</v>
      </c>
      <c r="K287" s="4">
        <f>SUM($D277:K277)</f>
        <v>0</v>
      </c>
      <c r="L287" s="4">
        <f>SUM($D277:L277)</f>
        <v>0</v>
      </c>
      <c r="M287" s="4">
        <f>SUM($D277:M277)</f>
        <v>0</v>
      </c>
      <c r="N287" s="4">
        <f>SUM($D277:N277)</f>
        <v>0</v>
      </c>
      <c r="O287" s="4">
        <f>SUM($D277:O277)</f>
        <v>0</v>
      </c>
      <c r="P287" s="4">
        <f>SUM($D277:P277)</f>
        <v>0</v>
      </c>
      <c r="Q287" s="4">
        <f>SUM($D277:Q277)</f>
        <v>0</v>
      </c>
      <c r="R287" s="4">
        <f>SUM($D277:R277)</f>
        <v>0</v>
      </c>
      <c r="S287" s="4">
        <f>SUM($D277:S277)</f>
        <v>0</v>
      </c>
      <c r="T287" s="4">
        <f>SUM($D277:T277)</f>
        <v>0</v>
      </c>
      <c r="U287" s="4">
        <f>SUM($D277:U277)</f>
        <v>0</v>
      </c>
      <c r="V287" s="4">
        <f>SUM($D277:V277)</f>
        <v>0</v>
      </c>
      <c r="W287" s="4">
        <f>SUM($D277:W277)</f>
        <v>0</v>
      </c>
      <c r="X287" s="4">
        <f>SUM($D277:X277)</f>
        <v>0</v>
      </c>
      <c r="Y287" s="4">
        <f>SUM($D277:Y277)</f>
        <v>0</v>
      </c>
      <c r="Z287" s="4">
        <f>SUM($D277:Z277)</f>
        <v>0</v>
      </c>
      <c r="AA287" s="4">
        <f>SUM($D277:AA277)</f>
        <v>0</v>
      </c>
      <c r="AB287" s="4">
        <f>SUM($D277:AB277)</f>
        <v>0</v>
      </c>
      <c r="AC287" s="4">
        <f>SUM($D277:AC277)</f>
        <v>0</v>
      </c>
      <c r="AD287" s="4">
        <f>SUM($D277:AD277)</f>
        <v>0</v>
      </c>
      <c r="AE287" s="4">
        <f>SUM($D277:AE277)</f>
        <v>0</v>
      </c>
      <c r="AF287" s="4">
        <f>SUM($D277:AF277)</f>
        <v>0</v>
      </c>
      <c r="AG287" s="4">
        <f>SUM($D277:AG277)</f>
        <v>0</v>
      </c>
      <c r="AH287" s="4">
        <f>SUM($D277:AH277)</f>
        <v>0</v>
      </c>
      <c r="AI287" s="4">
        <f>SUM($D277:AI277)</f>
        <v>0</v>
      </c>
      <c r="AJ287" s="4">
        <f>SUM($D277:AJ277)</f>
        <v>0</v>
      </c>
      <c r="AK287" s="4">
        <f>SUM($D277:AK277)</f>
        <v>0</v>
      </c>
      <c r="AL287" s="4">
        <f>SUM($D277:AL277)</f>
        <v>0</v>
      </c>
      <c r="AM287" s="4">
        <f>SUM($D277:AM277)</f>
        <v>0</v>
      </c>
      <c r="AN287" s="4">
        <f>SUM($D277:AN277)</f>
        <v>0</v>
      </c>
      <c r="AO287" s="4">
        <f>SUM($D277:AO277)</f>
        <v>0</v>
      </c>
      <c r="AP287" s="4">
        <f>SUM($D277:AP277)</f>
        <v>0</v>
      </c>
    </row>
    <row r="288" spans="1:42" hidden="1" outlineLevel="2">
      <c r="A288" s="1">
        <v>4</v>
      </c>
      <c r="B288" s="1" t="s">
        <v>15</v>
      </c>
      <c r="C288" s="4"/>
      <c r="D288" s="4">
        <f>SUM($D278:D278)</f>
        <v>0</v>
      </c>
      <c r="E288" s="4">
        <f>SUM($D278:E278)</f>
        <v>0</v>
      </c>
      <c r="F288" s="4">
        <f>SUM($D278:F278)</f>
        <v>0</v>
      </c>
      <c r="G288" s="4">
        <f>SUM($D278:G278)</f>
        <v>0</v>
      </c>
      <c r="H288" s="4">
        <f>SUM($D278:H278)</f>
        <v>0</v>
      </c>
      <c r="I288" s="4">
        <f>SUM($D278:I278)</f>
        <v>0</v>
      </c>
      <c r="J288" s="4">
        <f>SUM($D278:J278)</f>
        <v>0</v>
      </c>
      <c r="K288" s="4">
        <f>SUM($D278:K278)</f>
        <v>0</v>
      </c>
      <c r="L288" s="4">
        <f>SUM($D278:L278)</f>
        <v>0</v>
      </c>
      <c r="M288" s="4">
        <f>SUM($D278:M278)</f>
        <v>0</v>
      </c>
      <c r="N288" s="4">
        <f>SUM($D278:N278)</f>
        <v>0</v>
      </c>
      <c r="O288" s="4">
        <f>SUM($D278:O278)</f>
        <v>0</v>
      </c>
      <c r="P288" s="4">
        <f>SUM($D278:P278)</f>
        <v>0</v>
      </c>
      <c r="Q288" s="4">
        <f>SUM($D278:Q278)</f>
        <v>0</v>
      </c>
      <c r="R288" s="4">
        <f>SUM($D278:R278)</f>
        <v>0</v>
      </c>
      <c r="S288" s="4">
        <f>SUM($D278:S278)</f>
        <v>0</v>
      </c>
      <c r="T288" s="4">
        <f>SUM($D278:T278)</f>
        <v>0</v>
      </c>
      <c r="U288" s="4">
        <f>SUM($D278:U278)</f>
        <v>0</v>
      </c>
      <c r="V288" s="4">
        <f>SUM($D278:V278)</f>
        <v>0</v>
      </c>
      <c r="W288" s="4">
        <f>SUM($D278:W278)</f>
        <v>0</v>
      </c>
      <c r="X288" s="4">
        <f>SUM($D278:X278)</f>
        <v>0</v>
      </c>
      <c r="Y288" s="4">
        <f>SUM($D278:Y278)</f>
        <v>0</v>
      </c>
      <c r="Z288" s="4">
        <f>SUM($D278:Z278)</f>
        <v>0</v>
      </c>
      <c r="AA288" s="4">
        <f>SUM($D278:AA278)</f>
        <v>0</v>
      </c>
      <c r="AB288" s="4">
        <f>SUM($D278:AB278)</f>
        <v>0</v>
      </c>
      <c r="AC288" s="4">
        <f>SUM($D278:AC278)</f>
        <v>0</v>
      </c>
      <c r="AD288" s="4">
        <f>SUM($D278:AD278)</f>
        <v>0</v>
      </c>
      <c r="AE288" s="4">
        <f>SUM($D278:AE278)</f>
        <v>0</v>
      </c>
      <c r="AF288" s="4">
        <f>SUM($D278:AF278)</f>
        <v>0</v>
      </c>
      <c r="AG288" s="4">
        <f>SUM($D278:AG278)</f>
        <v>0</v>
      </c>
      <c r="AH288" s="4">
        <f>SUM($D278:AH278)</f>
        <v>0</v>
      </c>
      <c r="AI288" s="4">
        <f>SUM($D278:AI278)</f>
        <v>0</v>
      </c>
      <c r="AJ288" s="4">
        <f>SUM($D278:AJ278)</f>
        <v>0</v>
      </c>
      <c r="AK288" s="4">
        <f>SUM($D278:AK278)</f>
        <v>0</v>
      </c>
      <c r="AL288" s="4">
        <f>SUM($D278:AL278)</f>
        <v>0</v>
      </c>
      <c r="AM288" s="4">
        <f>SUM($D278:AM278)</f>
        <v>0</v>
      </c>
      <c r="AN288" s="4">
        <f>SUM($D278:AN278)</f>
        <v>0</v>
      </c>
      <c r="AO288" s="4">
        <f>SUM($D278:AO278)</f>
        <v>0</v>
      </c>
      <c r="AP288" s="4">
        <f>SUM($D278:AP278)</f>
        <v>0</v>
      </c>
    </row>
    <row r="289" spans="1:47" hidden="1" outlineLevel="2">
      <c r="A289" s="1">
        <v>5</v>
      </c>
      <c r="B289" s="1" t="s">
        <v>15</v>
      </c>
      <c r="C289" s="4"/>
      <c r="D289" s="4">
        <f>SUM($D279:D279)</f>
        <v>0</v>
      </c>
      <c r="E289" s="4">
        <f>SUM($D279:E279)</f>
        <v>0</v>
      </c>
      <c r="F289" s="4">
        <f>SUM($D279:F279)</f>
        <v>0</v>
      </c>
      <c r="G289" s="4">
        <f>SUM($D279:G279)</f>
        <v>0</v>
      </c>
      <c r="H289" s="4">
        <f>SUM($D279:H279)</f>
        <v>0</v>
      </c>
      <c r="I289" s="4">
        <f>SUM($D279:I279)</f>
        <v>0</v>
      </c>
      <c r="J289" s="4">
        <f>SUM($D279:J279)</f>
        <v>0</v>
      </c>
      <c r="K289" s="4">
        <f>SUM($D279:K279)</f>
        <v>0</v>
      </c>
      <c r="L289" s="4">
        <f>SUM($D279:L279)</f>
        <v>0</v>
      </c>
      <c r="M289" s="4">
        <f>SUM($D279:M279)</f>
        <v>0</v>
      </c>
      <c r="N289" s="4">
        <f>SUM($D279:N279)</f>
        <v>0</v>
      </c>
      <c r="O289" s="4">
        <f>SUM($D279:O279)</f>
        <v>0</v>
      </c>
      <c r="P289" s="4">
        <f>SUM($D279:P279)</f>
        <v>0</v>
      </c>
      <c r="Q289" s="4">
        <f>SUM($D279:Q279)</f>
        <v>0</v>
      </c>
      <c r="R289" s="4">
        <f>SUM($D279:R279)</f>
        <v>0</v>
      </c>
      <c r="S289" s="4">
        <f>SUM($D279:S279)</f>
        <v>0</v>
      </c>
      <c r="T289" s="4">
        <f>SUM($D279:T279)</f>
        <v>0</v>
      </c>
      <c r="U289" s="4">
        <f>SUM($D279:U279)</f>
        <v>0</v>
      </c>
      <c r="V289" s="4">
        <f>SUM($D279:V279)</f>
        <v>0</v>
      </c>
      <c r="W289" s="4">
        <f>SUM($D279:W279)</f>
        <v>0</v>
      </c>
      <c r="X289" s="4">
        <f>SUM($D279:X279)</f>
        <v>0</v>
      </c>
      <c r="Y289" s="4">
        <f>SUM($D279:Y279)</f>
        <v>0</v>
      </c>
      <c r="Z289" s="4">
        <f>SUM($D279:Z279)</f>
        <v>0</v>
      </c>
      <c r="AA289" s="4">
        <f>SUM($D279:AA279)</f>
        <v>0</v>
      </c>
      <c r="AB289" s="4">
        <f>SUM($D279:AB279)</f>
        <v>0</v>
      </c>
      <c r="AC289" s="4">
        <f>SUM($D279:AC279)</f>
        <v>0</v>
      </c>
      <c r="AD289" s="4">
        <f>SUM($D279:AD279)</f>
        <v>0</v>
      </c>
      <c r="AE289" s="4">
        <f>SUM($D279:AE279)</f>
        <v>0</v>
      </c>
      <c r="AF289" s="4">
        <f>SUM($D279:AF279)</f>
        <v>0</v>
      </c>
      <c r="AG289" s="4">
        <f>SUM($D279:AG279)</f>
        <v>0</v>
      </c>
      <c r="AH289" s="4">
        <f>SUM($D279:AH279)</f>
        <v>0</v>
      </c>
      <c r="AI289" s="4">
        <f>SUM($D279:AI279)</f>
        <v>0</v>
      </c>
      <c r="AJ289" s="4">
        <f>SUM($D279:AJ279)</f>
        <v>0</v>
      </c>
      <c r="AK289" s="4">
        <f>SUM($D279:AK279)</f>
        <v>0</v>
      </c>
      <c r="AL289" s="4">
        <f>SUM($D279:AL279)</f>
        <v>0</v>
      </c>
      <c r="AM289" s="4">
        <f>SUM($D279:AM279)</f>
        <v>0</v>
      </c>
      <c r="AN289" s="4">
        <f>SUM($D279:AN279)</f>
        <v>0</v>
      </c>
      <c r="AO289" s="4">
        <f>SUM($D279:AO279)</f>
        <v>0</v>
      </c>
      <c r="AP289" s="4">
        <f>SUM($D279:AP279)</f>
        <v>0</v>
      </c>
    </row>
    <row r="290" spans="1:47" ht="15.5" hidden="1" outlineLevel="2" thickBot="1">
      <c r="A290" s="6" t="s">
        <v>0</v>
      </c>
      <c r="B290" s="6"/>
      <c r="C290" s="7">
        <f>SUM(C285:C289)</f>
        <v>0</v>
      </c>
      <c r="D290" s="7">
        <f t="shared" ref="D290:AP290" si="101">SUM(D285:D289)</f>
        <v>0</v>
      </c>
      <c r="E290" s="7">
        <f t="shared" si="101"/>
        <v>0</v>
      </c>
      <c r="F290" s="7">
        <f t="shared" si="101"/>
        <v>0</v>
      </c>
      <c r="G290" s="7">
        <f t="shared" si="101"/>
        <v>24033240</v>
      </c>
      <c r="H290" s="7">
        <f t="shared" si="101"/>
        <v>24033240</v>
      </c>
      <c r="I290" s="7">
        <f t="shared" si="101"/>
        <v>24033240</v>
      </c>
      <c r="J290" s="7">
        <f t="shared" si="101"/>
        <v>24033240</v>
      </c>
      <c r="K290" s="7">
        <f t="shared" si="101"/>
        <v>24033240</v>
      </c>
      <c r="L290" s="7">
        <f t="shared" si="101"/>
        <v>39211844.291235</v>
      </c>
      <c r="M290" s="7">
        <f t="shared" si="101"/>
        <v>39211844.291235</v>
      </c>
      <c r="N290" s="7">
        <f t="shared" si="101"/>
        <v>39211844.291235</v>
      </c>
      <c r="O290" s="7">
        <f t="shared" si="101"/>
        <v>39211844.291235</v>
      </c>
      <c r="P290" s="7">
        <f t="shared" si="101"/>
        <v>39211844.291235</v>
      </c>
      <c r="Q290" s="7">
        <f t="shared" si="101"/>
        <v>48214957.533559591</v>
      </c>
      <c r="R290" s="7">
        <f t="shared" si="101"/>
        <v>48214957.533559591</v>
      </c>
      <c r="S290" s="7">
        <f t="shared" si="101"/>
        <v>48214957.533559591</v>
      </c>
      <c r="T290" s="7">
        <f t="shared" si="101"/>
        <v>53555109.137678206</v>
      </c>
      <c r="U290" s="7">
        <f t="shared" si="101"/>
        <v>53555109.137678206</v>
      </c>
      <c r="V290" s="7">
        <f t="shared" si="101"/>
        <v>53555109.137678206</v>
      </c>
      <c r="W290" s="7">
        <f t="shared" si="101"/>
        <v>53555109.137678206</v>
      </c>
      <c r="X290" s="7">
        <f t="shared" si="101"/>
        <v>53555109.137678206</v>
      </c>
      <c r="Y290" s="7">
        <f t="shared" si="101"/>
        <v>53555109.137678206</v>
      </c>
      <c r="Z290" s="7">
        <f t="shared" si="101"/>
        <v>53555109.137678206</v>
      </c>
      <c r="AA290" s="7">
        <f t="shared" si="101"/>
        <v>53555109.137678206</v>
      </c>
      <c r="AB290" s="7">
        <f t="shared" si="101"/>
        <v>53555109.137678206</v>
      </c>
      <c r="AC290" s="7">
        <f t="shared" si="101"/>
        <v>53555109.137678206</v>
      </c>
      <c r="AD290" s="7">
        <f t="shared" si="101"/>
        <v>53555109.137678206</v>
      </c>
      <c r="AE290" s="7">
        <f t="shared" si="101"/>
        <v>53555109.137678206</v>
      </c>
      <c r="AF290" s="7">
        <f t="shared" si="101"/>
        <v>53555109.137678206</v>
      </c>
      <c r="AG290" s="7">
        <f t="shared" si="101"/>
        <v>53555109.137678206</v>
      </c>
      <c r="AH290" s="7">
        <f t="shared" si="101"/>
        <v>53555109.137678206</v>
      </c>
      <c r="AI290" s="7">
        <f t="shared" si="101"/>
        <v>53555109.137678206</v>
      </c>
      <c r="AJ290" s="7">
        <f t="shared" si="101"/>
        <v>53555109.137678206</v>
      </c>
      <c r="AK290" s="7">
        <f t="shared" si="101"/>
        <v>53555109.137678206</v>
      </c>
      <c r="AL290" s="7">
        <f t="shared" si="101"/>
        <v>53555109.137678206</v>
      </c>
      <c r="AM290" s="7">
        <f t="shared" si="101"/>
        <v>53555109.137678206</v>
      </c>
      <c r="AN290" s="7">
        <f t="shared" si="101"/>
        <v>53555109.137678206</v>
      </c>
      <c r="AO290" s="7">
        <f t="shared" si="101"/>
        <v>53555109.137678206</v>
      </c>
      <c r="AP290" s="7">
        <f t="shared" si="101"/>
        <v>53555109.137678206</v>
      </c>
    </row>
    <row r="291" spans="1:47" hidden="1" outlineLevel="1"/>
    <row r="292" spans="1:47" hidden="1" outlineLevel="1"/>
    <row r="293" spans="1:47" s="19" customFormat="1" ht="15.75" hidden="1" outlineLevel="1">
      <c r="A293" s="16" t="s">
        <v>95</v>
      </c>
      <c r="B293" s="16"/>
      <c r="C293" s="16"/>
      <c r="D293" s="16"/>
      <c r="E293" s="16"/>
      <c r="F293" s="16"/>
      <c r="G293" s="16"/>
      <c r="H293" s="16"/>
      <c r="I293" s="16"/>
      <c r="J293" s="16"/>
      <c r="K293" s="16"/>
      <c r="L293" s="16"/>
      <c r="M293" s="16"/>
      <c r="N293" s="16"/>
      <c r="O293" s="16"/>
      <c r="P293" s="16"/>
      <c r="Q293" s="16"/>
      <c r="R293" s="16"/>
      <c r="S293" s="16"/>
      <c r="T293" s="16"/>
      <c r="U293" s="16"/>
      <c r="V293" s="16"/>
      <c r="W293" s="16"/>
      <c r="X293" s="16"/>
      <c r="Y293" s="16"/>
      <c r="Z293" s="16"/>
      <c r="AA293" s="16"/>
      <c r="AB293" s="16"/>
      <c r="AC293" s="16"/>
      <c r="AD293" s="16"/>
      <c r="AE293" s="16"/>
      <c r="AF293" s="16"/>
      <c r="AG293" s="16"/>
      <c r="AH293" s="16"/>
      <c r="AI293" s="16"/>
      <c r="AJ293" s="16"/>
      <c r="AK293" s="16"/>
      <c r="AL293" s="16"/>
      <c r="AM293" s="16"/>
      <c r="AN293" s="16"/>
      <c r="AO293" s="16"/>
      <c r="AP293" s="16"/>
      <c r="AQ293" s="16"/>
      <c r="AR293" s="16"/>
      <c r="AS293" s="16"/>
      <c r="AT293" s="16"/>
      <c r="AU293" s="16"/>
    </row>
    <row r="294" spans="1:47" s="19" customFormat="1" ht="15.75" hidden="1" outlineLevel="1">
      <c r="A294" s="18"/>
      <c r="B294" s="18" t="s">
        <v>50</v>
      </c>
      <c r="C294" s="18">
        <f>'Impact Model_Complicated'!D69</f>
        <v>2022</v>
      </c>
      <c r="D294" s="18">
        <f t="shared" ref="D294:AU294" si="102">C294+1</f>
        <v>2023</v>
      </c>
      <c r="E294" s="18">
        <f t="shared" si="102"/>
        <v>2024</v>
      </c>
      <c r="F294" s="18">
        <f t="shared" si="102"/>
        <v>2025</v>
      </c>
      <c r="G294" s="18">
        <f t="shared" si="102"/>
        <v>2026</v>
      </c>
      <c r="H294" s="18">
        <f t="shared" si="102"/>
        <v>2027</v>
      </c>
      <c r="I294" s="18">
        <f t="shared" si="102"/>
        <v>2028</v>
      </c>
      <c r="J294" s="18">
        <f t="shared" si="102"/>
        <v>2029</v>
      </c>
      <c r="K294" s="18">
        <f t="shared" si="102"/>
        <v>2030</v>
      </c>
      <c r="L294" s="18">
        <f t="shared" si="102"/>
        <v>2031</v>
      </c>
      <c r="M294" s="18">
        <f t="shared" si="102"/>
        <v>2032</v>
      </c>
      <c r="N294" s="18">
        <f t="shared" si="102"/>
        <v>2033</v>
      </c>
      <c r="O294" s="18">
        <f t="shared" si="102"/>
        <v>2034</v>
      </c>
      <c r="P294" s="18">
        <f t="shared" si="102"/>
        <v>2035</v>
      </c>
      <c r="Q294" s="18">
        <f t="shared" si="102"/>
        <v>2036</v>
      </c>
      <c r="R294" s="18">
        <f t="shared" si="102"/>
        <v>2037</v>
      </c>
      <c r="S294" s="18">
        <f t="shared" si="102"/>
        <v>2038</v>
      </c>
      <c r="T294" s="18">
        <f t="shared" si="102"/>
        <v>2039</v>
      </c>
      <c r="U294" s="18">
        <f t="shared" si="102"/>
        <v>2040</v>
      </c>
      <c r="V294" s="18">
        <f t="shared" si="102"/>
        <v>2041</v>
      </c>
      <c r="W294" s="18">
        <f t="shared" si="102"/>
        <v>2042</v>
      </c>
      <c r="X294" s="18">
        <f t="shared" si="102"/>
        <v>2043</v>
      </c>
      <c r="Y294" s="18">
        <f t="shared" si="102"/>
        <v>2044</v>
      </c>
      <c r="Z294" s="18">
        <f t="shared" si="102"/>
        <v>2045</v>
      </c>
      <c r="AA294" s="18">
        <f t="shared" si="102"/>
        <v>2046</v>
      </c>
      <c r="AB294" s="18">
        <f t="shared" si="102"/>
        <v>2047</v>
      </c>
      <c r="AC294" s="18">
        <f t="shared" si="102"/>
        <v>2048</v>
      </c>
      <c r="AD294" s="18">
        <f t="shared" si="102"/>
        <v>2049</v>
      </c>
      <c r="AE294" s="18">
        <f t="shared" si="102"/>
        <v>2050</v>
      </c>
      <c r="AF294" s="18">
        <f t="shared" si="102"/>
        <v>2051</v>
      </c>
      <c r="AG294" s="18">
        <f t="shared" si="102"/>
        <v>2052</v>
      </c>
      <c r="AH294" s="18">
        <f t="shared" si="102"/>
        <v>2053</v>
      </c>
      <c r="AI294" s="18">
        <f t="shared" si="102"/>
        <v>2054</v>
      </c>
      <c r="AJ294" s="18">
        <f t="shared" si="102"/>
        <v>2055</v>
      </c>
      <c r="AK294" s="18">
        <f t="shared" si="102"/>
        <v>2056</v>
      </c>
      <c r="AL294" s="18">
        <f t="shared" si="102"/>
        <v>2057</v>
      </c>
      <c r="AM294" s="18">
        <f t="shared" si="102"/>
        <v>2058</v>
      </c>
      <c r="AN294" s="18">
        <f t="shared" si="102"/>
        <v>2059</v>
      </c>
      <c r="AO294" s="18">
        <f t="shared" si="102"/>
        <v>2060</v>
      </c>
      <c r="AP294" s="18">
        <f t="shared" si="102"/>
        <v>2061</v>
      </c>
      <c r="AQ294" s="18">
        <f t="shared" si="102"/>
        <v>2062</v>
      </c>
      <c r="AR294" s="18">
        <f t="shared" si="102"/>
        <v>2063</v>
      </c>
      <c r="AS294" s="18">
        <f t="shared" si="102"/>
        <v>2064</v>
      </c>
      <c r="AT294" s="18">
        <f t="shared" si="102"/>
        <v>2065</v>
      </c>
      <c r="AU294" s="18">
        <f t="shared" si="102"/>
        <v>2066</v>
      </c>
    </row>
    <row r="295" spans="1:47" s="19" customFormat="1" ht="15.25" hidden="1" outlineLevel="1">
      <c r="A295" s="19" t="s">
        <v>9</v>
      </c>
      <c r="B295" s="20">
        <f>'Impact Model_Complicated'!D75</f>
        <v>0.02</v>
      </c>
      <c r="C295" s="21">
        <v>1</v>
      </c>
      <c r="D295" s="22">
        <f t="shared" ref="D295:AU296" si="103">C295*(1+$B295)</f>
        <v>1.02</v>
      </c>
      <c r="E295" s="22">
        <f t="shared" si="103"/>
        <v>1.0404</v>
      </c>
      <c r="F295" s="22">
        <f t="shared" si="103"/>
        <v>1.0612079999999999</v>
      </c>
      <c r="G295" s="22">
        <f t="shared" si="103"/>
        <v>1.08243216</v>
      </c>
      <c r="H295" s="22">
        <f t="shared" si="103"/>
        <v>1.1040808032</v>
      </c>
      <c r="I295" s="22">
        <f t="shared" si="103"/>
        <v>1.1261624192640001</v>
      </c>
      <c r="J295" s="22">
        <f t="shared" si="103"/>
        <v>1.14868566764928</v>
      </c>
      <c r="K295" s="22">
        <f t="shared" si="103"/>
        <v>1.1716593810022657</v>
      </c>
      <c r="L295" s="22">
        <f t="shared" si="103"/>
        <v>1.1950925686223111</v>
      </c>
      <c r="M295" s="22">
        <f t="shared" si="103"/>
        <v>1.2189944199947573</v>
      </c>
      <c r="N295" s="22">
        <f t="shared" si="103"/>
        <v>1.2433743083946525</v>
      </c>
      <c r="O295" s="22">
        <f t="shared" si="103"/>
        <v>1.2682417945625455</v>
      </c>
      <c r="P295" s="22">
        <f t="shared" si="103"/>
        <v>1.2936066304537963</v>
      </c>
      <c r="Q295" s="22">
        <f t="shared" si="103"/>
        <v>1.3194787630628724</v>
      </c>
      <c r="R295" s="22">
        <f t="shared" si="103"/>
        <v>1.3458683383241299</v>
      </c>
      <c r="S295" s="22">
        <f t="shared" si="103"/>
        <v>1.3727857050906125</v>
      </c>
      <c r="T295" s="22">
        <f t="shared" si="103"/>
        <v>1.4002414191924248</v>
      </c>
      <c r="U295" s="22">
        <f t="shared" si="103"/>
        <v>1.4282462475762734</v>
      </c>
      <c r="V295" s="22">
        <f t="shared" si="103"/>
        <v>1.4568111725277988</v>
      </c>
      <c r="W295" s="22">
        <f t="shared" si="103"/>
        <v>1.4859473959783549</v>
      </c>
      <c r="X295" s="22">
        <f t="shared" si="103"/>
        <v>1.5156663438979221</v>
      </c>
      <c r="Y295" s="22">
        <f t="shared" si="103"/>
        <v>1.5459796707758806</v>
      </c>
      <c r="Z295" s="22">
        <f t="shared" si="103"/>
        <v>1.5768992641913981</v>
      </c>
      <c r="AA295" s="22">
        <f t="shared" si="103"/>
        <v>1.6084372494752261</v>
      </c>
      <c r="AB295" s="22">
        <f t="shared" si="103"/>
        <v>1.6406059944647307</v>
      </c>
      <c r="AC295" s="22">
        <f t="shared" si="103"/>
        <v>1.6734181143540252</v>
      </c>
      <c r="AD295" s="22">
        <f t="shared" si="103"/>
        <v>1.7068864766411058</v>
      </c>
      <c r="AE295" s="22">
        <f t="shared" si="103"/>
        <v>1.7410242061739281</v>
      </c>
      <c r="AF295" s="22">
        <f t="shared" si="103"/>
        <v>1.7758446902974065</v>
      </c>
      <c r="AG295" s="22">
        <f t="shared" si="103"/>
        <v>1.8113615841033548</v>
      </c>
      <c r="AH295" s="22">
        <f t="shared" si="103"/>
        <v>1.8475888157854219</v>
      </c>
      <c r="AI295" s="22">
        <f t="shared" si="103"/>
        <v>1.8845405921011305</v>
      </c>
      <c r="AJ295" s="22">
        <f t="shared" si="103"/>
        <v>1.9222314039431532</v>
      </c>
      <c r="AK295" s="22">
        <f t="shared" si="103"/>
        <v>1.9606760320220162</v>
      </c>
      <c r="AL295" s="22">
        <f t="shared" si="103"/>
        <v>1.9998895526624565</v>
      </c>
      <c r="AM295" s="22">
        <f t="shared" si="103"/>
        <v>2.0398873437157055</v>
      </c>
      <c r="AN295" s="22">
        <f t="shared" si="103"/>
        <v>2.0806850905900198</v>
      </c>
      <c r="AO295" s="22">
        <f t="shared" si="103"/>
        <v>2.1222987924018204</v>
      </c>
      <c r="AP295" s="22">
        <f t="shared" si="103"/>
        <v>2.1647447682498568</v>
      </c>
      <c r="AQ295" s="22">
        <f t="shared" si="103"/>
        <v>2.208039663614854</v>
      </c>
      <c r="AR295" s="22">
        <f t="shared" si="103"/>
        <v>2.252200456887151</v>
      </c>
      <c r="AS295" s="22">
        <f t="shared" si="103"/>
        <v>2.2972444660248938</v>
      </c>
      <c r="AT295" s="22">
        <f t="shared" si="103"/>
        <v>2.343189355345392</v>
      </c>
      <c r="AU295" s="22">
        <f t="shared" si="103"/>
        <v>2.3900531424522997</v>
      </c>
    </row>
    <row r="296" spans="1:47" s="19" customFormat="1" ht="15.25" hidden="1" outlineLevel="1">
      <c r="A296" s="19" t="s">
        <v>10</v>
      </c>
      <c r="B296" s="20">
        <f>'Impact Model_Complicated'!D76</f>
        <v>0.05</v>
      </c>
      <c r="C296" s="21">
        <v>1</v>
      </c>
      <c r="D296" s="22">
        <f t="shared" si="103"/>
        <v>1.05</v>
      </c>
      <c r="E296" s="22">
        <f t="shared" si="103"/>
        <v>1.1025</v>
      </c>
      <c r="F296" s="22">
        <f t="shared" si="103"/>
        <v>1.1576250000000001</v>
      </c>
      <c r="G296" s="22">
        <f t="shared" si="103"/>
        <v>1.2155062500000002</v>
      </c>
      <c r="H296" s="22">
        <f t="shared" si="103"/>
        <v>1.2762815625000004</v>
      </c>
      <c r="I296" s="22">
        <f t="shared" si="103"/>
        <v>1.3400956406250004</v>
      </c>
      <c r="J296" s="22">
        <f t="shared" si="103"/>
        <v>1.4071004226562505</v>
      </c>
      <c r="K296" s="22">
        <f t="shared" si="103"/>
        <v>1.477455443789063</v>
      </c>
      <c r="L296" s="22">
        <f t="shared" si="103"/>
        <v>1.5513282159785162</v>
      </c>
      <c r="M296" s="22">
        <f t="shared" si="103"/>
        <v>1.628894626777442</v>
      </c>
      <c r="N296" s="22">
        <f t="shared" si="103"/>
        <v>1.7103393581163142</v>
      </c>
      <c r="O296" s="22">
        <f t="shared" si="103"/>
        <v>1.7958563260221301</v>
      </c>
      <c r="P296" s="22">
        <f t="shared" si="103"/>
        <v>1.8856491423232367</v>
      </c>
      <c r="Q296" s="22">
        <f t="shared" si="103"/>
        <v>1.9799315994393987</v>
      </c>
      <c r="R296" s="22">
        <f t="shared" si="103"/>
        <v>2.0789281794113688</v>
      </c>
      <c r="S296" s="22">
        <f t="shared" si="103"/>
        <v>2.1828745883819374</v>
      </c>
      <c r="T296" s="22">
        <f t="shared" si="103"/>
        <v>2.2920183178010345</v>
      </c>
      <c r="U296" s="22">
        <f t="shared" si="103"/>
        <v>2.4066192336910861</v>
      </c>
      <c r="V296" s="22">
        <f t="shared" si="103"/>
        <v>2.5269501953756404</v>
      </c>
      <c r="W296" s="22">
        <f t="shared" si="103"/>
        <v>2.6532977051444226</v>
      </c>
      <c r="X296" s="22">
        <f t="shared" si="103"/>
        <v>2.7859625904016441</v>
      </c>
      <c r="Y296" s="22">
        <f t="shared" si="103"/>
        <v>2.9252607199217264</v>
      </c>
      <c r="Z296" s="22">
        <f t="shared" si="103"/>
        <v>3.0715237559178128</v>
      </c>
      <c r="AA296" s="22">
        <f t="shared" si="103"/>
        <v>3.2250999437137038</v>
      </c>
      <c r="AB296" s="22">
        <f t="shared" si="103"/>
        <v>3.3863549408993889</v>
      </c>
      <c r="AC296" s="22">
        <f t="shared" si="103"/>
        <v>3.5556726879443583</v>
      </c>
      <c r="AD296" s="22">
        <f t="shared" si="103"/>
        <v>3.7334563223415764</v>
      </c>
      <c r="AE296" s="22">
        <f t="shared" si="103"/>
        <v>3.9201291384586554</v>
      </c>
      <c r="AF296" s="22">
        <f t="shared" si="103"/>
        <v>4.1161355953815884</v>
      </c>
      <c r="AG296" s="22">
        <f t="shared" si="103"/>
        <v>4.3219423751506678</v>
      </c>
      <c r="AH296" s="22">
        <f t="shared" si="103"/>
        <v>4.5380394939082018</v>
      </c>
      <c r="AI296" s="22">
        <f t="shared" si="103"/>
        <v>4.7649414686036122</v>
      </c>
      <c r="AJ296" s="22">
        <f t="shared" si="103"/>
        <v>5.0031885420337927</v>
      </c>
      <c r="AK296" s="22">
        <f t="shared" si="103"/>
        <v>5.2533479691354827</v>
      </c>
      <c r="AL296" s="22">
        <f t="shared" si="103"/>
        <v>5.5160153675922574</v>
      </c>
      <c r="AM296" s="22">
        <f t="shared" si="103"/>
        <v>5.7918161359718709</v>
      </c>
      <c r="AN296" s="22">
        <f t="shared" si="103"/>
        <v>6.0814069427704647</v>
      </c>
      <c r="AO296" s="22">
        <f t="shared" si="103"/>
        <v>6.3854772899089882</v>
      </c>
      <c r="AP296" s="22">
        <f t="shared" si="103"/>
        <v>6.7047511544044376</v>
      </c>
      <c r="AQ296" s="22">
        <f t="shared" si="103"/>
        <v>7.0399887121246598</v>
      </c>
      <c r="AR296" s="22">
        <f t="shared" si="103"/>
        <v>7.3919881477308929</v>
      </c>
      <c r="AS296" s="22">
        <f t="shared" si="103"/>
        <v>7.7615875551174378</v>
      </c>
      <c r="AT296" s="22">
        <f t="shared" si="103"/>
        <v>8.1496669328733109</v>
      </c>
      <c r="AU296" s="22">
        <f t="shared" si="103"/>
        <v>8.5571502795169767</v>
      </c>
    </row>
    <row r="297" spans="1:47" s="19" customFormat="1" ht="15.25" hidden="1" outlineLevel="1">
      <c r="A297" s="19" t="s">
        <v>17</v>
      </c>
      <c r="B297" s="21"/>
      <c r="C297" s="23">
        <f>IF(C$294&lt;'Impact Model_Complicated'!$D$74,$B$295,$B$296)</f>
        <v>0.02</v>
      </c>
      <c r="D297" s="23">
        <f>IF(D$294&lt;'Impact Model_Complicated'!$D$74,$B$295,$B$296)</f>
        <v>0.02</v>
      </c>
      <c r="E297" s="23">
        <f>IF(E$294&lt;'Impact Model_Complicated'!$D$74,$B$295,$B$296)</f>
        <v>0.02</v>
      </c>
      <c r="F297" s="23">
        <f>IF(F$294&lt;'Impact Model_Complicated'!$D$74,$B$295,$B$296)</f>
        <v>0.02</v>
      </c>
      <c r="G297" s="23">
        <f>IF(G$294&lt;'Impact Model_Complicated'!$D$74,$B$295,$B$296)</f>
        <v>0.05</v>
      </c>
      <c r="H297" s="23">
        <f>IF(H$294&lt;'Impact Model_Complicated'!$D$74,$B$295,$B$296)</f>
        <v>0.05</v>
      </c>
      <c r="I297" s="23">
        <f>IF(I$294&lt;'Impact Model_Complicated'!$D$74,$B$295,$B$296)</f>
        <v>0.05</v>
      </c>
      <c r="J297" s="23">
        <f>IF(J$294&lt;'Impact Model_Complicated'!$D$74,$B$295,$B$296)</f>
        <v>0.05</v>
      </c>
      <c r="K297" s="23">
        <f>IF(K$294&lt;'Impact Model_Complicated'!$D$74,$B$295,$B$296)</f>
        <v>0.05</v>
      </c>
      <c r="L297" s="23">
        <f>IF(L$294&lt;'Impact Model_Complicated'!$D$74,$B$295,$B$296)</f>
        <v>0.05</v>
      </c>
      <c r="M297" s="23">
        <f>IF(M$294&lt;'Impact Model_Complicated'!$D$74,$B$295,$B$296)</f>
        <v>0.05</v>
      </c>
      <c r="N297" s="23">
        <f>IF(N$294&lt;'Impact Model_Complicated'!$D$74,$B$295,$B$296)</f>
        <v>0.05</v>
      </c>
      <c r="O297" s="23">
        <f>IF(O$294&lt;'Impact Model_Complicated'!$D$74,$B$295,$B$296)</f>
        <v>0.05</v>
      </c>
      <c r="P297" s="23">
        <f>IF(P$294&lt;'Impact Model_Complicated'!$D$74,$B$295,$B$296)</f>
        <v>0.05</v>
      </c>
      <c r="Q297" s="23">
        <f>IF(Q$294&lt;'Impact Model_Complicated'!$D$74,$B$295,$B$296)</f>
        <v>0.05</v>
      </c>
      <c r="R297" s="23">
        <f>IF(R$294&lt;'Impact Model_Complicated'!$D$74,$B$295,$B$296)</f>
        <v>0.05</v>
      </c>
      <c r="S297" s="23">
        <f>IF(S$294&lt;'Impact Model_Complicated'!$D$74,$B$295,$B$296)</f>
        <v>0.05</v>
      </c>
      <c r="T297" s="23">
        <f>IF(T$294&lt;'Impact Model_Complicated'!$D$74,$B$295,$B$296)</f>
        <v>0.05</v>
      </c>
      <c r="U297" s="23">
        <f>IF(U$294&lt;'Impact Model_Complicated'!$D$74,$B$295,$B$296)</f>
        <v>0.05</v>
      </c>
      <c r="V297" s="23">
        <f>IF(V$294&lt;'Impact Model_Complicated'!$D$74,$B$295,$B$296)</f>
        <v>0.05</v>
      </c>
      <c r="W297" s="23">
        <f>IF(W$294&lt;'Impact Model_Complicated'!$D$74,$B$295,$B$296)</f>
        <v>0.05</v>
      </c>
      <c r="X297" s="23">
        <f>IF(X$294&lt;'Impact Model_Complicated'!$D$74,$B$295,$B$296)</f>
        <v>0.05</v>
      </c>
      <c r="Y297" s="23">
        <f>IF(Y$294&lt;'Impact Model_Complicated'!$D$74,$B$295,$B$296)</f>
        <v>0.05</v>
      </c>
      <c r="Z297" s="23">
        <f>IF(Z$294&lt;'Impact Model_Simple'!$D$74,$B$295,$B$296)</f>
        <v>0.05</v>
      </c>
      <c r="AA297" s="23">
        <f>IF(AA$294&lt;'Impact Model_Complicated'!$D$74,$B$295,$B$296)</f>
        <v>0.05</v>
      </c>
      <c r="AB297" s="23">
        <f>IF(AB$294&lt;'Impact Model_Complicated'!$D$74,$B$295,$B$296)</f>
        <v>0.05</v>
      </c>
      <c r="AC297" s="23">
        <f>IF(AC$294&lt;'Impact Model_Complicated'!$D$74,$B$295,$B$296)</f>
        <v>0.05</v>
      </c>
      <c r="AD297" s="23">
        <f>IF(AD$294&lt;'Impact Model_Complicated'!$D$74,$B$295,$B$296)</f>
        <v>0.05</v>
      </c>
      <c r="AE297" s="23">
        <f>IF(AE$294&lt;'Impact Model_Complicated'!$D$74,$B$295,$B$296)</f>
        <v>0.05</v>
      </c>
      <c r="AF297" s="23">
        <f>IF(AF$294&lt;'Impact Model_Complicated'!$D$74,$B$295,$B$296)</f>
        <v>0.05</v>
      </c>
      <c r="AG297" s="23">
        <f>IF(AG$294&lt;'Impact Model_Complicated'!$D$74,$B$295,$B$296)</f>
        <v>0.05</v>
      </c>
      <c r="AH297" s="23">
        <f>IF(AH$294&lt;'Impact Model_Complicated'!$D$74,$B$295,$B$296)</f>
        <v>0.05</v>
      </c>
      <c r="AI297" s="23">
        <f>IF(AI$294&lt;'Impact Model_Complicated'!$D$74,$B$295,$B$296)</f>
        <v>0.05</v>
      </c>
      <c r="AJ297" s="23">
        <f>IF(AJ$294&lt;'Impact Model_Complicated'!$D$74,$B$295,$B$296)</f>
        <v>0.05</v>
      </c>
      <c r="AK297" s="23">
        <f>IF(AK$294&lt;'Impact Model_Complicated'!$D$74,$B$295,$B$296)</f>
        <v>0.05</v>
      </c>
      <c r="AL297" s="23">
        <f>IF(AL$294&lt;'Impact Model_Complicated'!$D$74,$B$295,$B$296)</f>
        <v>0.05</v>
      </c>
      <c r="AM297" s="23">
        <f>IF(AM$294&lt;'Impact Model_Complicated'!$D$74,$B$295,$B$296)</f>
        <v>0.05</v>
      </c>
      <c r="AN297" s="23">
        <f>IF(AN$294&lt;'Impact Model_Complicated'!$D$74,$B$295,$B$296)</f>
        <v>0.05</v>
      </c>
      <c r="AO297" s="23">
        <f>IF(AO$294&lt;'Impact Model_Complicated'!$D$74,$B$295,$B$296)</f>
        <v>0.05</v>
      </c>
      <c r="AP297" s="23">
        <f>IF(AP$294&lt;'Impact Model_Complicated'!$D$74,$B$295,$B$296)</f>
        <v>0.05</v>
      </c>
      <c r="AQ297" s="23">
        <f>IF(AQ$294&lt;'Impact Model_Complicated'!$D$74,$B$295,$B$296)</f>
        <v>0.05</v>
      </c>
      <c r="AR297" s="23">
        <f>IF(AR$294&lt;'Impact Model_Complicated'!$D$74,$B$295,$B$296)</f>
        <v>0.05</v>
      </c>
      <c r="AS297" s="23">
        <f>IF(AS$294&lt;'Impact Model_Complicated'!$D$74,$B$295,$B$296)</f>
        <v>0.05</v>
      </c>
      <c r="AT297" s="23">
        <f>IF(AT$294&lt;'Impact Model_Complicated'!$D$74,$B$295,$B$296)</f>
        <v>0.05</v>
      </c>
      <c r="AU297" s="23">
        <f>IF(AU$294&lt;'Impact Model_Complicated'!$D$74,$B$295,$B$296)</f>
        <v>0.05</v>
      </c>
    </row>
    <row r="298" spans="1:47" s="19" customFormat="1" ht="15.25" hidden="1" outlineLevel="1"/>
    <row r="299" spans="1:47" s="19" customFormat="1" ht="15.75" hidden="1" outlineLevel="1">
      <c r="A299" s="18" t="s">
        <v>49</v>
      </c>
      <c r="B299" s="18"/>
      <c r="C299" s="18">
        <f t="shared" ref="C299:AU299" si="104">C294</f>
        <v>2022</v>
      </c>
      <c r="D299" s="18">
        <f t="shared" si="104"/>
        <v>2023</v>
      </c>
      <c r="E299" s="18">
        <f t="shared" si="104"/>
        <v>2024</v>
      </c>
      <c r="F299" s="18">
        <f t="shared" si="104"/>
        <v>2025</v>
      </c>
      <c r="G299" s="18">
        <f t="shared" si="104"/>
        <v>2026</v>
      </c>
      <c r="H299" s="18">
        <f t="shared" si="104"/>
        <v>2027</v>
      </c>
      <c r="I299" s="18">
        <f t="shared" si="104"/>
        <v>2028</v>
      </c>
      <c r="J299" s="18">
        <f t="shared" si="104"/>
        <v>2029</v>
      </c>
      <c r="K299" s="18">
        <f t="shared" si="104"/>
        <v>2030</v>
      </c>
      <c r="L299" s="18">
        <f t="shared" si="104"/>
        <v>2031</v>
      </c>
      <c r="M299" s="18">
        <f t="shared" si="104"/>
        <v>2032</v>
      </c>
      <c r="N299" s="18">
        <f t="shared" si="104"/>
        <v>2033</v>
      </c>
      <c r="O299" s="18">
        <f t="shared" si="104"/>
        <v>2034</v>
      </c>
      <c r="P299" s="18">
        <f t="shared" si="104"/>
        <v>2035</v>
      </c>
      <c r="Q299" s="18">
        <f t="shared" si="104"/>
        <v>2036</v>
      </c>
      <c r="R299" s="18">
        <f t="shared" si="104"/>
        <v>2037</v>
      </c>
      <c r="S299" s="18">
        <f t="shared" si="104"/>
        <v>2038</v>
      </c>
      <c r="T299" s="18">
        <f t="shared" si="104"/>
        <v>2039</v>
      </c>
      <c r="U299" s="18">
        <f t="shared" si="104"/>
        <v>2040</v>
      </c>
      <c r="V299" s="18">
        <f t="shared" si="104"/>
        <v>2041</v>
      </c>
      <c r="W299" s="18">
        <f t="shared" si="104"/>
        <v>2042</v>
      </c>
      <c r="X299" s="18">
        <f t="shared" si="104"/>
        <v>2043</v>
      </c>
      <c r="Y299" s="18">
        <f t="shared" si="104"/>
        <v>2044</v>
      </c>
      <c r="Z299" s="18">
        <f t="shared" si="104"/>
        <v>2045</v>
      </c>
      <c r="AA299" s="18">
        <f t="shared" si="104"/>
        <v>2046</v>
      </c>
      <c r="AB299" s="18">
        <f t="shared" si="104"/>
        <v>2047</v>
      </c>
      <c r="AC299" s="18">
        <f t="shared" si="104"/>
        <v>2048</v>
      </c>
      <c r="AD299" s="18">
        <f t="shared" si="104"/>
        <v>2049</v>
      </c>
      <c r="AE299" s="18">
        <f t="shared" si="104"/>
        <v>2050</v>
      </c>
      <c r="AF299" s="18">
        <f t="shared" si="104"/>
        <v>2051</v>
      </c>
      <c r="AG299" s="18">
        <f t="shared" si="104"/>
        <v>2052</v>
      </c>
      <c r="AH299" s="18">
        <f t="shared" si="104"/>
        <v>2053</v>
      </c>
      <c r="AI299" s="18">
        <f t="shared" si="104"/>
        <v>2054</v>
      </c>
      <c r="AJ299" s="18">
        <f t="shared" si="104"/>
        <v>2055</v>
      </c>
      <c r="AK299" s="18">
        <f t="shared" si="104"/>
        <v>2056</v>
      </c>
      <c r="AL299" s="18">
        <f t="shared" si="104"/>
        <v>2057</v>
      </c>
      <c r="AM299" s="18">
        <f t="shared" si="104"/>
        <v>2058</v>
      </c>
      <c r="AN299" s="18">
        <f t="shared" si="104"/>
        <v>2059</v>
      </c>
      <c r="AO299" s="18">
        <f t="shared" si="104"/>
        <v>2060</v>
      </c>
      <c r="AP299" s="18">
        <f t="shared" si="104"/>
        <v>2061</v>
      </c>
      <c r="AQ299" s="18">
        <f t="shared" si="104"/>
        <v>2062</v>
      </c>
      <c r="AR299" s="18">
        <f t="shared" si="104"/>
        <v>2063</v>
      </c>
      <c r="AS299" s="18">
        <f t="shared" si="104"/>
        <v>2064</v>
      </c>
      <c r="AT299" s="18">
        <f t="shared" si="104"/>
        <v>2065</v>
      </c>
      <c r="AU299" s="18">
        <f t="shared" si="104"/>
        <v>2066</v>
      </c>
    </row>
    <row r="300" spans="1:47" s="19" customFormat="1" ht="15.25" hidden="1" outlineLevel="1">
      <c r="A300" s="19" t="str">
        <f>'Impact Model_Complicated'!G69</f>
        <v>Low Income</v>
      </c>
      <c r="B300" s="24">
        <f>IFERROR('Impact Model_Complicated'!H69*'Impact Model_Complicated'!I69,0)</f>
        <v>72.5</v>
      </c>
      <c r="C300" s="24">
        <f t="shared" ref="C300:AU304" si="105">FV(C$297,1,0,-B300)</f>
        <v>73.95</v>
      </c>
      <c r="D300" s="24">
        <f t="shared" si="105"/>
        <v>75.429000000000002</v>
      </c>
      <c r="E300" s="24">
        <f t="shared" si="105"/>
        <v>76.937579999999997</v>
      </c>
      <c r="F300" s="24">
        <f t="shared" si="105"/>
        <v>78.476331599999995</v>
      </c>
      <c r="G300" s="24">
        <f t="shared" si="105"/>
        <v>82.400148180000002</v>
      </c>
      <c r="H300" s="24">
        <f t="shared" si="105"/>
        <v>86.520155589000012</v>
      </c>
      <c r="I300" s="24">
        <f t="shared" si="105"/>
        <v>90.846163368450021</v>
      </c>
      <c r="J300" s="24">
        <f t="shared" si="105"/>
        <v>95.38847153687253</v>
      </c>
      <c r="K300" s="24">
        <f t="shared" si="105"/>
        <v>100.15789511371617</v>
      </c>
      <c r="L300" s="24">
        <f t="shared" si="105"/>
        <v>105.16578986940198</v>
      </c>
      <c r="M300" s="24">
        <f t="shared" si="105"/>
        <v>110.42407936287208</v>
      </c>
      <c r="N300" s="24">
        <f t="shared" si="105"/>
        <v>115.94528333101569</v>
      </c>
      <c r="O300" s="24">
        <f t="shared" si="105"/>
        <v>121.74254749756648</v>
      </c>
      <c r="P300" s="24">
        <f t="shared" si="105"/>
        <v>127.82967487244481</v>
      </c>
      <c r="Q300" s="24">
        <f t="shared" si="105"/>
        <v>134.22115861606707</v>
      </c>
      <c r="R300" s="24">
        <f t="shared" si="105"/>
        <v>140.93221654687042</v>
      </c>
      <c r="S300" s="24">
        <f t="shared" si="105"/>
        <v>147.97882737421395</v>
      </c>
      <c r="T300" s="24">
        <f t="shared" si="105"/>
        <v>155.37776874292464</v>
      </c>
      <c r="U300" s="24">
        <f t="shared" si="105"/>
        <v>163.14665718007089</v>
      </c>
      <c r="V300" s="24">
        <f t="shared" si="105"/>
        <v>171.30399003907445</v>
      </c>
      <c r="W300" s="24">
        <f t="shared" si="105"/>
        <v>179.86918954102819</v>
      </c>
      <c r="X300" s="24">
        <f t="shared" si="105"/>
        <v>188.86264901807962</v>
      </c>
      <c r="Y300" s="24">
        <f t="shared" si="105"/>
        <v>198.30578146898361</v>
      </c>
      <c r="Z300" s="24">
        <f t="shared" si="105"/>
        <v>208.22107054243281</v>
      </c>
      <c r="AA300" s="24">
        <f t="shared" si="105"/>
        <v>218.63212406955446</v>
      </c>
      <c r="AB300" s="24">
        <f t="shared" si="105"/>
        <v>229.56373027303221</v>
      </c>
      <c r="AC300" s="24">
        <f t="shared" si="105"/>
        <v>241.04191678668383</v>
      </c>
      <c r="AD300" s="24">
        <f t="shared" si="105"/>
        <v>253.09401262601804</v>
      </c>
      <c r="AE300" s="24">
        <f t="shared" si="105"/>
        <v>265.74871325731897</v>
      </c>
      <c r="AF300" s="24">
        <f t="shared" si="105"/>
        <v>279.03614892018493</v>
      </c>
      <c r="AG300" s="24">
        <f t="shared" si="105"/>
        <v>292.98795636619417</v>
      </c>
      <c r="AH300" s="24">
        <f t="shared" si="105"/>
        <v>307.63735418450386</v>
      </c>
      <c r="AI300" s="24">
        <f t="shared" si="105"/>
        <v>323.01922189372908</v>
      </c>
      <c r="AJ300" s="24">
        <f t="shared" si="105"/>
        <v>339.17018298841555</v>
      </c>
      <c r="AK300" s="24">
        <f t="shared" si="105"/>
        <v>356.12869213783637</v>
      </c>
      <c r="AL300" s="24">
        <f t="shared" si="105"/>
        <v>373.93512674472822</v>
      </c>
      <c r="AM300" s="24">
        <f t="shared" si="105"/>
        <v>392.63188308196465</v>
      </c>
      <c r="AN300" s="24">
        <f t="shared" si="105"/>
        <v>412.2634772360629</v>
      </c>
      <c r="AO300" s="24">
        <f t="shared" si="105"/>
        <v>432.87665109786604</v>
      </c>
      <c r="AP300" s="24">
        <f t="shared" si="105"/>
        <v>454.52048365275937</v>
      </c>
      <c r="AQ300" s="24">
        <f t="shared" si="105"/>
        <v>477.24650783539738</v>
      </c>
      <c r="AR300" s="24">
        <f t="shared" si="105"/>
        <v>501.10883322716728</v>
      </c>
      <c r="AS300" s="24">
        <f t="shared" si="105"/>
        <v>526.16427488852571</v>
      </c>
      <c r="AT300" s="24">
        <f t="shared" si="105"/>
        <v>552.47248863295204</v>
      </c>
      <c r="AU300" s="24">
        <f t="shared" si="105"/>
        <v>580.09611306459965</v>
      </c>
    </row>
    <row r="301" spans="1:47" s="19" customFormat="1" ht="15.25" hidden="1" outlineLevel="1">
      <c r="A301" s="19" t="str">
        <f>'Impact Model_Complicated'!G70</f>
        <v>Moderate Income</v>
      </c>
      <c r="B301" s="24">
        <f>IFERROR('Impact Model_Complicated'!H70*'Impact Model_Complicated'!I70,0)</f>
        <v>72.5</v>
      </c>
      <c r="C301" s="24">
        <f t="shared" si="105"/>
        <v>73.95</v>
      </c>
      <c r="D301" s="24">
        <f t="shared" si="105"/>
        <v>75.429000000000002</v>
      </c>
      <c r="E301" s="24">
        <f t="shared" si="105"/>
        <v>76.937579999999997</v>
      </c>
      <c r="F301" s="24">
        <f t="shared" si="105"/>
        <v>78.476331599999995</v>
      </c>
      <c r="G301" s="24">
        <f t="shared" si="105"/>
        <v>82.400148180000002</v>
      </c>
      <c r="H301" s="24">
        <f t="shared" si="105"/>
        <v>86.520155589000012</v>
      </c>
      <c r="I301" s="24">
        <f t="shared" si="105"/>
        <v>90.846163368450021</v>
      </c>
      <c r="J301" s="24">
        <f t="shared" si="105"/>
        <v>95.38847153687253</v>
      </c>
      <c r="K301" s="24">
        <f t="shared" si="105"/>
        <v>100.15789511371617</v>
      </c>
      <c r="L301" s="24">
        <f t="shared" si="105"/>
        <v>105.16578986940198</v>
      </c>
      <c r="M301" s="24">
        <f t="shared" si="105"/>
        <v>110.42407936287208</v>
      </c>
      <c r="N301" s="24">
        <f t="shared" si="105"/>
        <v>115.94528333101569</v>
      </c>
      <c r="O301" s="24">
        <f t="shared" si="105"/>
        <v>121.74254749756648</v>
      </c>
      <c r="P301" s="24">
        <f t="shared" si="105"/>
        <v>127.82967487244481</v>
      </c>
      <c r="Q301" s="24">
        <f t="shared" si="105"/>
        <v>134.22115861606707</v>
      </c>
      <c r="R301" s="24">
        <f t="shared" si="105"/>
        <v>140.93221654687042</v>
      </c>
      <c r="S301" s="24">
        <f t="shared" si="105"/>
        <v>147.97882737421395</v>
      </c>
      <c r="T301" s="24">
        <f t="shared" si="105"/>
        <v>155.37776874292464</v>
      </c>
      <c r="U301" s="24">
        <f t="shared" si="105"/>
        <v>163.14665718007089</v>
      </c>
      <c r="V301" s="24">
        <f t="shared" si="105"/>
        <v>171.30399003907445</v>
      </c>
      <c r="W301" s="24">
        <f t="shared" si="105"/>
        <v>179.86918954102819</v>
      </c>
      <c r="X301" s="24">
        <f t="shared" si="105"/>
        <v>188.86264901807962</v>
      </c>
      <c r="Y301" s="24">
        <f t="shared" si="105"/>
        <v>198.30578146898361</v>
      </c>
      <c r="Z301" s="24">
        <f t="shared" si="105"/>
        <v>208.22107054243281</v>
      </c>
      <c r="AA301" s="24">
        <f t="shared" si="105"/>
        <v>218.63212406955446</v>
      </c>
      <c r="AB301" s="24">
        <f t="shared" si="105"/>
        <v>229.56373027303221</v>
      </c>
      <c r="AC301" s="24">
        <f t="shared" si="105"/>
        <v>241.04191678668383</v>
      </c>
      <c r="AD301" s="24">
        <f t="shared" si="105"/>
        <v>253.09401262601804</v>
      </c>
      <c r="AE301" s="24">
        <f t="shared" si="105"/>
        <v>265.74871325731897</v>
      </c>
      <c r="AF301" s="24">
        <f t="shared" si="105"/>
        <v>279.03614892018493</v>
      </c>
      <c r="AG301" s="24">
        <f t="shared" si="105"/>
        <v>292.98795636619417</v>
      </c>
      <c r="AH301" s="24">
        <f t="shared" si="105"/>
        <v>307.63735418450386</v>
      </c>
      <c r="AI301" s="24">
        <f t="shared" si="105"/>
        <v>323.01922189372908</v>
      </c>
      <c r="AJ301" s="24">
        <f t="shared" si="105"/>
        <v>339.17018298841555</v>
      </c>
      <c r="AK301" s="24">
        <f t="shared" si="105"/>
        <v>356.12869213783637</v>
      </c>
      <c r="AL301" s="24">
        <f t="shared" si="105"/>
        <v>373.93512674472822</v>
      </c>
      <c r="AM301" s="24">
        <f t="shared" si="105"/>
        <v>392.63188308196465</v>
      </c>
      <c r="AN301" s="24">
        <f t="shared" si="105"/>
        <v>412.2634772360629</v>
      </c>
      <c r="AO301" s="24">
        <f t="shared" si="105"/>
        <v>432.87665109786604</v>
      </c>
      <c r="AP301" s="24">
        <f t="shared" si="105"/>
        <v>454.52048365275937</v>
      </c>
      <c r="AQ301" s="24">
        <f t="shared" si="105"/>
        <v>477.24650783539738</v>
      </c>
      <c r="AR301" s="24">
        <f t="shared" si="105"/>
        <v>501.10883322716728</v>
      </c>
      <c r="AS301" s="24">
        <f t="shared" si="105"/>
        <v>526.16427488852571</v>
      </c>
      <c r="AT301" s="24">
        <f t="shared" si="105"/>
        <v>552.47248863295204</v>
      </c>
      <c r="AU301" s="24">
        <f t="shared" si="105"/>
        <v>580.09611306459965</v>
      </c>
    </row>
    <row r="302" spans="1:47" s="19" customFormat="1" ht="15.25" hidden="1" outlineLevel="1">
      <c r="A302" s="19" t="str">
        <f>'Impact Model_Complicated'!G71</f>
        <v>Market Rate</v>
      </c>
      <c r="B302" s="24">
        <f>IFERROR('Impact Model_Complicated'!H71*'Impact Model_Complicated'!I71,0)</f>
        <v>72.5</v>
      </c>
      <c r="C302" s="24">
        <f t="shared" si="105"/>
        <v>73.95</v>
      </c>
      <c r="D302" s="24">
        <f t="shared" si="105"/>
        <v>75.429000000000002</v>
      </c>
      <c r="E302" s="24">
        <f t="shared" si="105"/>
        <v>76.937579999999997</v>
      </c>
      <c r="F302" s="24">
        <f t="shared" si="105"/>
        <v>78.476331599999995</v>
      </c>
      <c r="G302" s="24">
        <f t="shared" si="105"/>
        <v>82.400148180000002</v>
      </c>
      <c r="H302" s="24">
        <f t="shared" si="105"/>
        <v>86.520155589000012</v>
      </c>
      <c r="I302" s="24">
        <f t="shared" si="105"/>
        <v>90.846163368450021</v>
      </c>
      <c r="J302" s="24">
        <f t="shared" si="105"/>
        <v>95.38847153687253</v>
      </c>
      <c r="K302" s="24">
        <f t="shared" si="105"/>
        <v>100.15789511371617</v>
      </c>
      <c r="L302" s="24">
        <f t="shared" si="105"/>
        <v>105.16578986940198</v>
      </c>
      <c r="M302" s="24">
        <f t="shared" si="105"/>
        <v>110.42407936287208</v>
      </c>
      <c r="N302" s="24">
        <f t="shared" si="105"/>
        <v>115.94528333101569</v>
      </c>
      <c r="O302" s="24">
        <f t="shared" si="105"/>
        <v>121.74254749756648</v>
      </c>
      <c r="P302" s="24">
        <f t="shared" si="105"/>
        <v>127.82967487244481</v>
      </c>
      <c r="Q302" s="24">
        <f t="shared" si="105"/>
        <v>134.22115861606707</v>
      </c>
      <c r="R302" s="24">
        <f t="shared" si="105"/>
        <v>140.93221654687042</v>
      </c>
      <c r="S302" s="24">
        <f t="shared" si="105"/>
        <v>147.97882737421395</v>
      </c>
      <c r="T302" s="24">
        <f t="shared" si="105"/>
        <v>155.37776874292464</v>
      </c>
      <c r="U302" s="24">
        <f t="shared" si="105"/>
        <v>163.14665718007089</v>
      </c>
      <c r="V302" s="24">
        <f t="shared" si="105"/>
        <v>171.30399003907445</v>
      </c>
      <c r="W302" s="24">
        <f t="shared" si="105"/>
        <v>179.86918954102819</v>
      </c>
      <c r="X302" s="24">
        <f t="shared" si="105"/>
        <v>188.86264901807962</v>
      </c>
      <c r="Y302" s="24">
        <f t="shared" si="105"/>
        <v>198.30578146898361</v>
      </c>
      <c r="Z302" s="24">
        <f t="shared" si="105"/>
        <v>208.22107054243281</v>
      </c>
      <c r="AA302" s="24">
        <f t="shared" si="105"/>
        <v>218.63212406955446</v>
      </c>
      <c r="AB302" s="24">
        <f t="shared" si="105"/>
        <v>229.56373027303221</v>
      </c>
      <c r="AC302" s="24">
        <f t="shared" si="105"/>
        <v>241.04191678668383</v>
      </c>
      <c r="AD302" s="24">
        <f t="shared" si="105"/>
        <v>253.09401262601804</v>
      </c>
      <c r="AE302" s="24">
        <f t="shared" si="105"/>
        <v>265.74871325731897</v>
      </c>
      <c r="AF302" s="24">
        <f t="shared" si="105"/>
        <v>279.03614892018493</v>
      </c>
      <c r="AG302" s="24">
        <f t="shared" si="105"/>
        <v>292.98795636619417</v>
      </c>
      <c r="AH302" s="24">
        <f t="shared" si="105"/>
        <v>307.63735418450386</v>
      </c>
      <c r="AI302" s="24">
        <f t="shared" si="105"/>
        <v>323.01922189372908</v>
      </c>
      <c r="AJ302" s="24">
        <f t="shared" si="105"/>
        <v>339.17018298841555</v>
      </c>
      <c r="AK302" s="24">
        <f t="shared" si="105"/>
        <v>356.12869213783637</v>
      </c>
      <c r="AL302" s="24">
        <f t="shared" si="105"/>
        <v>373.93512674472822</v>
      </c>
      <c r="AM302" s="24">
        <f t="shared" si="105"/>
        <v>392.63188308196465</v>
      </c>
      <c r="AN302" s="24">
        <f t="shared" si="105"/>
        <v>412.2634772360629</v>
      </c>
      <c r="AO302" s="24">
        <f t="shared" si="105"/>
        <v>432.87665109786604</v>
      </c>
      <c r="AP302" s="24">
        <f t="shared" si="105"/>
        <v>454.52048365275937</v>
      </c>
      <c r="AQ302" s="24">
        <f t="shared" si="105"/>
        <v>477.24650783539738</v>
      </c>
      <c r="AR302" s="24">
        <f t="shared" si="105"/>
        <v>501.10883322716728</v>
      </c>
      <c r="AS302" s="24">
        <f t="shared" si="105"/>
        <v>526.16427488852571</v>
      </c>
      <c r="AT302" s="24">
        <f t="shared" si="105"/>
        <v>552.47248863295204</v>
      </c>
      <c r="AU302" s="24">
        <f t="shared" si="105"/>
        <v>580.09611306459965</v>
      </c>
    </row>
    <row r="303" spans="1:47" s="19" customFormat="1" ht="15.25" hidden="1" outlineLevel="1">
      <c r="A303" s="19" t="str">
        <f>'Impact Model_Complicated'!G72</f>
        <v>Other</v>
      </c>
      <c r="B303" s="24">
        <f>IFERROR('Impact Model_Complicated'!H72*'Impact Model_Complicated'!I72,0)</f>
        <v>72.5</v>
      </c>
      <c r="C303" s="24">
        <f t="shared" si="105"/>
        <v>73.95</v>
      </c>
      <c r="D303" s="24">
        <f t="shared" si="105"/>
        <v>75.429000000000002</v>
      </c>
      <c r="E303" s="24">
        <f t="shared" si="105"/>
        <v>76.937579999999997</v>
      </c>
      <c r="F303" s="24">
        <f t="shared" si="105"/>
        <v>78.476331599999995</v>
      </c>
      <c r="G303" s="24">
        <f t="shared" si="105"/>
        <v>82.400148180000002</v>
      </c>
      <c r="H303" s="24">
        <f t="shared" si="105"/>
        <v>86.520155589000012</v>
      </c>
      <c r="I303" s="24">
        <f t="shared" si="105"/>
        <v>90.846163368450021</v>
      </c>
      <c r="J303" s="24">
        <f t="shared" si="105"/>
        <v>95.38847153687253</v>
      </c>
      <c r="K303" s="24">
        <f t="shared" si="105"/>
        <v>100.15789511371617</v>
      </c>
      <c r="L303" s="24">
        <f t="shared" si="105"/>
        <v>105.16578986940198</v>
      </c>
      <c r="M303" s="24">
        <f t="shared" si="105"/>
        <v>110.42407936287208</v>
      </c>
      <c r="N303" s="24">
        <f t="shared" si="105"/>
        <v>115.94528333101569</v>
      </c>
      <c r="O303" s="24">
        <f t="shared" si="105"/>
        <v>121.74254749756648</v>
      </c>
      <c r="P303" s="24">
        <f t="shared" si="105"/>
        <v>127.82967487244481</v>
      </c>
      <c r="Q303" s="24">
        <f t="shared" si="105"/>
        <v>134.22115861606707</v>
      </c>
      <c r="R303" s="24">
        <f t="shared" si="105"/>
        <v>140.93221654687042</v>
      </c>
      <c r="S303" s="24">
        <f t="shared" si="105"/>
        <v>147.97882737421395</v>
      </c>
      <c r="T303" s="24">
        <f t="shared" si="105"/>
        <v>155.37776874292464</v>
      </c>
      <c r="U303" s="24">
        <f t="shared" si="105"/>
        <v>163.14665718007089</v>
      </c>
      <c r="V303" s="24">
        <f t="shared" si="105"/>
        <v>171.30399003907445</v>
      </c>
      <c r="W303" s="24">
        <f t="shared" si="105"/>
        <v>179.86918954102819</v>
      </c>
      <c r="X303" s="24">
        <f t="shared" si="105"/>
        <v>188.86264901807962</v>
      </c>
      <c r="Y303" s="24">
        <f t="shared" si="105"/>
        <v>198.30578146898361</v>
      </c>
      <c r="Z303" s="24">
        <f t="shared" si="105"/>
        <v>208.22107054243281</v>
      </c>
      <c r="AA303" s="24">
        <f t="shared" si="105"/>
        <v>218.63212406955446</v>
      </c>
      <c r="AB303" s="24">
        <f t="shared" si="105"/>
        <v>229.56373027303221</v>
      </c>
      <c r="AC303" s="24">
        <f t="shared" si="105"/>
        <v>241.04191678668383</v>
      </c>
      <c r="AD303" s="24">
        <f t="shared" si="105"/>
        <v>253.09401262601804</v>
      </c>
      <c r="AE303" s="24">
        <f t="shared" si="105"/>
        <v>265.74871325731897</v>
      </c>
      <c r="AF303" s="24">
        <f t="shared" si="105"/>
        <v>279.03614892018493</v>
      </c>
      <c r="AG303" s="24">
        <f t="shared" si="105"/>
        <v>292.98795636619417</v>
      </c>
      <c r="AH303" s="24">
        <f t="shared" si="105"/>
        <v>307.63735418450386</v>
      </c>
      <c r="AI303" s="24">
        <f t="shared" si="105"/>
        <v>323.01922189372908</v>
      </c>
      <c r="AJ303" s="24">
        <f t="shared" si="105"/>
        <v>339.17018298841555</v>
      </c>
      <c r="AK303" s="24">
        <f t="shared" si="105"/>
        <v>356.12869213783637</v>
      </c>
      <c r="AL303" s="24">
        <f t="shared" si="105"/>
        <v>373.93512674472822</v>
      </c>
      <c r="AM303" s="24">
        <f t="shared" si="105"/>
        <v>392.63188308196465</v>
      </c>
      <c r="AN303" s="24">
        <f t="shared" si="105"/>
        <v>412.2634772360629</v>
      </c>
      <c r="AO303" s="24">
        <f t="shared" si="105"/>
        <v>432.87665109786604</v>
      </c>
      <c r="AP303" s="24">
        <f t="shared" si="105"/>
        <v>454.52048365275937</v>
      </c>
      <c r="AQ303" s="24">
        <f t="shared" si="105"/>
        <v>477.24650783539738</v>
      </c>
      <c r="AR303" s="24">
        <f t="shared" si="105"/>
        <v>501.10883322716728</v>
      </c>
      <c r="AS303" s="24">
        <f t="shared" si="105"/>
        <v>526.16427488852571</v>
      </c>
      <c r="AT303" s="24">
        <f t="shared" si="105"/>
        <v>552.47248863295204</v>
      </c>
      <c r="AU303" s="24">
        <f t="shared" si="105"/>
        <v>580.09611306459965</v>
      </c>
    </row>
    <row r="304" spans="1:47" s="19" customFormat="1" ht="15.25" hidden="1" outlineLevel="1">
      <c r="A304" s="19" t="str">
        <f>'Impact Model_Complicated'!G73</f>
        <v>Other</v>
      </c>
      <c r="B304" s="24">
        <f>IFERROR('Impact Model_Complicated'!H73*'Impact Model_Complicated'!I73,0)</f>
        <v>72.5</v>
      </c>
      <c r="C304" s="24">
        <f t="shared" si="105"/>
        <v>73.95</v>
      </c>
      <c r="D304" s="24">
        <f t="shared" si="105"/>
        <v>75.429000000000002</v>
      </c>
      <c r="E304" s="24">
        <f t="shared" si="105"/>
        <v>76.937579999999997</v>
      </c>
      <c r="F304" s="24">
        <f t="shared" si="105"/>
        <v>78.476331599999995</v>
      </c>
      <c r="G304" s="24">
        <f t="shared" si="105"/>
        <v>82.400148180000002</v>
      </c>
      <c r="H304" s="24">
        <f t="shared" si="105"/>
        <v>86.520155589000012</v>
      </c>
      <c r="I304" s="24">
        <f t="shared" si="105"/>
        <v>90.846163368450021</v>
      </c>
      <c r="J304" s="24">
        <f t="shared" si="105"/>
        <v>95.38847153687253</v>
      </c>
      <c r="K304" s="24">
        <f t="shared" si="105"/>
        <v>100.15789511371617</v>
      </c>
      <c r="L304" s="24">
        <f t="shared" si="105"/>
        <v>105.16578986940198</v>
      </c>
      <c r="M304" s="24">
        <f t="shared" si="105"/>
        <v>110.42407936287208</v>
      </c>
      <c r="N304" s="24">
        <f t="shared" si="105"/>
        <v>115.94528333101569</v>
      </c>
      <c r="O304" s="24">
        <f t="shared" si="105"/>
        <v>121.74254749756648</v>
      </c>
      <c r="P304" s="24">
        <f t="shared" si="105"/>
        <v>127.82967487244481</v>
      </c>
      <c r="Q304" s="24">
        <f t="shared" si="105"/>
        <v>134.22115861606707</v>
      </c>
      <c r="R304" s="24">
        <f t="shared" si="105"/>
        <v>140.93221654687042</v>
      </c>
      <c r="S304" s="24">
        <f t="shared" si="105"/>
        <v>147.97882737421395</v>
      </c>
      <c r="T304" s="24">
        <f t="shared" si="105"/>
        <v>155.37776874292464</v>
      </c>
      <c r="U304" s="24">
        <f t="shared" si="105"/>
        <v>163.14665718007089</v>
      </c>
      <c r="V304" s="24">
        <f t="shared" si="105"/>
        <v>171.30399003907445</v>
      </c>
      <c r="W304" s="24">
        <f t="shared" si="105"/>
        <v>179.86918954102819</v>
      </c>
      <c r="X304" s="24">
        <f t="shared" si="105"/>
        <v>188.86264901807962</v>
      </c>
      <c r="Y304" s="24">
        <f t="shared" si="105"/>
        <v>198.30578146898361</v>
      </c>
      <c r="Z304" s="24">
        <f t="shared" si="105"/>
        <v>208.22107054243281</v>
      </c>
      <c r="AA304" s="24">
        <f t="shared" si="105"/>
        <v>218.63212406955446</v>
      </c>
      <c r="AB304" s="24">
        <f t="shared" si="105"/>
        <v>229.56373027303221</v>
      </c>
      <c r="AC304" s="24">
        <f t="shared" si="105"/>
        <v>241.04191678668383</v>
      </c>
      <c r="AD304" s="24">
        <f t="shared" si="105"/>
        <v>253.09401262601804</v>
      </c>
      <c r="AE304" s="24">
        <f t="shared" si="105"/>
        <v>265.74871325731897</v>
      </c>
      <c r="AF304" s="24">
        <f t="shared" si="105"/>
        <v>279.03614892018493</v>
      </c>
      <c r="AG304" s="24">
        <f t="shared" si="105"/>
        <v>292.98795636619417</v>
      </c>
      <c r="AH304" s="24">
        <f t="shared" si="105"/>
        <v>307.63735418450386</v>
      </c>
      <c r="AI304" s="24">
        <f t="shared" si="105"/>
        <v>323.01922189372908</v>
      </c>
      <c r="AJ304" s="24">
        <f t="shared" si="105"/>
        <v>339.17018298841555</v>
      </c>
      <c r="AK304" s="24">
        <f t="shared" si="105"/>
        <v>356.12869213783637</v>
      </c>
      <c r="AL304" s="24">
        <f t="shared" si="105"/>
        <v>373.93512674472822</v>
      </c>
      <c r="AM304" s="24">
        <f t="shared" si="105"/>
        <v>392.63188308196465</v>
      </c>
      <c r="AN304" s="24">
        <f t="shared" si="105"/>
        <v>412.2634772360629</v>
      </c>
      <c r="AO304" s="24">
        <f t="shared" si="105"/>
        <v>432.87665109786604</v>
      </c>
      <c r="AP304" s="24">
        <f t="shared" si="105"/>
        <v>454.52048365275937</v>
      </c>
      <c r="AQ304" s="24">
        <f t="shared" si="105"/>
        <v>477.24650783539738</v>
      </c>
      <c r="AR304" s="24">
        <f t="shared" si="105"/>
        <v>501.10883322716728</v>
      </c>
      <c r="AS304" s="24">
        <f t="shared" si="105"/>
        <v>526.16427488852571</v>
      </c>
      <c r="AT304" s="24">
        <f t="shared" si="105"/>
        <v>552.47248863295204</v>
      </c>
      <c r="AU304" s="24">
        <f t="shared" si="105"/>
        <v>580.09611306459965</v>
      </c>
    </row>
    <row r="305" spans="1:47" s="19" customFormat="1" ht="15.25" hidden="1" outlineLevel="1"/>
    <row r="306" spans="1:47" s="19" customFormat="1" ht="15.75" hidden="1" outlineLevel="1">
      <c r="A306" s="18"/>
      <c r="B306" s="18"/>
      <c r="C306" s="18">
        <f t="shared" ref="C306:AU306" si="106">C299</f>
        <v>2022</v>
      </c>
      <c r="D306" s="18">
        <f t="shared" si="106"/>
        <v>2023</v>
      </c>
      <c r="E306" s="18">
        <f t="shared" si="106"/>
        <v>2024</v>
      </c>
      <c r="F306" s="18">
        <f t="shared" si="106"/>
        <v>2025</v>
      </c>
      <c r="G306" s="18">
        <f t="shared" si="106"/>
        <v>2026</v>
      </c>
      <c r="H306" s="18">
        <f t="shared" si="106"/>
        <v>2027</v>
      </c>
      <c r="I306" s="18">
        <f t="shared" si="106"/>
        <v>2028</v>
      </c>
      <c r="J306" s="18">
        <f t="shared" si="106"/>
        <v>2029</v>
      </c>
      <c r="K306" s="18">
        <f t="shared" si="106"/>
        <v>2030</v>
      </c>
      <c r="L306" s="18">
        <f t="shared" si="106"/>
        <v>2031</v>
      </c>
      <c r="M306" s="18">
        <f t="shared" si="106"/>
        <v>2032</v>
      </c>
      <c r="N306" s="18">
        <f t="shared" si="106"/>
        <v>2033</v>
      </c>
      <c r="O306" s="18">
        <f t="shared" si="106"/>
        <v>2034</v>
      </c>
      <c r="P306" s="18">
        <f t="shared" si="106"/>
        <v>2035</v>
      </c>
      <c r="Q306" s="18">
        <f t="shared" si="106"/>
        <v>2036</v>
      </c>
      <c r="R306" s="18">
        <f t="shared" si="106"/>
        <v>2037</v>
      </c>
      <c r="S306" s="18">
        <f t="shared" si="106"/>
        <v>2038</v>
      </c>
      <c r="T306" s="18">
        <f t="shared" si="106"/>
        <v>2039</v>
      </c>
      <c r="U306" s="18">
        <f t="shared" si="106"/>
        <v>2040</v>
      </c>
      <c r="V306" s="18">
        <f t="shared" si="106"/>
        <v>2041</v>
      </c>
      <c r="W306" s="18">
        <f t="shared" si="106"/>
        <v>2042</v>
      </c>
      <c r="X306" s="18">
        <f t="shared" si="106"/>
        <v>2043</v>
      </c>
      <c r="Y306" s="18">
        <f t="shared" si="106"/>
        <v>2044</v>
      </c>
      <c r="Z306" s="18">
        <f t="shared" si="106"/>
        <v>2045</v>
      </c>
      <c r="AA306" s="18">
        <f t="shared" si="106"/>
        <v>2046</v>
      </c>
      <c r="AB306" s="18">
        <f t="shared" si="106"/>
        <v>2047</v>
      </c>
      <c r="AC306" s="18">
        <f t="shared" si="106"/>
        <v>2048</v>
      </c>
      <c r="AD306" s="18">
        <f t="shared" si="106"/>
        <v>2049</v>
      </c>
      <c r="AE306" s="18">
        <f t="shared" si="106"/>
        <v>2050</v>
      </c>
      <c r="AF306" s="18">
        <f t="shared" si="106"/>
        <v>2051</v>
      </c>
      <c r="AG306" s="18">
        <f t="shared" si="106"/>
        <v>2052</v>
      </c>
      <c r="AH306" s="18">
        <f t="shared" si="106"/>
        <v>2053</v>
      </c>
      <c r="AI306" s="18">
        <f t="shared" si="106"/>
        <v>2054</v>
      </c>
      <c r="AJ306" s="18">
        <f t="shared" si="106"/>
        <v>2055</v>
      </c>
      <c r="AK306" s="18">
        <f t="shared" si="106"/>
        <v>2056</v>
      </c>
      <c r="AL306" s="18">
        <f t="shared" si="106"/>
        <v>2057</v>
      </c>
      <c r="AM306" s="18">
        <f t="shared" si="106"/>
        <v>2058</v>
      </c>
      <c r="AN306" s="18">
        <f t="shared" si="106"/>
        <v>2059</v>
      </c>
      <c r="AO306" s="18">
        <f t="shared" si="106"/>
        <v>2060</v>
      </c>
      <c r="AP306" s="18">
        <f t="shared" si="106"/>
        <v>2061</v>
      </c>
      <c r="AQ306" s="18">
        <f t="shared" si="106"/>
        <v>2062</v>
      </c>
      <c r="AR306" s="18">
        <f t="shared" si="106"/>
        <v>2063</v>
      </c>
      <c r="AS306" s="18">
        <f t="shared" si="106"/>
        <v>2064</v>
      </c>
      <c r="AT306" s="18">
        <f t="shared" si="106"/>
        <v>2065</v>
      </c>
      <c r="AU306" s="18">
        <f t="shared" si="106"/>
        <v>2066</v>
      </c>
    </row>
    <row r="307" spans="1:47" s="19" customFormat="1" ht="15.25" hidden="1" outlineLevel="1">
      <c r="A307" s="19" t="s">
        <v>8</v>
      </c>
      <c r="C307" s="19">
        <f>IF(C306='Impact Model_Complicated'!$D$72,1,0)</f>
        <v>0</v>
      </c>
      <c r="D307" s="19">
        <f>IF(D306='Impact Model_Complicated'!$D$72,1,0)</f>
        <v>0</v>
      </c>
      <c r="E307" s="19">
        <f>IF(E306='Impact Model_Complicated'!$D$72,1,0)</f>
        <v>0</v>
      </c>
      <c r="F307" s="19">
        <f>IF(F306='Impact Model_Complicated'!$D$72,1,0)</f>
        <v>0</v>
      </c>
      <c r="G307" s="19">
        <f>IF(G306='Impact Model_Complicated'!$D$72,1,0)</f>
        <v>0</v>
      </c>
      <c r="H307" s="19">
        <f>IF(H306='Impact Model_Complicated'!$D$72,1,0)</f>
        <v>0</v>
      </c>
      <c r="I307" s="19">
        <f>IF(I306='Impact Model_Complicated'!$D$72,1,0)</f>
        <v>1</v>
      </c>
      <c r="J307" s="19">
        <f>IF(J306='Impact Model_Complicated'!$D$72,1,0)</f>
        <v>0</v>
      </c>
      <c r="K307" s="19">
        <f>IF(K306='Impact Model_Complicated'!$D$72,1,0)</f>
        <v>0</v>
      </c>
      <c r="L307" s="19">
        <f>IF(L306='Impact Model_Complicated'!$D$72,1,0)</f>
        <v>0</v>
      </c>
      <c r="M307" s="19">
        <f>IF(M306='Impact Model_Complicated'!$D$72,1,0)</f>
        <v>0</v>
      </c>
      <c r="N307" s="19">
        <f>IF(N306='Impact Model_Complicated'!$D$72,1,0)</f>
        <v>0</v>
      </c>
      <c r="O307" s="19">
        <f>IF(O306='Impact Model_Complicated'!$D$72,1,0)</f>
        <v>0</v>
      </c>
      <c r="P307" s="19">
        <f>IF(P306='Impact Model_Complicated'!$D$72,1,0)</f>
        <v>0</v>
      </c>
      <c r="Q307" s="19">
        <f>IF(Q306='Impact Model_Complicated'!$D$72,1,0)</f>
        <v>0</v>
      </c>
      <c r="R307" s="19">
        <f>IF(R306='Impact Model_Complicated'!$D$72,1,0)</f>
        <v>0</v>
      </c>
      <c r="S307" s="19">
        <f>IF(S306='Impact Model_Complicated'!$D$72,1,0)</f>
        <v>0</v>
      </c>
      <c r="T307" s="19">
        <f>IF(T306='Impact Model_Complicated'!$D$72,1,0)</f>
        <v>0</v>
      </c>
      <c r="U307" s="19">
        <f>IF(U306='Impact Model_Complicated'!$D$72,1,0)</f>
        <v>0</v>
      </c>
      <c r="V307" s="19">
        <f>IF(V306='Impact Model_Complicated'!$D$72,1,0)</f>
        <v>0</v>
      </c>
      <c r="W307" s="19">
        <f>IF(W306='Impact Model_Complicated'!$D$72,1,0)</f>
        <v>0</v>
      </c>
      <c r="X307" s="19">
        <f>IF(X306='Impact Model_Complicated'!$D$72,1,0)</f>
        <v>0</v>
      </c>
      <c r="Y307" s="19">
        <f>IF(Y306='Impact Model_Complicated'!$D$72,1,0)</f>
        <v>0</v>
      </c>
      <c r="Z307" s="19">
        <f>IF(Z306='Impact Model_Simple'!$D$72,1,0)</f>
        <v>0</v>
      </c>
      <c r="AA307" s="19">
        <f>IF(AA306='Impact Model_Complicated'!$D$72,1,0)</f>
        <v>0</v>
      </c>
      <c r="AB307" s="19">
        <f>IF(AB306='Impact Model_Complicated'!$D$72,1,0)</f>
        <v>0</v>
      </c>
      <c r="AC307" s="19">
        <f>IF(AC306='Impact Model_Complicated'!$D$72,1,0)</f>
        <v>0</v>
      </c>
      <c r="AD307" s="19">
        <f>IF(AD306='Impact Model_Complicated'!$D$72,1,0)</f>
        <v>0</v>
      </c>
      <c r="AE307" s="19">
        <f>IF(AE306='Impact Model_Complicated'!$D$72,1,0)</f>
        <v>0</v>
      </c>
      <c r="AF307" s="19">
        <f>IF(AF306='Impact Model_Complicated'!$D$72,1,0)</f>
        <v>0</v>
      </c>
      <c r="AG307" s="19">
        <f>IF(AG306='Impact Model_Complicated'!$D$72,1,0)</f>
        <v>0</v>
      </c>
      <c r="AH307" s="19">
        <f>IF(AH306='Impact Model_Complicated'!$D$72,1,0)</f>
        <v>0</v>
      </c>
      <c r="AI307" s="19">
        <f>IF(AI306='Impact Model_Complicated'!$D$72,1,0)</f>
        <v>0</v>
      </c>
      <c r="AJ307" s="19">
        <f>IF(AJ306='Impact Model_Complicated'!$D$72,1,0)</f>
        <v>0</v>
      </c>
      <c r="AK307" s="19">
        <f>IF(AK306='Impact Model_Complicated'!$D$72,1,0)</f>
        <v>0</v>
      </c>
      <c r="AL307" s="19">
        <f>IF(AL306='Impact Model_Complicated'!$D$72,1,0)</f>
        <v>0</v>
      </c>
      <c r="AM307" s="19">
        <f>IF(AM306='Impact Model_Complicated'!$D$72,1,0)</f>
        <v>0</v>
      </c>
      <c r="AN307" s="19">
        <f>IF(AN306='Impact Model_Complicated'!$D$72,1,0)</f>
        <v>0</v>
      </c>
      <c r="AO307" s="19">
        <f>IF(AO306='Impact Model_Complicated'!$D$72,1,0)</f>
        <v>0</v>
      </c>
      <c r="AP307" s="19">
        <f>IF(AP306='Impact Model_Complicated'!$D$72,1,0)</f>
        <v>0</v>
      </c>
      <c r="AQ307" s="19">
        <f>IF(AQ306='Impact Model_Complicated'!$D$72,1,0)</f>
        <v>0</v>
      </c>
      <c r="AR307" s="19">
        <f>IF(AR306='Impact Model_Complicated'!$D$72,1,0)</f>
        <v>0</v>
      </c>
      <c r="AS307" s="19">
        <f>IF(AS306='Impact Model_Complicated'!$D$72,1,0)</f>
        <v>0</v>
      </c>
      <c r="AT307" s="19">
        <f>IF(AT306='Impact Model_Complicated'!$D$72,1,0)</f>
        <v>0</v>
      </c>
      <c r="AU307" s="19">
        <f>IF(AU306='Impact Model_Complicated'!$D$72,1,0)</f>
        <v>0</v>
      </c>
    </row>
    <row r="308" spans="1:47" collapsed="1"/>
    <row r="312" spans="1:47" hidden="1" outlineLevel="1"/>
    <row r="313" spans="1:47" ht="44.25" hidden="1" outlineLevel="2">
      <c r="A313" s="14" t="s">
        <v>12</v>
      </c>
      <c r="B313" s="28" t="s">
        <v>59</v>
      </c>
      <c r="C313" s="28" t="s">
        <v>62</v>
      </c>
      <c r="D313" s="28" t="s">
        <v>65</v>
      </c>
      <c r="E313" s="28" t="s">
        <v>91</v>
      </c>
      <c r="F313" s="28" t="s">
        <v>90</v>
      </c>
      <c r="G313" s="28" t="s">
        <v>92</v>
      </c>
      <c r="H313" s="28" t="s">
        <v>80</v>
      </c>
    </row>
    <row r="314" spans="1:47" hidden="1" outlineLevel="2">
      <c r="A314" s="1" t="str">
        <f>G326</f>
        <v>Low Income</v>
      </c>
      <c r="B314" s="10">
        <f>C502</f>
        <v>26988452.08613218</v>
      </c>
      <c r="C314" s="10">
        <f>C512</f>
        <v>1213816.3388285483</v>
      </c>
      <c r="D314" s="10">
        <f>C532</f>
        <v>28187257.246799417</v>
      </c>
      <c r="E314" s="34">
        <f t="shared" ref="E314:E319" si="107">F314/$D$79</f>
        <v>8.0988889227915504</v>
      </c>
      <c r="F314" s="4">
        <f>SUM(Q333,Y333,AG333,AO333,AW333)</f>
        <v>352787.60147679993</v>
      </c>
      <c r="G314" s="4">
        <f>C484</f>
        <v>1214.8333384187326</v>
      </c>
      <c r="H314" s="10">
        <f>IFERROR(D314/G314,0)</f>
        <v>23202.571377806347</v>
      </c>
      <c r="J314" s="10"/>
      <c r="K314" s="31"/>
    </row>
    <row r="315" spans="1:47" hidden="1" outlineLevel="2">
      <c r="A315" s="1" t="str">
        <f>G327</f>
        <v>Moderate Income</v>
      </c>
      <c r="B315" s="10">
        <f>C503</f>
        <v>13464203.68674347</v>
      </c>
      <c r="C315" s="10">
        <f>C513</f>
        <v>603830.8778912056</v>
      </c>
      <c r="D315" s="10">
        <f>C533</f>
        <v>14060528.975554019</v>
      </c>
      <c r="E315" s="34">
        <f t="shared" si="107"/>
        <v>4.0443095149252404</v>
      </c>
      <c r="F315" s="4">
        <f t="shared" ref="F315:F319" si="108">SUM(Q334,Y334,AG334,AO334,AW334)</f>
        <v>176170.12247014348</v>
      </c>
      <c r="G315" s="4">
        <f>C485</f>
        <v>606.64642723878615</v>
      </c>
      <c r="H315" s="10">
        <f>IFERROR(D315/G315,0)</f>
        <v>23177.46935319799</v>
      </c>
      <c r="J315" s="10"/>
      <c r="K315" s="31"/>
    </row>
    <row r="316" spans="1:47" hidden="1" outlineLevel="2">
      <c r="A316" s="1" t="str">
        <f>G328</f>
        <v>Market Rate</v>
      </c>
      <c r="B316" s="10">
        <f>C504</f>
        <v>13464203.68674347</v>
      </c>
      <c r="C316" s="10">
        <f>C514</f>
        <v>2038111.1919585885</v>
      </c>
      <c r="D316" s="10">
        <f>C534</f>
        <v>11607972.186324906</v>
      </c>
      <c r="E316" s="34">
        <f t="shared" si="107"/>
        <v>4.0443095149252404</v>
      </c>
      <c r="F316" s="4">
        <f t="shared" si="108"/>
        <v>176170.12247014348</v>
      </c>
      <c r="G316" s="4">
        <f>C486</f>
        <v>606.64642723878615</v>
      </c>
      <c r="H316" s="10">
        <f>IFERROR(D316/G316,0)</f>
        <v>19134.658451974719</v>
      </c>
      <c r="J316" s="10"/>
      <c r="K316" s="31"/>
    </row>
    <row r="317" spans="1:47" hidden="1" outlineLevel="2">
      <c r="A317" s="1" t="str">
        <f>G329</f>
        <v>Other</v>
      </c>
      <c r="B317" s="10">
        <f>C505</f>
        <v>0</v>
      </c>
      <c r="C317" s="10">
        <f>C515</f>
        <v>0</v>
      </c>
      <c r="D317" s="10">
        <f>C535</f>
        <v>0</v>
      </c>
      <c r="E317" s="34">
        <f t="shared" si="107"/>
        <v>0</v>
      </c>
      <c r="F317" s="4">
        <f t="shared" si="108"/>
        <v>0</v>
      </c>
      <c r="G317" s="4">
        <f>C487</f>
        <v>0</v>
      </c>
      <c r="H317" s="10">
        <f>IFERROR(D317/G317,0)</f>
        <v>0</v>
      </c>
      <c r="J317" s="10"/>
      <c r="K317" s="31"/>
    </row>
    <row r="318" spans="1:47" hidden="1" outlineLevel="2">
      <c r="A318" s="1" t="str">
        <f>G330</f>
        <v>Other</v>
      </c>
      <c r="B318" s="10">
        <f>C506</f>
        <v>0</v>
      </c>
      <c r="C318" s="10">
        <f>C516</f>
        <v>0</v>
      </c>
      <c r="D318" s="10">
        <f>C536</f>
        <v>0</v>
      </c>
      <c r="E318" s="34">
        <f t="shared" si="107"/>
        <v>0</v>
      </c>
      <c r="F318" s="4">
        <f t="shared" si="108"/>
        <v>0</v>
      </c>
      <c r="G318" s="4">
        <f>C488</f>
        <v>0</v>
      </c>
      <c r="H318" s="10">
        <f>IFERROR(D318/G318,0)</f>
        <v>0</v>
      </c>
      <c r="J318" s="10"/>
    </row>
    <row r="319" spans="1:47" ht="15.5" hidden="1" outlineLevel="2" thickBot="1">
      <c r="A319" s="6" t="s">
        <v>0</v>
      </c>
      <c r="B319" s="13">
        <f>SUM(B314:B318)</f>
        <v>53916859.45961912</v>
      </c>
      <c r="C319" s="13">
        <f>SUM(C314:C318)</f>
        <v>3855758.4086783426</v>
      </c>
      <c r="D319" s="13">
        <f>SUM(D314:D318)</f>
        <v>53855758.408678338</v>
      </c>
      <c r="E319" s="35">
        <f t="shared" si="107"/>
        <v>16.187507952642033</v>
      </c>
      <c r="F319" s="7">
        <f t="shared" si="108"/>
        <v>705127.8464170869</v>
      </c>
      <c r="G319" s="7">
        <f>SUM(G314:G318)</f>
        <v>2428.1261928963049</v>
      </c>
      <c r="H319" s="13"/>
      <c r="J319" s="10"/>
    </row>
    <row r="320" spans="1:47" hidden="1" outlineLevel="2"/>
    <row r="321" spans="2:50" hidden="1" outlineLevel="2"/>
    <row r="322" spans="2:50" hidden="1" outlineLevel="2"/>
    <row r="323" spans="2:50" hidden="1" outlineLevel="2"/>
    <row r="324" spans="2:50" hidden="1" outlineLevel="1">
      <c r="B324" s="29" t="s">
        <v>75</v>
      </c>
      <c r="C324" s="29"/>
      <c r="D324" s="29"/>
      <c r="F324" s="29" t="s">
        <v>76</v>
      </c>
      <c r="G324" s="29"/>
      <c r="H324" s="29"/>
      <c r="I324" s="29"/>
      <c r="J324" s="29"/>
      <c r="K324" s="29"/>
      <c r="L324" s="29"/>
      <c r="N324" s="29" t="s">
        <v>77</v>
      </c>
      <c r="O324" s="29"/>
      <c r="P324" s="29"/>
      <c r="Q324" s="29"/>
      <c r="R324" s="29"/>
      <c r="S324" s="29"/>
      <c r="T324" s="29"/>
      <c r="V324" s="29" t="s">
        <v>78</v>
      </c>
      <c r="W324" s="29"/>
      <c r="X324" s="29"/>
      <c r="Y324" s="29"/>
      <c r="Z324" s="29"/>
      <c r="AA324" s="29"/>
      <c r="AB324" s="29"/>
      <c r="AD324" s="29" t="s">
        <v>79</v>
      </c>
      <c r="AE324" s="29"/>
      <c r="AF324" s="29"/>
      <c r="AG324" s="29"/>
      <c r="AH324" s="29"/>
      <c r="AI324" s="29"/>
      <c r="AJ324" s="29"/>
      <c r="AL324" s="29" t="s">
        <v>96</v>
      </c>
      <c r="AM324" s="29"/>
      <c r="AN324" s="29"/>
      <c r="AO324" s="29"/>
      <c r="AP324" s="29"/>
      <c r="AQ324" s="29"/>
      <c r="AR324" s="29"/>
      <c r="AT324" s="29" t="s">
        <v>100</v>
      </c>
      <c r="AU324" s="29"/>
      <c r="AV324" s="29"/>
      <c r="AW324" s="29"/>
      <c r="AX324" s="29"/>
    </row>
    <row r="325" spans="2:50" ht="59" hidden="1" outlineLevel="1">
      <c r="B325" s="32" t="s">
        <v>82</v>
      </c>
      <c r="C325" s="32"/>
      <c r="D325" s="32" t="s">
        <v>83</v>
      </c>
      <c r="F325" s="3" t="s">
        <v>12</v>
      </c>
      <c r="G325" s="33" t="s">
        <v>71</v>
      </c>
      <c r="H325" s="33" t="s">
        <v>32</v>
      </c>
      <c r="I325" s="33" t="s">
        <v>85</v>
      </c>
      <c r="J325" s="33" t="s">
        <v>72</v>
      </c>
      <c r="K325" s="33" t="s">
        <v>70</v>
      </c>
      <c r="L325" s="33" t="s">
        <v>18</v>
      </c>
      <c r="N325" s="32" t="s">
        <v>82</v>
      </c>
      <c r="O325" s="32" t="s">
        <v>83</v>
      </c>
      <c r="P325" s="32"/>
      <c r="Q325" s="32"/>
      <c r="R325" s="32"/>
      <c r="S325" s="32"/>
      <c r="T325" s="32"/>
      <c r="V325" s="32" t="s">
        <v>82</v>
      </c>
      <c r="W325" s="32" t="s">
        <v>83</v>
      </c>
      <c r="X325" s="32"/>
      <c r="Y325" s="32"/>
      <c r="Z325" s="32"/>
      <c r="AA325" s="32"/>
      <c r="AB325" s="32"/>
      <c r="AD325" s="32" t="s">
        <v>82</v>
      </c>
      <c r="AE325" s="32" t="s">
        <v>83</v>
      </c>
      <c r="AF325" s="32"/>
      <c r="AG325" s="32"/>
      <c r="AH325" s="32"/>
      <c r="AI325" s="32"/>
      <c r="AJ325" s="32"/>
      <c r="AL325" s="32" t="s">
        <v>82</v>
      </c>
      <c r="AM325" s="32" t="s">
        <v>83</v>
      </c>
      <c r="AN325" s="32"/>
      <c r="AO325" s="32"/>
      <c r="AP325" s="32"/>
      <c r="AQ325" s="32"/>
      <c r="AR325" s="32"/>
      <c r="AT325" s="32" t="s">
        <v>82</v>
      </c>
      <c r="AU325" s="32" t="s">
        <v>83</v>
      </c>
      <c r="AV325" s="32"/>
      <c r="AW325" s="32"/>
      <c r="AX325" s="32"/>
    </row>
    <row r="326" spans="2:50" hidden="1" outlineLevel="1">
      <c r="B326" s="1" t="s">
        <v>1</v>
      </c>
      <c r="D326" s="1">
        <f>C5</f>
        <v>2022</v>
      </c>
      <c r="F326" s="1">
        <v>1</v>
      </c>
      <c r="G326" s="1" t="str">
        <f>A39</f>
        <v>Low Income</v>
      </c>
      <c r="H326" s="10">
        <f>C14</f>
        <v>58</v>
      </c>
      <c r="I326" s="8">
        <f>C15</f>
        <v>1.25</v>
      </c>
      <c r="J326" s="1">
        <f>C18</f>
        <v>75</v>
      </c>
      <c r="K326" s="8">
        <f>C19</f>
        <v>2</v>
      </c>
      <c r="L326" s="1">
        <f>SUM(J326*K326)</f>
        <v>150</v>
      </c>
      <c r="N326" s="1" t="s">
        <v>30</v>
      </c>
      <c r="O326" s="10">
        <f>B342</f>
        <v>50000000</v>
      </c>
      <c r="P326" s="10"/>
      <c r="V326" s="1" t="s">
        <v>30</v>
      </c>
      <c r="W326" s="10">
        <f>B349</f>
        <v>3584503.125</v>
      </c>
      <c r="X326" s="10"/>
      <c r="Y326" s="10"/>
      <c r="AD326" s="1" t="s">
        <v>30</v>
      </c>
      <c r="AE326" s="10">
        <f>B354</f>
        <v>272311.62197387696</v>
      </c>
      <c r="AL326" s="1" t="s">
        <v>30</v>
      </c>
      <c r="AM326" s="10">
        <f>B359</f>
        <v>60044.712645239881</v>
      </c>
      <c r="AT326" s="1" t="s">
        <v>30</v>
      </c>
      <c r="AU326" s="10">
        <f>B364</f>
        <v>0</v>
      </c>
    </row>
    <row r="327" spans="2:50" hidden="1" outlineLevel="1">
      <c r="B327" s="1" t="s">
        <v>47</v>
      </c>
      <c r="D327" s="1">
        <f>C6</f>
        <v>50000000</v>
      </c>
      <c r="F327" s="1">
        <v>2</v>
      </c>
      <c r="G327" s="1" t="str">
        <f>A40</f>
        <v>Moderate Income</v>
      </c>
      <c r="H327" s="10">
        <f t="shared" ref="H327:K330" si="109">H326</f>
        <v>58</v>
      </c>
      <c r="I327" s="8">
        <f t="shared" si="109"/>
        <v>1.25</v>
      </c>
      <c r="J327" s="1">
        <f t="shared" si="109"/>
        <v>75</v>
      </c>
      <c r="K327" s="8">
        <f t="shared" si="109"/>
        <v>2</v>
      </c>
      <c r="L327" s="1">
        <f>SUM(J327*K327)</f>
        <v>150</v>
      </c>
      <c r="N327" s="1" t="s">
        <v>31</v>
      </c>
      <c r="O327" s="10">
        <f>O326-B343</f>
        <v>0</v>
      </c>
      <c r="P327" s="10"/>
      <c r="V327" s="1" t="s">
        <v>31</v>
      </c>
      <c r="W327" s="10">
        <f>W326-B352</f>
        <v>0</v>
      </c>
      <c r="AD327" s="1" t="s">
        <v>31</v>
      </c>
      <c r="AE327" s="10">
        <f>AE326-B357</f>
        <v>0</v>
      </c>
      <c r="AL327" s="1" t="s">
        <v>31</v>
      </c>
      <c r="AM327" s="10">
        <f>AM326-B362</f>
        <v>0</v>
      </c>
      <c r="AT327" s="1" t="s">
        <v>31</v>
      </c>
      <c r="AU327" s="10">
        <f>AU326-B367</f>
        <v>0</v>
      </c>
    </row>
    <row r="328" spans="2:50" hidden="1" outlineLevel="1">
      <c r="B328" s="1" t="s">
        <v>6</v>
      </c>
      <c r="D328" s="1">
        <f>C7</f>
        <v>2023</v>
      </c>
      <c r="F328" s="1">
        <v>3</v>
      </c>
      <c r="G328" s="1" t="str">
        <f>A41</f>
        <v>Market Rate</v>
      </c>
      <c r="H328" s="10">
        <f t="shared" si="109"/>
        <v>58</v>
      </c>
      <c r="I328" s="8">
        <f t="shared" si="109"/>
        <v>1.25</v>
      </c>
      <c r="J328" s="1">
        <f t="shared" si="109"/>
        <v>75</v>
      </c>
      <c r="K328" s="8">
        <f t="shared" si="109"/>
        <v>2</v>
      </c>
      <c r="L328" s="1">
        <f>SUM(J328*K328)</f>
        <v>150</v>
      </c>
      <c r="N328" s="1" t="s">
        <v>28</v>
      </c>
      <c r="O328" s="1">
        <f>MIN(R333:S337)</f>
        <v>0</v>
      </c>
      <c r="V328" s="1" t="s">
        <v>28</v>
      </c>
      <c r="W328" s="1">
        <f>O329+1</f>
        <v>2028</v>
      </c>
      <c r="AD328" s="1" t="s">
        <v>28</v>
      </c>
      <c r="AE328" s="1">
        <f>W329+1</f>
        <v>2033</v>
      </c>
      <c r="AL328" s="1" t="s">
        <v>28</v>
      </c>
      <c r="AM328" s="1">
        <f>AE329+1</f>
        <v>2036</v>
      </c>
      <c r="AT328" s="1" t="s">
        <v>28</v>
      </c>
      <c r="AU328" s="1">
        <f>AM329+1</f>
        <v>2039</v>
      </c>
    </row>
    <row r="329" spans="2:50" hidden="1" outlineLevel="1">
      <c r="B329" s="1" t="s">
        <v>8</v>
      </c>
      <c r="D329" s="1">
        <f>C10</f>
        <v>2028</v>
      </c>
      <c r="F329" s="1">
        <v>4</v>
      </c>
      <c r="G329" s="1" t="str">
        <f>A42</f>
        <v>Other</v>
      </c>
      <c r="H329" s="10">
        <f t="shared" si="109"/>
        <v>58</v>
      </c>
      <c r="I329" s="8">
        <f t="shared" si="109"/>
        <v>1.25</v>
      </c>
      <c r="J329" s="1">
        <f t="shared" si="109"/>
        <v>75</v>
      </c>
      <c r="K329" s="8">
        <f t="shared" si="109"/>
        <v>2</v>
      </c>
      <c r="L329" s="1">
        <f>SUM(J329*K329)</f>
        <v>150</v>
      </c>
      <c r="N329" s="1" t="s">
        <v>29</v>
      </c>
      <c r="O329" s="1">
        <f>MAX(R333:S337)</f>
        <v>2027</v>
      </c>
      <c r="V329" s="1" t="s">
        <v>29</v>
      </c>
      <c r="W329" s="1">
        <f>MAX(Z333:AA337)</f>
        <v>2032</v>
      </c>
      <c r="AD329" s="1" t="s">
        <v>29</v>
      </c>
      <c r="AE329" s="1">
        <f>MAX(AH333:AI337)</f>
        <v>2035</v>
      </c>
      <c r="AL329" s="1" t="s">
        <v>29</v>
      </c>
      <c r="AM329" s="1">
        <f>MAX(AP333:AQ337)</f>
        <v>2038</v>
      </c>
      <c r="AT329" s="1" t="s">
        <v>29</v>
      </c>
      <c r="AU329" s="1">
        <f>MAX(AX333:AX337)</f>
        <v>2041</v>
      </c>
    </row>
    <row r="330" spans="2:50" hidden="1" outlineLevel="1">
      <c r="B330" s="1" t="s">
        <v>68</v>
      </c>
      <c r="D330" s="1">
        <f>C11</f>
        <v>2</v>
      </c>
      <c r="F330" s="1">
        <v>5</v>
      </c>
      <c r="G330" s="1" t="str">
        <f>A43</f>
        <v>Other</v>
      </c>
      <c r="H330" s="10">
        <f t="shared" si="109"/>
        <v>58</v>
      </c>
      <c r="I330" s="8">
        <f t="shared" si="109"/>
        <v>1.25</v>
      </c>
      <c r="J330" s="1">
        <f t="shared" si="109"/>
        <v>75</v>
      </c>
      <c r="K330" s="8">
        <f t="shared" si="109"/>
        <v>2</v>
      </c>
      <c r="L330" s="1">
        <f>SUM(J330*K330)</f>
        <v>150</v>
      </c>
    </row>
    <row r="331" spans="2:50" hidden="1" outlineLevel="1">
      <c r="B331" s="1" t="s">
        <v>57</v>
      </c>
      <c r="D331" s="1">
        <f>D329-D330</f>
        <v>2026</v>
      </c>
      <c r="N331" s="25" t="s">
        <v>16</v>
      </c>
      <c r="O331" s="25"/>
      <c r="P331" s="25"/>
      <c r="Q331" s="25"/>
      <c r="R331" s="25"/>
      <c r="S331" s="25"/>
      <c r="T331" s="25"/>
      <c r="V331" s="25" t="s">
        <v>33</v>
      </c>
      <c r="W331" s="25"/>
      <c r="X331" s="25"/>
      <c r="Y331" s="25"/>
      <c r="Z331" s="25"/>
      <c r="AA331" s="25"/>
      <c r="AB331" s="25"/>
      <c r="AD331" s="25" t="s">
        <v>53</v>
      </c>
      <c r="AE331" s="25"/>
      <c r="AF331" s="25"/>
      <c r="AG331" s="25"/>
      <c r="AH331" s="25"/>
      <c r="AI331" s="25"/>
      <c r="AJ331" s="25"/>
      <c r="AL331" s="25" t="s">
        <v>93</v>
      </c>
      <c r="AM331" s="25"/>
      <c r="AN331" s="25"/>
      <c r="AO331" s="25"/>
      <c r="AP331" s="25"/>
      <c r="AQ331" s="25"/>
      <c r="AR331" s="25"/>
      <c r="AT331" s="25" t="s">
        <v>54</v>
      </c>
      <c r="AU331" s="25"/>
      <c r="AV331" s="25"/>
      <c r="AW331" s="25"/>
      <c r="AX331" s="25"/>
    </row>
    <row r="332" spans="2:50" ht="59" hidden="1" outlineLevel="1">
      <c r="B332" s="1" t="s">
        <v>13</v>
      </c>
      <c r="D332" s="43">
        <f>C12</f>
        <v>0.02</v>
      </c>
      <c r="N332" s="33" t="s">
        <v>12</v>
      </c>
      <c r="O332" s="33" t="s">
        <v>2</v>
      </c>
      <c r="P332" s="33" t="s">
        <v>74</v>
      </c>
      <c r="Q332" s="33" t="s">
        <v>81</v>
      </c>
      <c r="R332" s="33" t="s">
        <v>3</v>
      </c>
      <c r="S332" s="33" t="s">
        <v>4</v>
      </c>
      <c r="T332" s="33" t="s">
        <v>73</v>
      </c>
      <c r="V332" s="33" t="s">
        <v>12</v>
      </c>
      <c r="W332" s="33" t="s">
        <v>2</v>
      </c>
      <c r="X332" s="33" t="s">
        <v>74</v>
      </c>
      <c r="Y332" s="33" t="s">
        <v>81</v>
      </c>
      <c r="Z332" s="33" t="s">
        <v>3</v>
      </c>
      <c r="AA332" s="33" t="s">
        <v>4</v>
      </c>
      <c r="AB332" s="33" t="s">
        <v>73</v>
      </c>
      <c r="AD332" s="33" t="s">
        <v>12</v>
      </c>
      <c r="AE332" s="33" t="s">
        <v>2</v>
      </c>
      <c r="AF332" s="33" t="s">
        <v>74</v>
      </c>
      <c r="AG332" s="33" t="s">
        <v>81</v>
      </c>
      <c r="AH332" s="33" t="s">
        <v>3</v>
      </c>
      <c r="AI332" s="33" t="s">
        <v>4</v>
      </c>
      <c r="AJ332" s="33" t="s">
        <v>73</v>
      </c>
      <c r="AL332" s="33" t="s">
        <v>12</v>
      </c>
      <c r="AM332" s="33" t="s">
        <v>2</v>
      </c>
      <c r="AN332" s="33" t="s">
        <v>74</v>
      </c>
      <c r="AO332" s="33" t="s">
        <v>81</v>
      </c>
      <c r="AP332" s="33" t="s">
        <v>3</v>
      </c>
      <c r="AQ332" s="33" t="s">
        <v>4</v>
      </c>
      <c r="AR332" s="33" t="s">
        <v>73</v>
      </c>
      <c r="AT332" s="33" t="s">
        <v>12</v>
      </c>
      <c r="AU332" s="33" t="s">
        <v>84</v>
      </c>
      <c r="AV332" s="33" t="s">
        <v>74</v>
      </c>
      <c r="AW332" s="33" t="s">
        <v>81</v>
      </c>
      <c r="AX332" s="33" t="s">
        <v>3</v>
      </c>
    </row>
    <row r="333" spans="2:50" hidden="1" outlineLevel="1">
      <c r="B333" s="1" t="s">
        <v>14</v>
      </c>
      <c r="D333" s="43">
        <f>C13</f>
        <v>0.05</v>
      </c>
      <c r="N333" s="1" t="str">
        <f>G326</f>
        <v>Low Income</v>
      </c>
      <c r="O333" s="43">
        <f>B39</f>
        <v>0.5</v>
      </c>
      <c r="P333" s="10">
        <f>O333*O$326</f>
        <v>25000000</v>
      </c>
      <c r="Q333" s="4">
        <f>IFERROR(P333/HLOOKUP(R333,'Impact Model_Complicated'!$C$556:$AU$561,2,0),0)</f>
        <v>331437.5107717191</v>
      </c>
      <c r="R333" s="1">
        <f t="shared" ref="R333:T337" si="110">C39</f>
        <v>2023</v>
      </c>
      <c r="S333" s="1">
        <f t="shared" si="110"/>
        <v>2025</v>
      </c>
      <c r="T333" s="8">
        <f t="shared" si="110"/>
        <v>0</v>
      </c>
      <c r="V333" s="1" t="str">
        <f>N333</f>
        <v>Low Income</v>
      </c>
      <c r="W333" s="43">
        <f>F39</f>
        <v>0.5</v>
      </c>
      <c r="X333" s="10">
        <f>W333*W$326</f>
        <v>1792251.5625</v>
      </c>
      <c r="Y333" s="4">
        <f>IFERROR(X333/HLOOKUP(Z333,'Impact Model_Complicated'!$C$556:$AU$561,2,0),0)</f>
        <v>19728.423260221371</v>
      </c>
      <c r="Z333" s="1">
        <f t="shared" ref="Z333:Z337" si="111">G39</f>
        <v>2028</v>
      </c>
      <c r="AA333" s="1">
        <f t="shared" ref="Z333:AB337" si="112">H39</f>
        <v>2030</v>
      </c>
      <c r="AB333" s="8">
        <f t="shared" si="112"/>
        <v>0</v>
      </c>
      <c r="AD333" s="1" t="str">
        <f>V333</f>
        <v>Low Income</v>
      </c>
      <c r="AE333" s="43">
        <f>J39</f>
        <v>0.5</v>
      </c>
      <c r="AF333" s="10">
        <f>AE333*AE$326</f>
        <v>136155.81098693848</v>
      </c>
      <c r="AG333" s="4">
        <f>IFERROR(AF333/HLOOKUP(AH333,'Impact Model_Complicated'!$C$556:$AU$561,2,0),0)</f>
        <v>1174.3109083465099</v>
      </c>
      <c r="AH333" s="1">
        <f t="shared" ref="AH333:AJ337" si="113">K39</f>
        <v>2033</v>
      </c>
      <c r="AI333" s="1">
        <f t="shared" si="113"/>
        <v>2035</v>
      </c>
      <c r="AJ333" s="8">
        <f t="shared" si="113"/>
        <v>0.1</v>
      </c>
      <c r="AL333" s="1" t="str">
        <f>AD333</f>
        <v>Low Income</v>
      </c>
      <c r="AM333" s="43">
        <f>N39</f>
        <v>1</v>
      </c>
      <c r="AN333" s="10">
        <f>AM333*AM$326</f>
        <v>60044.712645239881</v>
      </c>
      <c r="AO333" s="4">
        <f>IFERROR(AN333/HLOOKUP(AP333,'Impact Model_Complicated'!$C$556:$AU$561,2,0),0)</f>
        <v>447.3565365129561</v>
      </c>
      <c r="AP333" s="1">
        <f t="shared" ref="AP333:AR337" si="114">O39</f>
        <v>2036</v>
      </c>
      <c r="AQ333" s="1">
        <f t="shared" si="114"/>
        <v>2038</v>
      </c>
      <c r="AR333" s="8">
        <f t="shared" si="114"/>
        <v>0</v>
      </c>
      <c r="AT333" s="1" t="str">
        <f>AD333</f>
        <v>Low Income</v>
      </c>
      <c r="AU333" s="43">
        <v>0</v>
      </c>
      <c r="AV333" s="10">
        <f>AU333*AU$326</f>
        <v>0</v>
      </c>
      <c r="AW333" s="4">
        <f>IFERROR(AV333/HLOOKUP(AX333,'Impact Model_Complicated'!$C$556:$AU$561,2,0),0)</f>
        <v>0</v>
      </c>
      <c r="AX333" s="1">
        <v>2041</v>
      </c>
    </row>
    <row r="334" spans="2:50" hidden="1" outlineLevel="1">
      <c r="N334" s="1" t="str">
        <f>G327</f>
        <v>Moderate Income</v>
      </c>
      <c r="O334" s="43">
        <f>B40</f>
        <v>0.25</v>
      </c>
      <c r="P334" s="10">
        <f t="shared" ref="P334:P337" si="115">O334*O$326</f>
        <v>12500000</v>
      </c>
      <c r="Q334" s="4">
        <f>IFERROR(P334/HLOOKUP(R334,'Impact Model_Complicated'!$C$556:$AU$561,2,0),0)</f>
        <v>165718.75538585955</v>
      </c>
      <c r="R334" s="1">
        <f t="shared" si="110"/>
        <v>2023</v>
      </c>
      <c r="S334" s="1">
        <f t="shared" si="110"/>
        <v>2025</v>
      </c>
      <c r="T334" s="8">
        <f t="shared" si="110"/>
        <v>0</v>
      </c>
      <c r="V334" s="1" t="str">
        <f>N334</f>
        <v>Moderate Income</v>
      </c>
      <c r="W334" s="43">
        <f>F40</f>
        <v>0.25</v>
      </c>
      <c r="X334" s="10">
        <f t="shared" ref="X334:X337" si="116">W334*W$326</f>
        <v>896125.78125</v>
      </c>
      <c r="Y334" s="4">
        <f>IFERROR(X334/HLOOKUP(Z334,'Impact Model_Complicated'!$C$556:$AU$561,2,0),0)</f>
        <v>9864.2116301106853</v>
      </c>
      <c r="Z334" s="1">
        <f t="shared" si="111"/>
        <v>2028</v>
      </c>
      <c r="AA334" s="1">
        <f t="shared" si="112"/>
        <v>2030</v>
      </c>
      <c r="AB334" s="8">
        <f t="shared" si="112"/>
        <v>0</v>
      </c>
      <c r="AD334" s="1" t="str">
        <f>V334</f>
        <v>Moderate Income</v>
      </c>
      <c r="AE334" s="43">
        <f>J40</f>
        <v>0.25</v>
      </c>
      <c r="AF334" s="10">
        <f t="shared" ref="AF334:AF337" si="117">AE334*AE$326</f>
        <v>68077.905493469239</v>
      </c>
      <c r="AG334" s="4">
        <f>IFERROR(AF334/HLOOKUP(AH334,'Impact Model_Complicated'!$C$556:$AU$561,2,0),0)</f>
        <v>587.15545417325495</v>
      </c>
      <c r="AH334" s="1">
        <f t="shared" si="113"/>
        <v>2033</v>
      </c>
      <c r="AI334" s="1">
        <f t="shared" si="113"/>
        <v>2035</v>
      </c>
      <c r="AJ334" s="8">
        <f t="shared" si="113"/>
        <v>0.1</v>
      </c>
      <c r="AL334" s="1" t="str">
        <f>AD334</f>
        <v>Moderate Income</v>
      </c>
      <c r="AM334" s="43">
        <f>N40</f>
        <v>0</v>
      </c>
      <c r="AN334" s="10">
        <f t="shared" ref="AN334:AN337" si="118">AM334*AM$326</f>
        <v>0</v>
      </c>
      <c r="AO334" s="4">
        <f>IFERROR(AN334/HLOOKUP(AP334,'Impact Model_Complicated'!$C$556:$AU$561,2,0),0)</f>
        <v>0</v>
      </c>
      <c r="AP334" s="1">
        <f t="shared" si="114"/>
        <v>2036</v>
      </c>
      <c r="AQ334" s="1">
        <f t="shared" si="114"/>
        <v>2038</v>
      </c>
      <c r="AR334" s="8">
        <f t="shared" si="114"/>
        <v>0</v>
      </c>
      <c r="AT334" s="1" t="str">
        <f>AD334</f>
        <v>Moderate Income</v>
      </c>
      <c r="AU334" s="43">
        <v>0</v>
      </c>
      <c r="AV334" s="10">
        <f t="shared" ref="AV334:AV337" si="119">AU334*AU$326</f>
        <v>0</v>
      </c>
      <c r="AW334" s="4">
        <f>IFERROR(AV334/HLOOKUP(AX334,'Impact Model_Complicated'!$C$556:$AU$561,2,0),0)</f>
        <v>0</v>
      </c>
      <c r="AX334" s="1">
        <v>2041</v>
      </c>
    </row>
    <row r="335" spans="2:50" hidden="1" outlineLevel="1">
      <c r="B335" s="1" t="s">
        <v>46</v>
      </c>
      <c r="D335" s="44">
        <f>C21</f>
        <v>2</v>
      </c>
      <c r="M335" s="8"/>
      <c r="N335" s="1" t="str">
        <f>G328</f>
        <v>Market Rate</v>
      </c>
      <c r="O335" s="43">
        <f>B41</f>
        <v>0.25</v>
      </c>
      <c r="P335" s="10">
        <f t="shared" si="115"/>
        <v>12500000</v>
      </c>
      <c r="Q335" s="4">
        <f>IFERROR(P335/HLOOKUP(R335,'Impact Model_Complicated'!$C$556:$AU$561,2,0),0)</f>
        <v>165718.75538585955</v>
      </c>
      <c r="R335" s="1">
        <f t="shared" si="110"/>
        <v>2023</v>
      </c>
      <c r="S335" s="1">
        <f t="shared" si="110"/>
        <v>2027</v>
      </c>
      <c r="T335" s="8">
        <f t="shared" si="110"/>
        <v>0.25</v>
      </c>
      <c r="V335" s="1" t="str">
        <f>N335</f>
        <v>Market Rate</v>
      </c>
      <c r="W335" s="43">
        <f>F41</f>
        <v>0.25</v>
      </c>
      <c r="X335" s="10">
        <f t="shared" si="116"/>
        <v>896125.78125</v>
      </c>
      <c r="Y335" s="4">
        <f>IFERROR(X335/HLOOKUP(Z335,'Impact Model_Complicated'!$C$556:$AU$561,2,0),0)</f>
        <v>9864.2116301106853</v>
      </c>
      <c r="Z335" s="1">
        <f t="shared" si="111"/>
        <v>2028</v>
      </c>
      <c r="AA335" s="1">
        <f t="shared" si="112"/>
        <v>2032</v>
      </c>
      <c r="AB335" s="8">
        <f t="shared" si="112"/>
        <v>0.25</v>
      </c>
      <c r="AD335" s="1" t="str">
        <f>V335</f>
        <v>Market Rate</v>
      </c>
      <c r="AE335" s="43">
        <f>J41</f>
        <v>0.25</v>
      </c>
      <c r="AF335" s="10">
        <f t="shared" si="117"/>
        <v>68077.905493469239</v>
      </c>
      <c r="AG335" s="4">
        <f>IFERROR(AF335/HLOOKUP(AH335,'Impact Model_Complicated'!$C$556:$AU$561,2,0),0)</f>
        <v>587.15545417325495</v>
      </c>
      <c r="AH335" s="1">
        <f t="shared" si="113"/>
        <v>2033</v>
      </c>
      <c r="AI335" s="1">
        <f t="shared" si="113"/>
        <v>2035</v>
      </c>
      <c r="AJ335" s="8">
        <f t="shared" si="113"/>
        <v>0.5</v>
      </c>
      <c r="AL335" s="1" t="str">
        <f>AD335</f>
        <v>Market Rate</v>
      </c>
      <c r="AM335" s="43">
        <f>N41</f>
        <v>0</v>
      </c>
      <c r="AN335" s="10">
        <f t="shared" si="118"/>
        <v>0</v>
      </c>
      <c r="AO335" s="4">
        <f>IFERROR(AN335/HLOOKUP(AP335,'Impact Model_Complicated'!$C$556:$AU$561,2,0),0)</f>
        <v>0</v>
      </c>
      <c r="AP335" s="1">
        <f t="shared" si="114"/>
        <v>2036</v>
      </c>
      <c r="AQ335" s="1">
        <f t="shared" si="114"/>
        <v>2038</v>
      </c>
      <c r="AR335" s="8">
        <f t="shared" si="114"/>
        <v>0.25</v>
      </c>
      <c r="AT335" s="1" t="str">
        <f>AD335</f>
        <v>Market Rate</v>
      </c>
      <c r="AU335" s="43">
        <v>0</v>
      </c>
      <c r="AV335" s="10">
        <f t="shared" si="119"/>
        <v>0</v>
      </c>
      <c r="AW335" s="4">
        <f>IFERROR(AV335/HLOOKUP(AX335,'Impact Model_Complicated'!$C$556:$AU$561,2,0),0)</f>
        <v>0</v>
      </c>
      <c r="AX335" s="1">
        <v>2041</v>
      </c>
    </row>
    <row r="336" spans="2:50" hidden="1" outlineLevel="1">
      <c r="B336" s="1" t="s">
        <v>69</v>
      </c>
      <c r="D336" s="4">
        <v>43560</v>
      </c>
      <c r="M336" s="8"/>
      <c r="N336" s="1" t="str">
        <f>G329</f>
        <v>Other</v>
      </c>
      <c r="O336" s="43">
        <f>B42</f>
        <v>0</v>
      </c>
      <c r="P336" s="10">
        <f t="shared" si="115"/>
        <v>0</v>
      </c>
      <c r="Q336" s="4">
        <f>IFERROR(P336/HLOOKUP(R336,'Impact Model_Complicated'!$C$556:$AU$561,2,0),0)</f>
        <v>0</v>
      </c>
      <c r="R336" s="1">
        <f t="shared" si="110"/>
        <v>0</v>
      </c>
      <c r="S336" s="1">
        <f t="shared" si="110"/>
        <v>0</v>
      </c>
      <c r="T336" s="8">
        <f t="shared" si="110"/>
        <v>0</v>
      </c>
      <c r="V336" s="1" t="str">
        <f>N336</f>
        <v>Other</v>
      </c>
      <c r="W336" s="43">
        <f>F42</f>
        <v>0</v>
      </c>
      <c r="X336" s="10">
        <f t="shared" si="116"/>
        <v>0</v>
      </c>
      <c r="Y336" s="4">
        <f>IFERROR(X336/HLOOKUP(Z336,'Impact Model_Complicated'!$C$556:$AU$561,2,0),0)</f>
        <v>0</v>
      </c>
      <c r="Z336" s="1">
        <f t="shared" si="111"/>
        <v>0</v>
      </c>
      <c r="AA336" s="1">
        <f t="shared" si="112"/>
        <v>0</v>
      </c>
      <c r="AB336" s="8">
        <f t="shared" si="112"/>
        <v>0</v>
      </c>
      <c r="AD336" s="1" t="str">
        <f>V336</f>
        <v>Other</v>
      </c>
      <c r="AE336" s="43">
        <f>J42</f>
        <v>0</v>
      </c>
      <c r="AF336" s="10">
        <f t="shared" si="117"/>
        <v>0</v>
      </c>
      <c r="AG336" s="4">
        <f>IFERROR(AF336/HLOOKUP(AH336,'Impact Model_Complicated'!$C$556:$AU$561,2,0),0)</f>
        <v>0</v>
      </c>
      <c r="AH336" s="1">
        <f t="shared" si="113"/>
        <v>0</v>
      </c>
      <c r="AI336" s="1">
        <f t="shared" si="113"/>
        <v>0</v>
      </c>
      <c r="AJ336" s="8">
        <f t="shared" si="113"/>
        <v>0</v>
      </c>
      <c r="AL336" s="1" t="str">
        <f>AD336</f>
        <v>Other</v>
      </c>
      <c r="AM336" s="43">
        <f>N42</f>
        <v>0</v>
      </c>
      <c r="AN336" s="10">
        <f t="shared" si="118"/>
        <v>0</v>
      </c>
      <c r="AO336" s="4">
        <f>IFERROR(AN336/HLOOKUP(AP336,'Impact Model_Complicated'!$C$556:$AU$561,2,0),0)</f>
        <v>0</v>
      </c>
      <c r="AP336" s="1">
        <f t="shared" si="114"/>
        <v>0</v>
      </c>
      <c r="AQ336" s="1">
        <f t="shared" si="114"/>
        <v>0</v>
      </c>
      <c r="AR336" s="8">
        <f t="shared" si="114"/>
        <v>0</v>
      </c>
      <c r="AT336" s="1" t="str">
        <f>AD336</f>
        <v>Other</v>
      </c>
      <c r="AU336" s="43">
        <v>0</v>
      </c>
      <c r="AV336" s="10">
        <f t="shared" si="119"/>
        <v>0</v>
      </c>
      <c r="AW336" s="4">
        <f>IFERROR(AV336/HLOOKUP(AX336,'Impact Model_Complicated'!$C$556:$AU$561,2,0),0)</f>
        <v>0</v>
      </c>
    </row>
    <row r="337" spans="1:50" hidden="1" outlineLevel="1">
      <c r="M337" s="8"/>
      <c r="N337" s="1" t="str">
        <f>G330</f>
        <v>Other</v>
      </c>
      <c r="O337" s="43">
        <f>B43</f>
        <v>0</v>
      </c>
      <c r="P337" s="10">
        <f t="shared" si="115"/>
        <v>0</v>
      </c>
      <c r="Q337" s="4">
        <f>IFERROR(P337/HLOOKUP(R337,'Impact Model_Complicated'!$C$556:$AU$561,2,0),0)</f>
        <v>0</v>
      </c>
      <c r="R337" s="1">
        <f t="shared" si="110"/>
        <v>0</v>
      </c>
      <c r="S337" s="1">
        <f t="shared" si="110"/>
        <v>0</v>
      </c>
      <c r="T337" s="8">
        <f t="shared" si="110"/>
        <v>0</v>
      </c>
      <c r="V337" s="1" t="str">
        <f>N337</f>
        <v>Other</v>
      </c>
      <c r="W337" s="43">
        <f>F43</f>
        <v>0</v>
      </c>
      <c r="X337" s="10">
        <f t="shared" si="116"/>
        <v>0</v>
      </c>
      <c r="Y337" s="4">
        <f>IFERROR(X337/HLOOKUP(Z337,'Impact Model_Complicated'!$C$556:$AU$561,2,0),0)</f>
        <v>0</v>
      </c>
      <c r="Z337" s="1">
        <f t="shared" si="111"/>
        <v>0</v>
      </c>
      <c r="AA337" s="1">
        <f t="shared" si="112"/>
        <v>0</v>
      </c>
      <c r="AB337" s="8">
        <f t="shared" si="112"/>
        <v>0</v>
      </c>
      <c r="AD337" s="1" t="str">
        <f>V337</f>
        <v>Other</v>
      </c>
      <c r="AE337" s="43">
        <f>J43</f>
        <v>0</v>
      </c>
      <c r="AF337" s="10">
        <f t="shared" si="117"/>
        <v>0</v>
      </c>
      <c r="AG337" s="4">
        <f>IFERROR(AF337/HLOOKUP(AH337,'Impact Model_Complicated'!$C$556:$AU$561,2,0),0)</f>
        <v>0</v>
      </c>
      <c r="AH337" s="1">
        <f t="shared" si="113"/>
        <v>0</v>
      </c>
      <c r="AI337" s="1">
        <f t="shared" si="113"/>
        <v>0</v>
      </c>
      <c r="AJ337" s="8">
        <f t="shared" si="113"/>
        <v>0</v>
      </c>
      <c r="AL337" s="1" t="str">
        <f>AD337</f>
        <v>Other</v>
      </c>
      <c r="AM337" s="43">
        <f>N43</f>
        <v>0</v>
      </c>
      <c r="AN337" s="10">
        <f t="shared" si="118"/>
        <v>0</v>
      </c>
      <c r="AO337" s="4">
        <f>IFERROR(AN337/HLOOKUP(AP337,'Impact Model_Complicated'!$C$556:$AU$561,2,0),0)</f>
        <v>0</v>
      </c>
      <c r="AP337" s="1">
        <f t="shared" si="114"/>
        <v>0</v>
      </c>
      <c r="AQ337" s="1">
        <f t="shared" si="114"/>
        <v>0</v>
      </c>
      <c r="AR337" s="8">
        <f t="shared" si="114"/>
        <v>0</v>
      </c>
      <c r="AT337" s="1" t="str">
        <f>AD337</f>
        <v>Other</v>
      </c>
      <c r="AU337" s="43">
        <v>0</v>
      </c>
      <c r="AV337" s="10">
        <f t="shared" si="119"/>
        <v>0</v>
      </c>
      <c r="AW337" s="4">
        <f>IFERROR(AV337/HLOOKUP(AX337,'Impact Model_Complicated'!$C$556:$AU$561,2,0),0)</f>
        <v>0</v>
      </c>
    </row>
    <row r="338" spans="1:50" ht="15.5" hidden="1" outlineLevel="1" thickBot="1">
      <c r="M338" s="8"/>
      <c r="N338" s="6" t="s">
        <v>56</v>
      </c>
      <c r="O338" s="30">
        <f>+SUM(O333:O337)</f>
        <v>1</v>
      </c>
      <c r="P338" s="13">
        <f>+SUM(P333:P337)</f>
        <v>50000000</v>
      </c>
      <c r="Q338" s="7">
        <f>+SUM(Q333:Q337)</f>
        <v>662875.0215434382</v>
      </c>
      <c r="R338" s="6"/>
      <c r="S338" s="6"/>
      <c r="T338" s="6"/>
      <c r="V338" s="6" t="s">
        <v>56</v>
      </c>
      <c r="W338" s="30">
        <f>+SUM(W333:W337)</f>
        <v>1</v>
      </c>
      <c r="X338" s="13">
        <f>+SUM(X333:X337)</f>
        <v>3584503.125</v>
      </c>
      <c r="Y338" s="7">
        <f>+SUM(Y333:Y337)</f>
        <v>39456.846520442741</v>
      </c>
      <c r="Z338" s="6"/>
      <c r="AA338" s="6"/>
      <c r="AB338" s="6"/>
      <c r="AD338" s="6" t="s">
        <v>56</v>
      </c>
      <c r="AE338" s="30">
        <f>+SUM(AE333:AE337)</f>
        <v>1</v>
      </c>
      <c r="AF338" s="13">
        <f>+SUM(AF333:AF337)</f>
        <v>272311.62197387696</v>
      </c>
      <c r="AG338" s="7">
        <f>+SUM(AG333:AG337)</f>
        <v>2348.6218166930198</v>
      </c>
      <c r="AH338" s="6"/>
      <c r="AI338" s="6"/>
      <c r="AJ338" s="6"/>
      <c r="AL338" s="6" t="s">
        <v>56</v>
      </c>
      <c r="AM338" s="30">
        <f>+SUM(AM333:AM337)</f>
        <v>1</v>
      </c>
      <c r="AN338" s="13">
        <f>+SUM(AN333:AN337)</f>
        <v>60044.712645239881</v>
      </c>
      <c r="AO338" s="7">
        <f>+SUM(AO333:AO337)</f>
        <v>447.3565365129561</v>
      </c>
      <c r="AP338" s="6"/>
      <c r="AQ338" s="6"/>
      <c r="AR338" s="6"/>
      <c r="AT338" s="6" t="s">
        <v>56</v>
      </c>
      <c r="AU338" s="30">
        <f>+SUM(AU333:AU337)</f>
        <v>0</v>
      </c>
      <c r="AV338" s="13">
        <f>+SUM(AV333:AV337)</f>
        <v>0</v>
      </c>
      <c r="AW338" s="7">
        <f>+SUM(AW333:AW337)</f>
        <v>0</v>
      </c>
      <c r="AX338" s="6"/>
    </row>
    <row r="339" spans="1:50" hidden="1" outlineLevel="1">
      <c r="M339" s="8"/>
      <c r="O339" s="8"/>
      <c r="U339" s="8"/>
      <c r="AA339" s="8"/>
      <c r="AG339" s="8"/>
    </row>
    <row r="340" spans="1:50" hidden="1" outlineLevel="1">
      <c r="A340" s="27"/>
      <c r="B340" s="27"/>
      <c r="C340" s="27"/>
      <c r="D340" s="27"/>
      <c r="E340" s="27"/>
      <c r="F340" s="27"/>
      <c r="G340" s="27"/>
      <c r="H340" s="27"/>
      <c r="I340" s="27"/>
      <c r="J340" s="27"/>
      <c r="K340" s="27"/>
      <c r="L340" s="27"/>
      <c r="M340" s="27"/>
      <c r="N340" s="27"/>
      <c r="O340" s="27"/>
      <c r="P340" s="27"/>
      <c r="Q340" s="27"/>
      <c r="R340" s="27"/>
      <c r="S340" s="27"/>
      <c r="T340" s="27"/>
      <c r="U340" s="27"/>
      <c r="V340" s="27"/>
      <c r="W340" s="27"/>
      <c r="X340" s="27"/>
      <c r="Y340" s="27"/>
      <c r="Z340" s="27"/>
      <c r="AA340" s="27"/>
      <c r="AB340" s="27"/>
      <c r="AC340" s="27"/>
      <c r="AD340" s="27"/>
      <c r="AE340" s="27"/>
      <c r="AF340" s="27"/>
      <c r="AG340" s="27"/>
      <c r="AH340" s="27"/>
      <c r="AI340" s="27"/>
      <c r="AJ340" s="27"/>
      <c r="AK340" s="27"/>
      <c r="AL340" s="27"/>
      <c r="AM340" s="27"/>
      <c r="AN340" s="27"/>
      <c r="AO340" s="27"/>
      <c r="AP340" s="27"/>
    </row>
    <row r="341" spans="1:50" hidden="1" outlineLevel="2">
      <c r="B341" s="1" t="s">
        <v>11</v>
      </c>
      <c r="D341" s="9">
        <f>D326</f>
        <v>2022</v>
      </c>
      <c r="E341" s="9">
        <f>D341+1</f>
        <v>2023</v>
      </c>
      <c r="F341" s="9">
        <f t="shared" ref="F341:AP341" si="120">E341+1</f>
        <v>2024</v>
      </c>
      <c r="G341" s="9">
        <f t="shared" si="120"/>
        <v>2025</v>
      </c>
      <c r="H341" s="9">
        <f t="shared" si="120"/>
        <v>2026</v>
      </c>
      <c r="I341" s="9">
        <f t="shared" si="120"/>
        <v>2027</v>
      </c>
      <c r="J341" s="9">
        <f t="shared" si="120"/>
        <v>2028</v>
      </c>
      <c r="K341" s="9">
        <f t="shared" si="120"/>
        <v>2029</v>
      </c>
      <c r="L341" s="9">
        <f t="shared" si="120"/>
        <v>2030</v>
      </c>
      <c r="M341" s="9">
        <f t="shared" si="120"/>
        <v>2031</v>
      </c>
      <c r="N341" s="9">
        <f t="shared" si="120"/>
        <v>2032</v>
      </c>
      <c r="O341" s="9">
        <f t="shared" si="120"/>
        <v>2033</v>
      </c>
      <c r="P341" s="9">
        <f t="shared" si="120"/>
        <v>2034</v>
      </c>
      <c r="Q341" s="9">
        <f t="shared" si="120"/>
        <v>2035</v>
      </c>
      <c r="R341" s="9">
        <f t="shared" si="120"/>
        <v>2036</v>
      </c>
      <c r="S341" s="9">
        <f t="shared" si="120"/>
        <v>2037</v>
      </c>
      <c r="T341" s="9">
        <f t="shared" si="120"/>
        <v>2038</v>
      </c>
      <c r="U341" s="9">
        <f t="shared" si="120"/>
        <v>2039</v>
      </c>
      <c r="V341" s="9">
        <f t="shared" si="120"/>
        <v>2040</v>
      </c>
      <c r="W341" s="9">
        <f t="shared" si="120"/>
        <v>2041</v>
      </c>
      <c r="X341" s="9">
        <f t="shared" si="120"/>
        <v>2042</v>
      </c>
      <c r="Y341" s="9">
        <f t="shared" si="120"/>
        <v>2043</v>
      </c>
      <c r="Z341" s="9">
        <f t="shared" si="120"/>
        <v>2044</v>
      </c>
      <c r="AA341" s="9">
        <f t="shared" si="120"/>
        <v>2045</v>
      </c>
      <c r="AB341" s="9">
        <f t="shared" si="120"/>
        <v>2046</v>
      </c>
      <c r="AC341" s="9">
        <f t="shared" si="120"/>
        <v>2047</v>
      </c>
      <c r="AD341" s="9">
        <f t="shared" si="120"/>
        <v>2048</v>
      </c>
      <c r="AE341" s="9">
        <f t="shared" si="120"/>
        <v>2049</v>
      </c>
      <c r="AF341" s="9">
        <f t="shared" si="120"/>
        <v>2050</v>
      </c>
      <c r="AG341" s="9">
        <f t="shared" si="120"/>
        <v>2051</v>
      </c>
      <c r="AH341" s="9">
        <f t="shared" si="120"/>
        <v>2052</v>
      </c>
      <c r="AI341" s="9">
        <f t="shared" si="120"/>
        <v>2053</v>
      </c>
      <c r="AJ341" s="9">
        <f t="shared" si="120"/>
        <v>2054</v>
      </c>
      <c r="AK341" s="9">
        <f t="shared" si="120"/>
        <v>2055</v>
      </c>
      <c r="AL341" s="9">
        <f t="shared" si="120"/>
        <v>2056</v>
      </c>
      <c r="AM341" s="9">
        <f t="shared" si="120"/>
        <v>2057</v>
      </c>
      <c r="AN341" s="9">
        <f t="shared" si="120"/>
        <v>2058</v>
      </c>
      <c r="AO341" s="9">
        <f t="shared" si="120"/>
        <v>2059</v>
      </c>
      <c r="AP341" s="9">
        <f t="shared" si="120"/>
        <v>2060</v>
      </c>
    </row>
    <row r="342" spans="1:50" hidden="1" outlineLevel="2">
      <c r="A342" s="1" t="s">
        <v>5</v>
      </c>
      <c r="B342" s="10">
        <f>SUM(D342:AP342)</f>
        <v>50000000</v>
      </c>
      <c r="D342" s="10">
        <f t="shared" ref="D342:AP342" si="121">IF(D341=$D$71,$D$70,0)</f>
        <v>0</v>
      </c>
      <c r="E342" s="10">
        <f t="shared" si="121"/>
        <v>50000000</v>
      </c>
      <c r="F342" s="10">
        <f t="shared" si="121"/>
        <v>0</v>
      </c>
      <c r="G342" s="10">
        <f t="shared" si="121"/>
        <v>0</v>
      </c>
      <c r="H342" s="10">
        <f t="shared" si="121"/>
        <v>0</v>
      </c>
      <c r="I342" s="10">
        <f t="shared" si="121"/>
        <v>0</v>
      </c>
      <c r="J342" s="10">
        <f t="shared" si="121"/>
        <v>0</v>
      </c>
      <c r="K342" s="10">
        <f t="shared" si="121"/>
        <v>0</v>
      </c>
      <c r="L342" s="10">
        <f t="shared" si="121"/>
        <v>0</v>
      </c>
      <c r="M342" s="10">
        <f t="shared" si="121"/>
        <v>0</v>
      </c>
      <c r="N342" s="10">
        <f t="shared" si="121"/>
        <v>0</v>
      </c>
      <c r="O342" s="10">
        <f t="shared" si="121"/>
        <v>0</v>
      </c>
      <c r="P342" s="10">
        <f t="shared" si="121"/>
        <v>0</v>
      </c>
      <c r="Q342" s="10">
        <f t="shared" si="121"/>
        <v>0</v>
      </c>
      <c r="R342" s="10">
        <f t="shared" si="121"/>
        <v>0</v>
      </c>
      <c r="S342" s="10">
        <f t="shared" si="121"/>
        <v>0</v>
      </c>
      <c r="T342" s="10">
        <f t="shared" si="121"/>
        <v>0</v>
      </c>
      <c r="U342" s="10">
        <f t="shared" si="121"/>
        <v>0</v>
      </c>
      <c r="V342" s="10">
        <f t="shared" si="121"/>
        <v>0</v>
      </c>
      <c r="W342" s="10">
        <f t="shared" si="121"/>
        <v>0</v>
      </c>
      <c r="X342" s="10">
        <f t="shared" si="121"/>
        <v>0</v>
      </c>
      <c r="Y342" s="10">
        <f t="shared" si="121"/>
        <v>0</v>
      </c>
      <c r="Z342" s="10">
        <f t="shared" si="121"/>
        <v>0</v>
      </c>
      <c r="AA342" s="10">
        <f t="shared" si="121"/>
        <v>0</v>
      </c>
      <c r="AB342" s="10">
        <f t="shared" si="121"/>
        <v>0</v>
      </c>
      <c r="AC342" s="10">
        <f t="shared" si="121"/>
        <v>0</v>
      </c>
      <c r="AD342" s="10">
        <f t="shared" si="121"/>
        <v>0</v>
      </c>
      <c r="AE342" s="10">
        <f t="shared" si="121"/>
        <v>0</v>
      </c>
      <c r="AF342" s="10">
        <f t="shared" si="121"/>
        <v>0</v>
      </c>
      <c r="AG342" s="10">
        <f t="shared" si="121"/>
        <v>0</v>
      </c>
      <c r="AH342" s="10">
        <f t="shared" si="121"/>
        <v>0</v>
      </c>
      <c r="AI342" s="10">
        <f t="shared" si="121"/>
        <v>0</v>
      </c>
      <c r="AJ342" s="10">
        <f t="shared" si="121"/>
        <v>0</v>
      </c>
      <c r="AK342" s="10">
        <f t="shared" si="121"/>
        <v>0</v>
      </c>
      <c r="AL342" s="10">
        <f t="shared" si="121"/>
        <v>0</v>
      </c>
      <c r="AM342" s="10">
        <f t="shared" si="121"/>
        <v>0</v>
      </c>
      <c r="AN342" s="10">
        <f t="shared" si="121"/>
        <v>0</v>
      </c>
      <c r="AO342" s="10">
        <f t="shared" si="121"/>
        <v>0</v>
      </c>
      <c r="AP342" s="10">
        <f t="shared" si="121"/>
        <v>0</v>
      </c>
    </row>
    <row r="343" spans="1:50" hidden="1" outlineLevel="2">
      <c r="A343" s="1" t="s">
        <v>25</v>
      </c>
      <c r="B343" s="10">
        <f>SUM(D343:AP343)</f>
        <v>50000000</v>
      </c>
      <c r="D343" s="10">
        <f>D377</f>
        <v>0</v>
      </c>
      <c r="E343" s="10">
        <f t="shared" ref="E343:AP343" si="122">E377</f>
        <v>50000000</v>
      </c>
      <c r="F343" s="10">
        <f t="shared" si="122"/>
        <v>0</v>
      </c>
      <c r="G343" s="10">
        <f t="shared" si="122"/>
        <v>0</v>
      </c>
      <c r="H343" s="10">
        <f t="shared" si="122"/>
        <v>0</v>
      </c>
      <c r="I343" s="10">
        <f t="shared" si="122"/>
        <v>0</v>
      </c>
      <c r="J343" s="10">
        <f t="shared" si="122"/>
        <v>0</v>
      </c>
      <c r="K343" s="10">
        <f t="shared" si="122"/>
        <v>0</v>
      </c>
      <c r="L343" s="10">
        <f t="shared" si="122"/>
        <v>0</v>
      </c>
      <c r="M343" s="10">
        <f t="shared" si="122"/>
        <v>0</v>
      </c>
      <c r="N343" s="10">
        <f t="shared" si="122"/>
        <v>0</v>
      </c>
      <c r="O343" s="10">
        <f t="shared" si="122"/>
        <v>0</v>
      </c>
      <c r="P343" s="10">
        <f t="shared" si="122"/>
        <v>0</v>
      </c>
      <c r="Q343" s="10">
        <f t="shared" si="122"/>
        <v>0</v>
      </c>
      <c r="R343" s="10">
        <f t="shared" si="122"/>
        <v>0</v>
      </c>
      <c r="S343" s="10">
        <f t="shared" si="122"/>
        <v>0</v>
      </c>
      <c r="T343" s="10">
        <f t="shared" si="122"/>
        <v>0</v>
      </c>
      <c r="U343" s="10">
        <f t="shared" si="122"/>
        <v>0</v>
      </c>
      <c r="V343" s="10">
        <f t="shared" si="122"/>
        <v>0</v>
      </c>
      <c r="W343" s="10">
        <f t="shared" si="122"/>
        <v>0</v>
      </c>
      <c r="X343" s="10">
        <f t="shared" si="122"/>
        <v>0</v>
      </c>
      <c r="Y343" s="10">
        <f t="shared" si="122"/>
        <v>0</v>
      </c>
      <c r="Z343" s="10">
        <f t="shared" si="122"/>
        <v>0</v>
      </c>
      <c r="AA343" s="10">
        <f t="shared" si="122"/>
        <v>0</v>
      </c>
      <c r="AB343" s="10">
        <f t="shared" si="122"/>
        <v>0</v>
      </c>
      <c r="AC343" s="10">
        <f t="shared" si="122"/>
        <v>0</v>
      </c>
      <c r="AD343" s="10">
        <f t="shared" si="122"/>
        <v>0</v>
      </c>
      <c r="AE343" s="10">
        <f t="shared" si="122"/>
        <v>0</v>
      </c>
      <c r="AF343" s="10">
        <f t="shared" si="122"/>
        <v>0</v>
      </c>
      <c r="AG343" s="10">
        <f t="shared" si="122"/>
        <v>0</v>
      </c>
      <c r="AH343" s="10">
        <f t="shared" si="122"/>
        <v>0</v>
      </c>
      <c r="AI343" s="10">
        <f t="shared" si="122"/>
        <v>0</v>
      </c>
      <c r="AJ343" s="10">
        <f t="shared" si="122"/>
        <v>0</v>
      </c>
      <c r="AK343" s="10">
        <f t="shared" si="122"/>
        <v>0</v>
      </c>
      <c r="AL343" s="10">
        <f t="shared" si="122"/>
        <v>0</v>
      </c>
      <c r="AM343" s="10">
        <f t="shared" si="122"/>
        <v>0</v>
      </c>
      <c r="AN343" s="10">
        <f t="shared" si="122"/>
        <v>0</v>
      </c>
      <c r="AO343" s="10">
        <f t="shared" si="122"/>
        <v>0</v>
      </c>
      <c r="AP343" s="10">
        <f t="shared" si="122"/>
        <v>0</v>
      </c>
    </row>
    <row r="344" spans="1:50" ht="15.5" hidden="1" outlineLevel="2" thickBot="1">
      <c r="A344" s="6" t="s">
        <v>27</v>
      </c>
      <c r="B344" s="13"/>
      <c r="C344" s="6"/>
      <c r="D344" s="13">
        <f>SUM($D$342:D342)-SUM($D$343:D343)</f>
        <v>0</v>
      </c>
      <c r="E344" s="13">
        <f>SUM($D$342:E342)-SUM($D$343:E343)</f>
        <v>0</v>
      </c>
      <c r="F344" s="13">
        <f>SUM($D$342:F342)-SUM($D$343:F343)</f>
        <v>0</v>
      </c>
      <c r="G344" s="13">
        <f>SUM($D$342:G342)-SUM($D$343:G343)</f>
        <v>0</v>
      </c>
      <c r="H344" s="13">
        <f>SUM($D$342:H342)-SUM($D$343:H343)</f>
        <v>0</v>
      </c>
      <c r="I344" s="13">
        <f>SUM($D$342:I342)-SUM($D$343:I343)</f>
        <v>0</v>
      </c>
      <c r="J344" s="13">
        <f>SUM($D$342:J342)-SUM($D$343:J343)</f>
        <v>0</v>
      </c>
      <c r="K344" s="13">
        <f>SUM($D$342:K342)-SUM($D$343:K343)</f>
        <v>0</v>
      </c>
      <c r="L344" s="13">
        <f>SUM($D$342:L342)-SUM($D$343:L343)</f>
        <v>0</v>
      </c>
      <c r="M344" s="13">
        <f>SUM($D$342:M342)-SUM($D$343:M343)</f>
        <v>0</v>
      </c>
      <c r="N344" s="13">
        <f>SUM($D$342:N342)-SUM($D$343:N343)</f>
        <v>0</v>
      </c>
      <c r="O344" s="13">
        <f>SUM($D$342:O342)-SUM($D$343:O343)</f>
        <v>0</v>
      </c>
      <c r="P344" s="13">
        <f>SUM($D$342:P342)-SUM($D$343:P343)</f>
        <v>0</v>
      </c>
      <c r="Q344" s="13">
        <f>SUM($D$342:Q342)-SUM($D$343:Q343)</f>
        <v>0</v>
      </c>
      <c r="R344" s="13">
        <f>SUM($D$342:R342)-SUM($D$343:R343)</f>
        <v>0</v>
      </c>
      <c r="S344" s="13">
        <f>SUM($D$342:S342)-SUM($D$343:S343)</f>
        <v>0</v>
      </c>
      <c r="T344" s="13">
        <f>SUM($D$342:T342)-SUM($D$343:T343)</f>
        <v>0</v>
      </c>
      <c r="U344" s="13">
        <f>SUM($D$342:U342)-SUM($D$343:U343)</f>
        <v>0</v>
      </c>
      <c r="V344" s="13">
        <f>SUM($D$342:V342)-SUM($D$343:V343)</f>
        <v>0</v>
      </c>
      <c r="W344" s="13">
        <f>SUM($D$342:W342)-SUM($D$343:W343)</f>
        <v>0</v>
      </c>
      <c r="X344" s="13">
        <f>SUM($D$342:X342)-SUM($D$343:X343)</f>
        <v>0</v>
      </c>
      <c r="Y344" s="13">
        <f>SUM($D$342:Y342)-SUM($D$343:Y343)</f>
        <v>0</v>
      </c>
      <c r="Z344" s="13">
        <f>SUM($D$342:Z342)-SUM($D$343:Z343)</f>
        <v>0</v>
      </c>
      <c r="AA344" s="13">
        <f>SUM($D$342:AA342)-SUM($D$343:AA343)</f>
        <v>0</v>
      </c>
      <c r="AB344" s="13">
        <f>SUM($D$342:AB342)-SUM($D$343:AB343)</f>
        <v>0</v>
      </c>
      <c r="AC344" s="13">
        <f>SUM($D$342:AC342)-SUM($D$343:AC343)</f>
        <v>0</v>
      </c>
      <c r="AD344" s="13">
        <f>SUM($D$342:AD342)-SUM($D$343:AD343)</f>
        <v>0</v>
      </c>
      <c r="AE344" s="13">
        <f>SUM($D$342:AE342)-SUM($D$343:AE343)</f>
        <v>0</v>
      </c>
      <c r="AF344" s="13">
        <f>SUM($D$342:AF342)-SUM($D$343:AF343)</f>
        <v>0</v>
      </c>
      <c r="AG344" s="13">
        <f>SUM($D$342:AG342)-SUM($D$343:AG343)</f>
        <v>0</v>
      </c>
      <c r="AH344" s="13">
        <f>SUM($D$342:AH342)-SUM($D$343:AH343)</f>
        <v>0</v>
      </c>
      <c r="AI344" s="13">
        <f>SUM($D$342:AI342)-SUM($D$343:AI343)</f>
        <v>0</v>
      </c>
      <c r="AJ344" s="13">
        <f>SUM($D$342:AJ342)-SUM($D$343:AJ343)</f>
        <v>0</v>
      </c>
      <c r="AK344" s="13">
        <f>SUM($D$342:AK342)-SUM($D$343:AK343)</f>
        <v>0</v>
      </c>
      <c r="AL344" s="13">
        <f>SUM($D$342:AL342)-SUM($D$343:AL343)</f>
        <v>0</v>
      </c>
      <c r="AM344" s="13">
        <f>SUM($D$342:AM342)-SUM($D$343:AM343)</f>
        <v>0</v>
      </c>
      <c r="AN344" s="13">
        <f>SUM($D$342:AN342)-SUM($D$343:AN343)</f>
        <v>0</v>
      </c>
      <c r="AO344" s="13">
        <f>SUM($D$342:AO342)-SUM($D$343:AO343)</f>
        <v>0</v>
      </c>
      <c r="AP344" s="13">
        <f>SUM($D$342:AP342)-SUM($D$343:AP343)</f>
        <v>0</v>
      </c>
    </row>
    <row r="345" spans="1:50" hidden="1" outlineLevel="2">
      <c r="B345" s="10"/>
      <c r="D345" s="10"/>
      <c r="E345" s="10"/>
      <c r="F345" s="10"/>
      <c r="G345" s="10"/>
      <c r="H345" s="10"/>
      <c r="I345" s="10"/>
      <c r="J345" s="10"/>
      <c r="K345" s="10"/>
      <c r="L345" s="10"/>
      <c r="M345" s="10"/>
      <c r="N345" s="10"/>
      <c r="O345" s="10"/>
      <c r="P345" s="10"/>
      <c r="Q345" s="10"/>
      <c r="R345" s="10"/>
      <c r="S345" s="10"/>
      <c r="T345" s="10"/>
      <c r="U345" s="10"/>
      <c r="V345" s="10"/>
      <c r="W345" s="10"/>
      <c r="X345" s="10"/>
      <c r="Y345" s="10"/>
      <c r="Z345" s="10"/>
      <c r="AA345" s="10"/>
      <c r="AB345" s="10"/>
      <c r="AC345" s="10"/>
      <c r="AD345" s="10"/>
      <c r="AE345" s="10"/>
      <c r="AF345" s="10"/>
      <c r="AG345" s="10"/>
      <c r="AH345" s="10"/>
      <c r="AI345" s="10"/>
      <c r="AJ345" s="10"/>
      <c r="AK345" s="10"/>
      <c r="AL345" s="10"/>
      <c r="AM345" s="10"/>
      <c r="AN345" s="10"/>
      <c r="AO345" s="10"/>
      <c r="AP345" s="10"/>
    </row>
    <row r="346" spans="1:50" hidden="1" outlineLevel="2">
      <c r="A346" s="9" t="s">
        <v>40</v>
      </c>
      <c r="B346" s="9"/>
      <c r="C346" s="9"/>
      <c r="D346" s="9">
        <f>D341</f>
        <v>2022</v>
      </c>
      <c r="E346" s="9">
        <f>D346+1</f>
        <v>2023</v>
      </c>
      <c r="F346" s="9">
        <f t="shared" ref="F346:AP346" si="123">E346+1</f>
        <v>2024</v>
      </c>
      <c r="G346" s="9">
        <f t="shared" si="123"/>
        <v>2025</v>
      </c>
      <c r="H346" s="9">
        <f t="shared" si="123"/>
        <v>2026</v>
      </c>
      <c r="I346" s="9">
        <f t="shared" si="123"/>
        <v>2027</v>
      </c>
      <c r="J346" s="9">
        <f t="shared" si="123"/>
        <v>2028</v>
      </c>
      <c r="K346" s="9">
        <f t="shared" si="123"/>
        <v>2029</v>
      </c>
      <c r="L346" s="9">
        <f t="shared" si="123"/>
        <v>2030</v>
      </c>
      <c r="M346" s="9">
        <f t="shared" si="123"/>
        <v>2031</v>
      </c>
      <c r="N346" s="9">
        <f t="shared" si="123"/>
        <v>2032</v>
      </c>
      <c r="O346" s="9">
        <f t="shared" si="123"/>
        <v>2033</v>
      </c>
      <c r="P346" s="9">
        <f t="shared" si="123"/>
        <v>2034</v>
      </c>
      <c r="Q346" s="9">
        <f t="shared" si="123"/>
        <v>2035</v>
      </c>
      <c r="R346" s="9">
        <f t="shared" si="123"/>
        <v>2036</v>
      </c>
      <c r="S346" s="9">
        <f t="shared" si="123"/>
        <v>2037</v>
      </c>
      <c r="T346" s="9">
        <f t="shared" si="123"/>
        <v>2038</v>
      </c>
      <c r="U346" s="9">
        <f t="shared" si="123"/>
        <v>2039</v>
      </c>
      <c r="V346" s="9">
        <f t="shared" si="123"/>
        <v>2040</v>
      </c>
      <c r="W346" s="9">
        <f t="shared" si="123"/>
        <v>2041</v>
      </c>
      <c r="X346" s="9">
        <f t="shared" si="123"/>
        <v>2042</v>
      </c>
      <c r="Y346" s="9">
        <f t="shared" si="123"/>
        <v>2043</v>
      </c>
      <c r="Z346" s="9">
        <f t="shared" si="123"/>
        <v>2044</v>
      </c>
      <c r="AA346" s="9">
        <f t="shared" si="123"/>
        <v>2045</v>
      </c>
      <c r="AB346" s="9">
        <f t="shared" si="123"/>
        <v>2046</v>
      </c>
      <c r="AC346" s="9">
        <f t="shared" si="123"/>
        <v>2047</v>
      </c>
      <c r="AD346" s="9">
        <f t="shared" si="123"/>
        <v>2048</v>
      </c>
      <c r="AE346" s="9">
        <f t="shared" si="123"/>
        <v>2049</v>
      </c>
      <c r="AF346" s="9">
        <f t="shared" si="123"/>
        <v>2050</v>
      </c>
      <c r="AG346" s="9">
        <f t="shared" si="123"/>
        <v>2051</v>
      </c>
      <c r="AH346" s="9">
        <f t="shared" si="123"/>
        <v>2052</v>
      </c>
      <c r="AI346" s="9">
        <f t="shared" si="123"/>
        <v>2053</v>
      </c>
      <c r="AJ346" s="9">
        <f t="shared" si="123"/>
        <v>2054</v>
      </c>
      <c r="AK346" s="9">
        <f t="shared" si="123"/>
        <v>2055</v>
      </c>
      <c r="AL346" s="9">
        <f t="shared" si="123"/>
        <v>2056</v>
      </c>
      <c r="AM346" s="9">
        <f t="shared" si="123"/>
        <v>2057</v>
      </c>
      <c r="AN346" s="9">
        <f t="shared" si="123"/>
        <v>2058</v>
      </c>
      <c r="AO346" s="9">
        <f t="shared" si="123"/>
        <v>2059</v>
      </c>
      <c r="AP346" s="9">
        <f t="shared" si="123"/>
        <v>2060</v>
      </c>
    </row>
    <row r="347" spans="1:50" hidden="1" outlineLevel="2">
      <c r="A347" s="1" t="s">
        <v>39</v>
      </c>
      <c r="B347" s="10"/>
      <c r="D347" s="10">
        <f>D377</f>
        <v>0</v>
      </c>
      <c r="E347" s="10">
        <f t="shared" ref="E347:AP347" si="124">E377</f>
        <v>50000000</v>
      </c>
      <c r="F347" s="10">
        <f t="shared" si="124"/>
        <v>0</v>
      </c>
      <c r="G347" s="10">
        <f t="shared" si="124"/>
        <v>0</v>
      </c>
      <c r="H347" s="10">
        <f t="shared" si="124"/>
        <v>0</v>
      </c>
      <c r="I347" s="10">
        <f t="shared" si="124"/>
        <v>0</v>
      </c>
      <c r="J347" s="10">
        <f t="shared" si="124"/>
        <v>0</v>
      </c>
      <c r="K347" s="10">
        <f t="shared" si="124"/>
        <v>0</v>
      </c>
      <c r="L347" s="10">
        <f t="shared" si="124"/>
        <v>0</v>
      </c>
      <c r="M347" s="10">
        <f t="shared" si="124"/>
        <v>0</v>
      </c>
      <c r="N347" s="10">
        <f t="shared" si="124"/>
        <v>0</v>
      </c>
      <c r="O347" s="10">
        <f t="shared" si="124"/>
        <v>0</v>
      </c>
      <c r="P347" s="10">
        <f t="shared" si="124"/>
        <v>0</v>
      </c>
      <c r="Q347" s="10">
        <f t="shared" si="124"/>
        <v>0</v>
      </c>
      <c r="R347" s="10">
        <f t="shared" si="124"/>
        <v>0</v>
      </c>
      <c r="S347" s="10">
        <f t="shared" si="124"/>
        <v>0</v>
      </c>
      <c r="T347" s="10">
        <f t="shared" si="124"/>
        <v>0</v>
      </c>
      <c r="U347" s="10">
        <f t="shared" si="124"/>
        <v>0</v>
      </c>
      <c r="V347" s="10">
        <f t="shared" si="124"/>
        <v>0</v>
      </c>
      <c r="W347" s="10">
        <f t="shared" si="124"/>
        <v>0</v>
      </c>
      <c r="X347" s="10">
        <f t="shared" si="124"/>
        <v>0</v>
      </c>
      <c r="Y347" s="10">
        <f t="shared" si="124"/>
        <v>0</v>
      </c>
      <c r="Z347" s="10">
        <f t="shared" si="124"/>
        <v>0</v>
      </c>
      <c r="AA347" s="10">
        <f t="shared" si="124"/>
        <v>0</v>
      </c>
      <c r="AB347" s="10">
        <f t="shared" si="124"/>
        <v>0</v>
      </c>
      <c r="AC347" s="10">
        <f t="shared" si="124"/>
        <v>0</v>
      </c>
      <c r="AD347" s="10">
        <f t="shared" si="124"/>
        <v>0</v>
      </c>
      <c r="AE347" s="10">
        <f t="shared" si="124"/>
        <v>0</v>
      </c>
      <c r="AF347" s="10">
        <f t="shared" si="124"/>
        <v>0</v>
      </c>
      <c r="AG347" s="10">
        <f t="shared" si="124"/>
        <v>0</v>
      </c>
      <c r="AH347" s="10">
        <f t="shared" si="124"/>
        <v>0</v>
      </c>
      <c r="AI347" s="10">
        <f t="shared" si="124"/>
        <v>0</v>
      </c>
      <c r="AJ347" s="10">
        <f t="shared" si="124"/>
        <v>0</v>
      </c>
      <c r="AK347" s="10">
        <f t="shared" si="124"/>
        <v>0</v>
      </c>
      <c r="AL347" s="10">
        <f t="shared" si="124"/>
        <v>0</v>
      </c>
      <c r="AM347" s="10">
        <f t="shared" si="124"/>
        <v>0</v>
      </c>
      <c r="AN347" s="10">
        <f t="shared" si="124"/>
        <v>0</v>
      </c>
      <c r="AO347" s="10">
        <f t="shared" si="124"/>
        <v>0</v>
      </c>
      <c r="AP347" s="10">
        <f t="shared" si="124"/>
        <v>0</v>
      </c>
    </row>
    <row r="348" spans="1:50" hidden="1" outlineLevel="2">
      <c r="A348" s="1" t="s">
        <v>37</v>
      </c>
      <c r="B348" s="10"/>
      <c r="D348" s="10">
        <f>SUM(D385)</f>
        <v>0</v>
      </c>
      <c r="E348" s="10">
        <f t="shared" ref="E348:AP348" si="125">SUM(E385)</f>
        <v>50000000</v>
      </c>
      <c r="F348" s="10">
        <f t="shared" si="125"/>
        <v>51000000</v>
      </c>
      <c r="G348" s="10">
        <f t="shared" si="125"/>
        <v>52020000</v>
      </c>
      <c r="H348" s="10">
        <f t="shared" si="125"/>
        <v>13655250</v>
      </c>
      <c r="I348" s="10">
        <f t="shared" si="125"/>
        <v>14338012.5</v>
      </c>
      <c r="J348" s="10">
        <f t="shared" si="125"/>
        <v>0</v>
      </c>
      <c r="K348" s="10">
        <f t="shared" si="125"/>
        <v>0</v>
      </c>
      <c r="L348" s="10">
        <f t="shared" si="125"/>
        <v>0</v>
      </c>
      <c r="M348" s="10">
        <f t="shared" si="125"/>
        <v>0</v>
      </c>
      <c r="N348" s="10">
        <f t="shared" si="125"/>
        <v>0</v>
      </c>
      <c r="O348" s="10">
        <f t="shared" si="125"/>
        <v>0</v>
      </c>
      <c r="P348" s="10">
        <f t="shared" si="125"/>
        <v>0</v>
      </c>
      <c r="Q348" s="10">
        <f t="shared" si="125"/>
        <v>0</v>
      </c>
      <c r="R348" s="10">
        <f t="shared" si="125"/>
        <v>0</v>
      </c>
      <c r="S348" s="10">
        <f t="shared" si="125"/>
        <v>0</v>
      </c>
      <c r="T348" s="10">
        <f t="shared" si="125"/>
        <v>0</v>
      </c>
      <c r="U348" s="10">
        <f t="shared" si="125"/>
        <v>0</v>
      </c>
      <c r="V348" s="10">
        <f t="shared" si="125"/>
        <v>0</v>
      </c>
      <c r="W348" s="10">
        <f t="shared" si="125"/>
        <v>0</v>
      </c>
      <c r="X348" s="10">
        <f t="shared" si="125"/>
        <v>0</v>
      </c>
      <c r="Y348" s="10">
        <f t="shared" si="125"/>
        <v>0</v>
      </c>
      <c r="Z348" s="10">
        <f t="shared" si="125"/>
        <v>0</v>
      </c>
      <c r="AA348" s="10">
        <f t="shared" si="125"/>
        <v>0</v>
      </c>
      <c r="AB348" s="10">
        <f t="shared" si="125"/>
        <v>0</v>
      </c>
      <c r="AC348" s="10">
        <f t="shared" si="125"/>
        <v>0</v>
      </c>
      <c r="AD348" s="10">
        <f t="shared" si="125"/>
        <v>0</v>
      </c>
      <c r="AE348" s="10">
        <f t="shared" si="125"/>
        <v>0</v>
      </c>
      <c r="AF348" s="10">
        <f t="shared" si="125"/>
        <v>0</v>
      </c>
      <c r="AG348" s="10">
        <f t="shared" si="125"/>
        <v>0</v>
      </c>
      <c r="AH348" s="10">
        <f t="shared" si="125"/>
        <v>0</v>
      </c>
      <c r="AI348" s="10">
        <f t="shared" si="125"/>
        <v>0</v>
      </c>
      <c r="AJ348" s="10">
        <f t="shared" si="125"/>
        <v>0</v>
      </c>
      <c r="AK348" s="10">
        <f t="shared" si="125"/>
        <v>0</v>
      </c>
      <c r="AL348" s="10">
        <f t="shared" si="125"/>
        <v>0</v>
      </c>
      <c r="AM348" s="10">
        <f t="shared" si="125"/>
        <v>0</v>
      </c>
      <c r="AN348" s="10">
        <f t="shared" si="125"/>
        <v>0</v>
      </c>
      <c r="AO348" s="10">
        <f t="shared" si="125"/>
        <v>0</v>
      </c>
      <c r="AP348" s="10">
        <f t="shared" si="125"/>
        <v>0</v>
      </c>
    </row>
    <row r="349" spans="1:50" hidden="1" outlineLevel="2">
      <c r="A349" s="1" t="s">
        <v>38</v>
      </c>
      <c r="B349" s="10">
        <f>SUM(D349:AP349)</f>
        <v>3584503.125</v>
      </c>
      <c r="D349" s="10">
        <f>D393</f>
        <v>0</v>
      </c>
      <c r="E349" s="10">
        <f t="shared" ref="E349:AP349" si="126">E393</f>
        <v>0</v>
      </c>
      <c r="F349" s="10">
        <f t="shared" si="126"/>
        <v>0</v>
      </c>
      <c r="G349" s="10">
        <f t="shared" si="126"/>
        <v>0</v>
      </c>
      <c r="H349" s="10">
        <f t="shared" si="126"/>
        <v>0</v>
      </c>
      <c r="I349" s="10">
        <f t="shared" si="126"/>
        <v>3584503.125</v>
      </c>
      <c r="J349" s="10">
        <f t="shared" si="126"/>
        <v>0</v>
      </c>
      <c r="K349" s="10">
        <f t="shared" si="126"/>
        <v>0</v>
      </c>
      <c r="L349" s="10">
        <f t="shared" si="126"/>
        <v>0</v>
      </c>
      <c r="M349" s="10">
        <f t="shared" si="126"/>
        <v>0</v>
      </c>
      <c r="N349" s="10">
        <f t="shared" si="126"/>
        <v>0</v>
      </c>
      <c r="O349" s="10">
        <f t="shared" si="126"/>
        <v>0</v>
      </c>
      <c r="P349" s="10">
        <f t="shared" si="126"/>
        <v>0</v>
      </c>
      <c r="Q349" s="10">
        <f t="shared" si="126"/>
        <v>0</v>
      </c>
      <c r="R349" s="10">
        <f t="shared" si="126"/>
        <v>0</v>
      </c>
      <c r="S349" s="10">
        <f t="shared" si="126"/>
        <v>0</v>
      </c>
      <c r="T349" s="10">
        <f t="shared" si="126"/>
        <v>0</v>
      </c>
      <c r="U349" s="10">
        <f t="shared" si="126"/>
        <v>0</v>
      </c>
      <c r="V349" s="10">
        <f t="shared" si="126"/>
        <v>0</v>
      </c>
      <c r="W349" s="10">
        <f t="shared" si="126"/>
        <v>0</v>
      </c>
      <c r="X349" s="10">
        <f t="shared" si="126"/>
        <v>0</v>
      </c>
      <c r="Y349" s="10">
        <f t="shared" si="126"/>
        <v>0</v>
      </c>
      <c r="Z349" s="10">
        <f t="shared" si="126"/>
        <v>0</v>
      </c>
      <c r="AA349" s="10">
        <f t="shared" si="126"/>
        <v>0</v>
      </c>
      <c r="AB349" s="10">
        <f t="shared" si="126"/>
        <v>0</v>
      </c>
      <c r="AC349" s="10">
        <f t="shared" si="126"/>
        <v>0</v>
      </c>
      <c r="AD349" s="10">
        <f t="shared" si="126"/>
        <v>0</v>
      </c>
      <c r="AE349" s="10">
        <f t="shared" si="126"/>
        <v>0</v>
      </c>
      <c r="AF349" s="10">
        <f t="shared" si="126"/>
        <v>0</v>
      </c>
      <c r="AG349" s="10">
        <f t="shared" si="126"/>
        <v>0</v>
      </c>
      <c r="AH349" s="10">
        <f t="shared" si="126"/>
        <v>0</v>
      </c>
      <c r="AI349" s="10">
        <f t="shared" si="126"/>
        <v>0</v>
      </c>
      <c r="AJ349" s="10">
        <f t="shared" si="126"/>
        <v>0</v>
      </c>
      <c r="AK349" s="10">
        <f t="shared" si="126"/>
        <v>0</v>
      </c>
      <c r="AL349" s="10">
        <f t="shared" si="126"/>
        <v>0</v>
      </c>
      <c r="AM349" s="10">
        <f t="shared" si="126"/>
        <v>0</v>
      </c>
      <c r="AN349" s="10">
        <f t="shared" si="126"/>
        <v>0</v>
      </c>
      <c r="AO349" s="10">
        <f t="shared" si="126"/>
        <v>0</v>
      </c>
      <c r="AP349" s="10">
        <f t="shared" si="126"/>
        <v>0</v>
      </c>
    </row>
    <row r="350" spans="1:50" hidden="1" outlineLevel="2">
      <c r="B350" s="10"/>
      <c r="D350" s="10"/>
      <c r="E350" s="10"/>
      <c r="F350" s="10"/>
      <c r="G350" s="10"/>
      <c r="H350" s="10"/>
      <c r="I350" s="10"/>
      <c r="J350" s="10"/>
      <c r="K350" s="10"/>
      <c r="L350" s="10"/>
      <c r="M350" s="10"/>
      <c r="N350" s="10"/>
      <c r="O350" s="10"/>
      <c r="P350" s="10"/>
      <c r="Q350" s="10"/>
      <c r="R350" s="10"/>
      <c r="S350" s="10"/>
      <c r="T350" s="10"/>
      <c r="U350" s="10"/>
      <c r="V350" s="10"/>
      <c r="W350" s="10"/>
      <c r="X350" s="10"/>
      <c r="Y350" s="10"/>
      <c r="Z350" s="10"/>
      <c r="AA350" s="10"/>
      <c r="AB350" s="10"/>
      <c r="AC350" s="10"/>
      <c r="AD350" s="10"/>
      <c r="AE350" s="10"/>
      <c r="AF350" s="10"/>
      <c r="AG350" s="10"/>
      <c r="AH350" s="10"/>
      <c r="AI350" s="10"/>
      <c r="AJ350" s="10"/>
      <c r="AK350" s="10"/>
      <c r="AL350" s="10"/>
      <c r="AM350" s="10"/>
      <c r="AN350" s="10"/>
      <c r="AO350" s="10"/>
      <c r="AP350" s="10"/>
    </row>
    <row r="351" spans="1:50" hidden="1" outlineLevel="2">
      <c r="A351" s="9" t="s">
        <v>41</v>
      </c>
      <c r="B351" s="9"/>
      <c r="C351" s="9"/>
      <c r="D351" s="9">
        <f>D346</f>
        <v>2022</v>
      </c>
      <c r="E351" s="9">
        <f>D351+1</f>
        <v>2023</v>
      </c>
      <c r="F351" s="9">
        <f t="shared" ref="F351:AP351" si="127">E351+1</f>
        <v>2024</v>
      </c>
      <c r="G351" s="9">
        <f t="shared" si="127"/>
        <v>2025</v>
      </c>
      <c r="H351" s="9">
        <f t="shared" si="127"/>
        <v>2026</v>
      </c>
      <c r="I351" s="9">
        <f t="shared" si="127"/>
        <v>2027</v>
      </c>
      <c r="J351" s="9">
        <f t="shared" si="127"/>
        <v>2028</v>
      </c>
      <c r="K351" s="9">
        <f t="shared" si="127"/>
        <v>2029</v>
      </c>
      <c r="L351" s="9">
        <f t="shared" si="127"/>
        <v>2030</v>
      </c>
      <c r="M351" s="9">
        <f t="shared" si="127"/>
        <v>2031</v>
      </c>
      <c r="N351" s="9">
        <f t="shared" si="127"/>
        <v>2032</v>
      </c>
      <c r="O351" s="9">
        <f t="shared" si="127"/>
        <v>2033</v>
      </c>
      <c r="P351" s="9">
        <f t="shared" si="127"/>
        <v>2034</v>
      </c>
      <c r="Q351" s="9">
        <f t="shared" si="127"/>
        <v>2035</v>
      </c>
      <c r="R351" s="9">
        <f t="shared" si="127"/>
        <v>2036</v>
      </c>
      <c r="S351" s="9">
        <f t="shared" si="127"/>
        <v>2037</v>
      </c>
      <c r="T351" s="9">
        <f t="shared" si="127"/>
        <v>2038</v>
      </c>
      <c r="U351" s="9">
        <f t="shared" si="127"/>
        <v>2039</v>
      </c>
      <c r="V351" s="9">
        <f t="shared" si="127"/>
        <v>2040</v>
      </c>
      <c r="W351" s="9">
        <f t="shared" si="127"/>
        <v>2041</v>
      </c>
      <c r="X351" s="9">
        <f t="shared" si="127"/>
        <v>2042</v>
      </c>
      <c r="Y351" s="9">
        <f t="shared" si="127"/>
        <v>2043</v>
      </c>
      <c r="Z351" s="9">
        <f t="shared" si="127"/>
        <v>2044</v>
      </c>
      <c r="AA351" s="9">
        <f t="shared" si="127"/>
        <v>2045</v>
      </c>
      <c r="AB351" s="9">
        <f t="shared" si="127"/>
        <v>2046</v>
      </c>
      <c r="AC351" s="9">
        <f t="shared" si="127"/>
        <v>2047</v>
      </c>
      <c r="AD351" s="9">
        <f t="shared" si="127"/>
        <v>2048</v>
      </c>
      <c r="AE351" s="9">
        <f t="shared" si="127"/>
        <v>2049</v>
      </c>
      <c r="AF351" s="9">
        <f t="shared" si="127"/>
        <v>2050</v>
      </c>
      <c r="AG351" s="9">
        <f t="shared" si="127"/>
        <v>2051</v>
      </c>
      <c r="AH351" s="9">
        <f t="shared" si="127"/>
        <v>2052</v>
      </c>
      <c r="AI351" s="9">
        <f t="shared" si="127"/>
        <v>2053</v>
      </c>
      <c r="AJ351" s="9">
        <f t="shared" si="127"/>
        <v>2054</v>
      </c>
      <c r="AK351" s="9">
        <f t="shared" si="127"/>
        <v>2055</v>
      </c>
      <c r="AL351" s="9">
        <f t="shared" si="127"/>
        <v>2056</v>
      </c>
      <c r="AM351" s="9">
        <f t="shared" si="127"/>
        <v>2057</v>
      </c>
      <c r="AN351" s="9">
        <f t="shared" si="127"/>
        <v>2058</v>
      </c>
      <c r="AO351" s="9">
        <f t="shared" si="127"/>
        <v>2059</v>
      </c>
      <c r="AP351" s="9">
        <f t="shared" si="127"/>
        <v>2060</v>
      </c>
    </row>
    <row r="352" spans="1:50" hidden="1" outlineLevel="2">
      <c r="A352" s="1" t="s">
        <v>39</v>
      </c>
      <c r="B352" s="10">
        <f>SUM(D352:AP352)</f>
        <v>3584503.125</v>
      </c>
      <c r="D352" s="10">
        <f>D402</f>
        <v>0</v>
      </c>
      <c r="E352" s="10">
        <f t="shared" ref="E352:AP352" si="128">E402</f>
        <v>0</v>
      </c>
      <c r="F352" s="10">
        <f t="shared" si="128"/>
        <v>0</v>
      </c>
      <c r="G352" s="10">
        <f t="shared" si="128"/>
        <v>0</v>
      </c>
      <c r="H352" s="10">
        <f t="shared" si="128"/>
        <v>0</v>
      </c>
      <c r="I352" s="10">
        <f t="shared" si="128"/>
        <v>0</v>
      </c>
      <c r="J352" s="10">
        <f t="shared" si="128"/>
        <v>3584503.125</v>
      </c>
      <c r="K352" s="10">
        <f t="shared" si="128"/>
        <v>0</v>
      </c>
      <c r="L352" s="10">
        <f t="shared" si="128"/>
        <v>0</v>
      </c>
      <c r="M352" s="10">
        <f t="shared" si="128"/>
        <v>0</v>
      </c>
      <c r="N352" s="10">
        <f t="shared" si="128"/>
        <v>0</v>
      </c>
      <c r="O352" s="10">
        <f t="shared" si="128"/>
        <v>0</v>
      </c>
      <c r="P352" s="10">
        <f t="shared" si="128"/>
        <v>0</v>
      </c>
      <c r="Q352" s="10">
        <f t="shared" si="128"/>
        <v>0</v>
      </c>
      <c r="R352" s="10">
        <f t="shared" si="128"/>
        <v>0</v>
      </c>
      <c r="S352" s="10">
        <f t="shared" si="128"/>
        <v>0</v>
      </c>
      <c r="T352" s="10">
        <f t="shared" si="128"/>
        <v>0</v>
      </c>
      <c r="U352" s="10">
        <f t="shared" si="128"/>
        <v>0</v>
      </c>
      <c r="V352" s="10">
        <f t="shared" si="128"/>
        <v>0</v>
      </c>
      <c r="W352" s="10">
        <f t="shared" si="128"/>
        <v>0</v>
      </c>
      <c r="X352" s="10">
        <f t="shared" si="128"/>
        <v>0</v>
      </c>
      <c r="Y352" s="10">
        <f t="shared" si="128"/>
        <v>0</v>
      </c>
      <c r="Z352" s="10">
        <f t="shared" si="128"/>
        <v>0</v>
      </c>
      <c r="AA352" s="10">
        <f t="shared" si="128"/>
        <v>0</v>
      </c>
      <c r="AB352" s="10">
        <f t="shared" si="128"/>
        <v>0</v>
      </c>
      <c r="AC352" s="10">
        <f t="shared" si="128"/>
        <v>0</v>
      </c>
      <c r="AD352" s="10">
        <f t="shared" si="128"/>
        <v>0</v>
      </c>
      <c r="AE352" s="10">
        <f t="shared" si="128"/>
        <v>0</v>
      </c>
      <c r="AF352" s="10">
        <f t="shared" si="128"/>
        <v>0</v>
      </c>
      <c r="AG352" s="10">
        <f t="shared" si="128"/>
        <v>0</v>
      </c>
      <c r="AH352" s="10">
        <f t="shared" si="128"/>
        <v>0</v>
      </c>
      <c r="AI352" s="10">
        <f t="shared" si="128"/>
        <v>0</v>
      </c>
      <c r="AJ352" s="10">
        <f t="shared" si="128"/>
        <v>0</v>
      </c>
      <c r="AK352" s="10">
        <f t="shared" si="128"/>
        <v>0</v>
      </c>
      <c r="AL352" s="10">
        <f t="shared" si="128"/>
        <v>0</v>
      </c>
      <c r="AM352" s="10">
        <f t="shared" si="128"/>
        <v>0</v>
      </c>
      <c r="AN352" s="10">
        <f t="shared" si="128"/>
        <v>0</v>
      </c>
      <c r="AO352" s="10">
        <f t="shared" si="128"/>
        <v>0</v>
      </c>
      <c r="AP352" s="10">
        <f t="shared" si="128"/>
        <v>0</v>
      </c>
    </row>
    <row r="353" spans="1:42" hidden="1" outlineLevel="2">
      <c r="A353" s="1" t="s">
        <v>37</v>
      </c>
      <c r="B353" s="10"/>
      <c r="D353" s="10">
        <f t="shared" ref="D353:AP353" si="129">SUM(D402)</f>
        <v>0</v>
      </c>
      <c r="E353" s="10">
        <f t="shared" si="129"/>
        <v>0</v>
      </c>
      <c r="F353" s="10">
        <f t="shared" si="129"/>
        <v>0</v>
      </c>
      <c r="G353" s="10">
        <f t="shared" si="129"/>
        <v>0</v>
      </c>
      <c r="H353" s="10">
        <f t="shared" si="129"/>
        <v>0</v>
      </c>
      <c r="I353" s="10">
        <f t="shared" si="129"/>
        <v>0</v>
      </c>
      <c r="J353" s="10">
        <f t="shared" si="129"/>
        <v>3584503.125</v>
      </c>
      <c r="K353" s="10">
        <f t="shared" si="129"/>
        <v>0</v>
      </c>
      <c r="L353" s="10">
        <f t="shared" si="129"/>
        <v>0</v>
      </c>
      <c r="M353" s="10">
        <f t="shared" si="129"/>
        <v>0</v>
      </c>
      <c r="N353" s="10">
        <f t="shared" si="129"/>
        <v>0</v>
      </c>
      <c r="O353" s="10">
        <f t="shared" si="129"/>
        <v>0</v>
      </c>
      <c r="P353" s="10">
        <f t="shared" si="129"/>
        <v>0</v>
      </c>
      <c r="Q353" s="10">
        <f t="shared" si="129"/>
        <v>0</v>
      </c>
      <c r="R353" s="10">
        <f t="shared" si="129"/>
        <v>0</v>
      </c>
      <c r="S353" s="10">
        <f t="shared" si="129"/>
        <v>0</v>
      </c>
      <c r="T353" s="10">
        <f t="shared" si="129"/>
        <v>0</v>
      </c>
      <c r="U353" s="10">
        <f t="shared" si="129"/>
        <v>0</v>
      </c>
      <c r="V353" s="10">
        <f t="shared" si="129"/>
        <v>0</v>
      </c>
      <c r="W353" s="10">
        <f t="shared" si="129"/>
        <v>0</v>
      </c>
      <c r="X353" s="10">
        <f t="shared" si="129"/>
        <v>0</v>
      </c>
      <c r="Y353" s="10">
        <f t="shared" si="129"/>
        <v>0</v>
      </c>
      <c r="Z353" s="10">
        <f t="shared" si="129"/>
        <v>0</v>
      </c>
      <c r="AA353" s="10">
        <f t="shared" si="129"/>
        <v>0</v>
      </c>
      <c r="AB353" s="10">
        <f t="shared" si="129"/>
        <v>0</v>
      </c>
      <c r="AC353" s="10">
        <f t="shared" si="129"/>
        <v>0</v>
      </c>
      <c r="AD353" s="10">
        <f t="shared" si="129"/>
        <v>0</v>
      </c>
      <c r="AE353" s="10">
        <f t="shared" si="129"/>
        <v>0</v>
      </c>
      <c r="AF353" s="10">
        <f t="shared" si="129"/>
        <v>0</v>
      </c>
      <c r="AG353" s="10">
        <f t="shared" si="129"/>
        <v>0</v>
      </c>
      <c r="AH353" s="10">
        <f t="shared" si="129"/>
        <v>0</v>
      </c>
      <c r="AI353" s="10">
        <f t="shared" si="129"/>
        <v>0</v>
      </c>
      <c r="AJ353" s="10">
        <f t="shared" si="129"/>
        <v>0</v>
      </c>
      <c r="AK353" s="10">
        <f t="shared" si="129"/>
        <v>0</v>
      </c>
      <c r="AL353" s="10">
        <f t="shared" si="129"/>
        <v>0</v>
      </c>
      <c r="AM353" s="10">
        <f t="shared" si="129"/>
        <v>0</v>
      </c>
      <c r="AN353" s="10">
        <f t="shared" si="129"/>
        <v>0</v>
      </c>
      <c r="AO353" s="10">
        <f t="shared" si="129"/>
        <v>0</v>
      </c>
      <c r="AP353" s="10">
        <f t="shared" si="129"/>
        <v>0</v>
      </c>
    </row>
    <row r="354" spans="1:42" hidden="1" outlineLevel="2">
      <c r="A354" s="1" t="s">
        <v>38</v>
      </c>
      <c r="B354" s="10">
        <f>SUM(D354:AP354)</f>
        <v>272311.62197387696</v>
      </c>
      <c r="D354" s="10">
        <f t="shared" ref="D354:AP354" si="130">D418</f>
        <v>0</v>
      </c>
      <c r="E354" s="10">
        <f t="shared" si="130"/>
        <v>0</v>
      </c>
      <c r="F354" s="10">
        <f t="shared" si="130"/>
        <v>0</v>
      </c>
      <c r="G354" s="10">
        <f t="shared" si="130"/>
        <v>0</v>
      </c>
      <c r="H354" s="10">
        <f t="shared" si="130"/>
        <v>0</v>
      </c>
      <c r="I354" s="10">
        <f t="shared" si="130"/>
        <v>0</v>
      </c>
      <c r="J354" s="10">
        <f t="shared" si="130"/>
        <v>0</v>
      </c>
      <c r="K354" s="10">
        <f t="shared" si="130"/>
        <v>0</v>
      </c>
      <c r="L354" s="10">
        <f t="shared" si="130"/>
        <v>0</v>
      </c>
      <c r="M354" s="10">
        <f t="shared" si="130"/>
        <v>0</v>
      </c>
      <c r="N354" s="10">
        <f t="shared" si="130"/>
        <v>272311.62197387696</v>
      </c>
      <c r="O354" s="10">
        <f t="shared" si="130"/>
        <v>0</v>
      </c>
      <c r="P354" s="10">
        <f t="shared" si="130"/>
        <v>0</v>
      </c>
      <c r="Q354" s="10">
        <f t="shared" si="130"/>
        <v>0</v>
      </c>
      <c r="R354" s="10">
        <f t="shared" si="130"/>
        <v>0</v>
      </c>
      <c r="S354" s="10">
        <f t="shared" si="130"/>
        <v>0</v>
      </c>
      <c r="T354" s="10">
        <f t="shared" si="130"/>
        <v>0</v>
      </c>
      <c r="U354" s="10">
        <f t="shared" si="130"/>
        <v>0</v>
      </c>
      <c r="V354" s="10">
        <f t="shared" si="130"/>
        <v>0</v>
      </c>
      <c r="W354" s="10">
        <f t="shared" si="130"/>
        <v>0</v>
      </c>
      <c r="X354" s="10">
        <f t="shared" si="130"/>
        <v>0</v>
      </c>
      <c r="Y354" s="10">
        <f t="shared" si="130"/>
        <v>0</v>
      </c>
      <c r="Z354" s="10">
        <f t="shared" si="130"/>
        <v>0</v>
      </c>
      <c r="AA354" s="10">
        <f t="shared" si="130"/>
        <v>0</v>
      </c>
      <c r="AB354" s="10">
        <f t="shared" si="130"/>
        <v>0</v>
      </c>
      <c r="AC354" s="10">
        <f t="shared" si="130"/>
        <v>0</v>
      </c>
      <c r="AD354" s="10">
        <f t="shared" si="130"/>
        <v>0</v>
      </c>
      <c r="AE354" s="10">
        <f t="shared" si="130"/>
        <v>0</v>
      </c>
      <c r="AF354" s="10">
        <f t="shared" si="130"/>
        <v>0</v>
      </c>
      <c r="AG354" s="10">
        <f t="shared" si="130"/>
        <v>0</v>
      </c>
      <c r="AH354" s="10">
        <f t="shared" si="130"/>
        <v>0</v>
      </c>
      <c r="AI354" s="10">
        <f t="shared" si="130"/>
        <v>0</v>
      </c>
      <c r="AJ354" s="10">
        <f t="shared" si="130"/>
        <v>0</v>
      </c>
      <c r="AK354" s="10">
        <f t="shared" si="130"/>
        <v>0</v>
      </c>
      <c r="AL354" s="10">
        <f t="shared" si="130"/>
        <v>0</v>
      </c>
      <c r="AM354" s="10">
        <f t="shared" si="130"/>
        <v>0</v>
      </c>
      <c r="AN354" s="10">
        <f t="shared" si="130"/>
        <v>0</v>
      </c>
      <c r="AO354" s="10">
        <f t="shared" si="130"/>
        <v>0</v>
      </c>
      <c r="AP354" s="10">
        <f t="shared" si="130"/>
        <v>0</v>
      </c>
    </row>
    <row r="355" spans="1:42" hidden="1" outlineLevel="2">
      <c r="B355" s="10"/>
      <c r="D355" s="10"/>
      <c r="E355" s="10"/>
      <c r="F355" s="10"/>
      <c r="G355" s="10"/>
      <c r="H355" s="10"/>
      <c r="I355" s="10"/>
      <c r="J355" s="10"/>
      <c r="K355" s="10"/>
      <c r="L355" s="10"/>
      <c r="M355" s="10"/>
      <c r="N355" s="10"/>
      <c r="O355" s="10"/>
      <c r="P355" s="10"/>
      <c r="Q355" s="10"/>
      <c r="R355" s="10"/>
      <c r="S355" s="10"/>
      <c r="T355" s="10"/>
      <c r="U355" s="10"/>
      <c r="V355" s="10"/>
      <c r="W355" s="10"/>
      <c r="X355" s="10"/>
      <c r="Y355" s="10"/>
      <c r="Z355" s="10"/>
      <c r="AA355" s="10"/>
      <c r="AB355" s="10"/>
      <c r="AC355" s="10"/>
      <c r="AD355" s="10"/>
      <c r="AE355" s="10"/>
      <c r="AF355" s="10"/>
      <c r="AG355" s="10"/>
      <c r="AH355" s="10"/>
      <c r="AI355" s="10"/>
      <c r="AJ355" s="10"/>
      <c r="AK355" s="10"/>
      <c r="AL355" s="10"/>
      <c r="AM355" s="10"/>
      <c r="AN355" s="10"/>
      <c r="AO355" s="10"/>
      <c r="AP355" s="10"/>
    </row>
    <row r="356" spans="1:42" hidden="1" outlineLevel="2">
      <c r="A356" s="9" t="s">
        <v>42</v>
      </c>
      <c r="B356" s="9"/>
      <c r="C356" s="9"/>
      <c r="D356" s="9">
        <f>D351</f>
        <v>2022</v>
      </c>
      <c r="E356" s="9">
        <f>D356+1</f>
        <v>2023</v>
      </c>
      <c r="F356" s="9">
        <f t="shared" ref="F356:AP356" si="131">E356+1</f>
        <v>2024</v>
      </c>
      <c r="G356" s="9">
        <f t="shared" si="131"/>
        <v>2025</v>
      </c>
      <c r="H356" s="9">
        <f t="shared" si="131"/>
        <v>2026</v>
      </c>
      <c r="I356" s="9">
        <f t="shared" si="131"/>
        <v>2027</v>
      </c>
      <c r="J356" s="9">
        <f t="shared" si="131"/>
        <v>2028</v>
      </c>
      <c r="K356" s="9">
        <f t="shared" si="131"/>
        <v>2029</v>
      </c>
      <c r="L356" s="9">
        <f t="shared" si="131"/>
        <v>2030</v>
      </c>
      <c r="M356" s="9">
        <f t="shared" si="131"/>
        <v>2031</v>
      </c>
      <c r="N356" s="9">
        <f t="shared" si="131"/>
        <v>2032</v>
      </c>
      <c r="O356" s="9">
        <f t="shared" si="131"/>
        <v>2033</v>
      </c>
      <c r="P356" s="9">
        <f t="shared" si="131"/>
        <v>2034</v>
      </c>
      <c r="Q356" s="9">
        <f t="shared" si="131"/>
        <v>2035</v>
      </c>
      <c r="R356" s="9">
        <f t="shared" si="131"/>
        <v>2036</v>
      </c>
      <c r="S356" s="9">
        <f t="shared" si="131"/>
        <v>2037</v>
      </c>
      <c r="T356" s="9">
        <f t="shared" si="131"/>
        <v>2038</v>
      </c>
      <c r="U356" s="9">
        <f t="shared" si="131"/>
        <v>2039</v>
      </c>
      <c r="V356" s="9">
        <f t="shared" si="131"/>
        <v>2040</v>
      </c>
      <c r="W356" s="9">
        <f t="shared" si="131"/>
        <v>2041</v>
      </c>
      <c r="X356" s="9">
        <f t="shared" si="131"/>
        <v>2042</v>
      </c>
      <c r="Y356" s="9">
        <f t="shared" si="131"/>
        <v>2043</v>
      </c>
      <c r="Z356" s="9">
        <f t="shared" si="131"/>
        <v>2044</v>
      </c>
      <c r="AA356" s="9">
        <f t="shared" si="131"/>
        <v>2045</v>
      </c>
      <c r="AB356" s="9">
        <f t="shared" si="131"/>
        <v>2046</v>
      </c>
      <c r="AC356" s="9">
        <f t="shared" si="131"/>
        <v>2047</v>
      </c>
      <c r="AD356" s="9">
        <f t="shared" si="131"/>
        <v>2048</v>
      </c>
      <c r="AE356" s="9">
        <f t="shared" si="131"/>
        <v>2049</v>
      </c>
      <c r="AF356" s="9">
        <f t="shared" si="131"/>
        <v>2050</v>
      </c>
      <c r="AG356" s="9">
        <f t="shared" si="131"/>
        <v>2051</v>
      </c>
      <c r="AH356" s="9">
        <f t="shared" si="131"/>
        <v>2052</v>
      </c>
      <c r="AI356" s="9">
        <f t="shared" si="131"/>
        <v>2053</v>
      </c>
      <c r="AJ356" s="9">
        <f t="shared" si="131"/>
        <v>2054</v>
      </c>
      <c r="AK356" s="9">
        <f t="shared" si="131"/>
        <v>2055</v>
      </c>
      <c r="AL356" s="9">
        <f t="shared" si="131"/>
        <v>2056</v>
      </c>
      <c r="AM356" s="9">
        <f t="shared" si="131"/>
        <v>2057</v>
      </c>
      <c r="AN356" s="9">
        <f t="shared" si="131"/>
        <v>2058</v>
      </c>
      <c r="AO356" s="9">
        <f t="shared" si="131"/>
        <v>2059</v>
      </c>
      <c r="AP356" s="9">
        <f t="shared" si="131"/>
        <v>2060</v>
      </c>
    </row>
    <row r="357" spans="1:42" hidden="1" outlineLevel="2">
      <c r="A357" s="1" t="s">
        <v>39</v>
      </c>
      <c r="B357" s="10">
        <f>SUM(D357:AP357)</f>
        <v>272311.62197387696</v>
      </c>
      <c r="D357" s="10">
        <f>D427</f>
        <v>0</v>
      </c>
      <c r="E357" s="10">
        <f t="shared" ref="E357:AP357" si="132">E427</f>
        <v>0</v>
      </c>
      <c r="F357" s="10">
        <f t="shared" si="132"/>
        <v>0</v>
      </c>
      <c r="G357" s="10">
        <f t="shared" si="132"/>
        <v>0</v>
      </c>
      <c r="H357" s="10">
        <f t="shared" si="132"/>
        <v>0</v>
      </c>
      <c r="I357" s="10">
        <f t="shared" si="132"/>
        <v>0</v>
      </c>
      <c r="J357" s="10">
        <f t="shared" si="132"/>
        <v>0</v>
      </c>
      <c r="K357" s="10">
        <f t="shared" si="132"/>
        <v>0</v>
      </c>
      <c r="L357" s="10">
        <f t="shared" si="132"/>
        <v>0</v>
      </c>
      <c r="M357" s="10">
        <f t="shared" si="132"/>
        <v>0</v>
      </c>
      <c r="N357" s="10">
        <f t="shared" si="132"/>
        <v>0</v>
      </c>
      <c r="O357" s="10">
        <f t="shared" si="132"/>
        <v>272311.62197387696</v>
      </c>
      <c r="P357" s="10">
        <f t="shared" si="132"/>
        <v>0</v>
      </c>
      <c r="Q357" s="10">
        <f t="shared" si="132"/>
        <v>0</v>
      </c>
      <c r="R357" s="10">
        <f t="shared" si="132"/>
        <v>0</v>
      </c>
      <c r="S357" s="10">
        <f t="shared" si="132"/>
        <v>0</v>
      </c>
      <c r="T357" s="10">
        <f t="shared" si="132"/>
        <v>0</v>
      </c>
      <c r="U357" s="10">
        <f t="shared" si="132"/>
        <v>0</v>
      </c>
      <c r="V357" s="10">
        <f t="shared" si="132"/>
        <v>0</v>
      </c>
      <c r="W357" s="10">
        <f t="shared" si="132"/>
        <v>0</v>
      </c>
      <c r="X357" s="10">
        <f t="shared" si="132"/>
        <v>0</v>
      </c>
      <c r="Y357" s="10">
        <f t="shared" si="132"/>
        <v>0</v>
      </c>
      <c r="Z357" s="10">
        <f t="shared" si="132"/>
        <v>0</v>
      </c>
      <c r="AA357" s="10">
        <f t="shared" si="132"/>
        <v>0</v>
      </c>
      <c r="AB357" s="10">
        <f t="shared" si="132"/>
        <v>0</v>
      </c>
      <c r="AC357" s="10">
        <f t="shared" si="132"/>
        <v>0</v>
      </c>
      <c r="AD357" s="10">
        <f t="shared" si="132"/>
        <v>0</v>
      </c>
      <c r="AE357" s="10">
        <f t="shared" si="132"/>
        <v>0</v>
      </c>
      <c r="AF357" s="10">
        <f t="shared" si="132"/>
        <v>0</v>
      </c>
      <c r="AG357" s="10">
        <f t="shared" si="132"/>
        <v>0</v>
      </c>
      <c r="AH357" s="10">
        <f t="shared" si="132"/>
        <v>0</v>
      </c>
      <c r="AI357" s="10">
        <f t="shared" si="132"/>
        <v>0</v>
      </c>
      <c r="AJ357" s="10">
        <f t="shared" si="132"/>
        <v>0</v>
      </c>
      <c r="AK357" s="10">
        <f t="shared" si="132"/>
        <v>0</v>
      </c>
      <c r="AL357" s="10">
        <f t="shared" si="132"/>
        <v>0</v>
      </c>
      <c r="AM357" s="10">
        <f t="shared" si="132"/>
        <v>0</v>
      </c>
      <c r="AN357" s="10">
        <f t="shared" si="132"/>
        <v>0</v>
      </c>
      <c r="AO357" s="10">
        <f t="shared" si="132"/>
        <v>0</v>
      </c>
      <c r="AP357" s="10">
        <f t="shared" si="132"/>
        <v>0</v>
      </c>
    </row>
    <row r="358" spans="1:42" hidden="1" outlineLevel="2">
      <c r="A358" s="1" t="s">
        <v>37</v>
      </c>
      <c r="B358" s="10"/>
      <c r="D358" s="10">
        <f>D435</f>
        <v>0</v>
      </c>
      <c r="E358" s="10">
        <f t="shared" ref="E358:AP358" si="133">E435</f>
        <v>0</v>
      </c>
      <c r="F358" s="10">
        <f t="shared" si="133"/>
        <v>0</v>
      </c>
      <c r="G358" s="10">
        <f t="shared" si="133"/>
        <v>0</v>
      </c>
      <c r="H358" s="10">
        <f t="shared" si="133"/>
        <v>0</v>
      </c>
      <c r="I358" s="10">
        <f t="shared" si="133"/>
        <v>0</v>
      </c>
      <c r="J358" s="10">
        <f t="shared" si="133"/>
        <v>0</v>
      </c>
      <c r="K358" s="10">
        <f t="shared" si="133"/>
        <v>0</v>
      </c>
      <c r="L358" s="10">
        <f t="shared" si="133"/>
        <v>0</v>
      </c>
      <c r="M358" s="10">
        <f t="shared" si="133"/>
        <v>0</v>
      </c>
      <c r="N358" s="10">
        <f t="shared" si="133"/>
        <v>0</v>
      </c>
      <c r="O358" s="10">
        <f t="shared" si="133"/>
        <v>272311.62197387696</v>
      </c>
      <c r="P358" s="10">
        <f t="shared" si="133"/>
        <v>285927.20307257085</v>
      </c>
      <c r="Q358" s="10">
        <f t="shared" si="133"/>
        <v>300223.56322619942</v>
      </c>
      <c r="R358" s="10">
        <f t="shared" si="133"/>
        <v>0</v>
      </c>
      <c r="S358" s="10">
        <f t="shared" si="133"/>
        <v>0</v>
      </c>
      <c r="T358" s="10">
        <f t="shared" si="133"/>
        <v>0</v>
      </c>
      <c r="U358" s="10">
        <f t="shared" si="133"/>
        <v>0</v>
      </c>
      <c r="V358" s="10">
        <f t="shared" si="133"/>
        <v>0</v>
      </c>
      <c r="W358" s="10">
        <f t="shared" si="133"/>
        <v>0</v>
      </c>
      <c r="X358" s="10">
        <f t="shared" si="133"/>
        <v>0</v>
      </c>
      <c r="Y358" s="10">
        <f t="shared" si="133"/>
        <v>0</v>
      </c>
      <c r="Z358" s="10">
        <f t="shared" si="133"/>
        <v>0</v>
      </c>
      <c r="AA358" s="10">
        <f t="shared" si="133"/>
        <v>0</v>
      </c>
      <c r="AB358" s="10">
        <f t="shared" si="133"/>
        <v>0</v>
      </c>
      <c r="AC358" s="10">
        <f t="shared" si="133"/>
        <v>0</v>
      </c>
      <c r="AD358" s="10">
        <f t="shared" si="133"/>
        <v>0</v>
      </c>
      <c r="AE358" s="10">
        <f t="shared" si="133"/>
        <v>0</v>
      </c>
      <c r="AF358" s="10">
        <f t="shared" si="133"/>
        <v>0</v>
      </c>
      <c r="AG358" s="10">
        <f t="shared" si="133"/>
        <v>0</v>
      </c>
      <c r="AH358" s="10">
        <f t="shared" si="133"/>
        <v>0</v>
      </c>
      <c r="AI358" s="10">
        <f t="shared" si="133"/>
        <v>0</v>
      </c>
      <c r="AJ358" s="10">
        <f t="shared" si="133"/>
        <v>0</v>
      </c>
      <c r="AK358" s="10">
        <f t="shared" si="133"/>
        <v>0</v>
      </c>
      <c r="AL358" s="10">
        <f t="shared" si="133"/>
        <v>0</v>
      </c>
      <c r="AM358" s="10">
        <f t="shared" si="133"/>
        <v>0</v>
      </c>
      <c r="AN358" s="10">
        <f t="shared" si="133"/>
        <v>0</v>
      </c>
      <c r="AO358" s="10">
        <f t="shared" si="133"/>
        <v>0</v>
      </c>
      <c r="AP358" s="10">
        <f t="shared" si="133"/>
        <v>0</v>
      </c>
    </row>
    <row r="359" spans="1:42" hidden="1" outlineLevel="2">
      <c r="A359" s="1" t="s">
        <v>38</v>
      </c>
      <c r="B359" s="10">
        <f>SUM(D359:AP359)</f>
        <v>60044.712645239881</v>
      </c>
      <c r="D359" s="10">
        <f>D443</f>
        <v>0</v>
      </c>
      <c r="E359" s="10">
        <f t="shared" ref="E359:AP359" si="134">E443</f>
        <v>0</v>
      </c>
      <c r="F359" s="10">
        <f t="shared" si="134"/>
        <v>0</v>
      </c>
      <c r="G359" s="10">
        <f t="shared" si="134"/>
        <v>0</v>
      </c>
      <c r="H359" s="10">
        <f t="shared" si="134"/>
        <v>0</v>
      </c>
      <c r="I359" s="10">
        <f t="shared" si="134"/>
        <v>0</v>
      </c>
      <c r="J359" s="10">
        <f t="shared" si="134"/>
        <v>0</v>
      </c>
      <c r="K359" s="10">
        <f t="shared" si="134"/>
        <v>0</v>
      </c>
      <c r="L359" s="10">
        <f t="shared" si="134"/>
        <v>0</v>
      </c>
      <c r="M359" s="10">
        <f t="shared" si="134"/>
        <v>0</v>
      </c>
      <c r="N359" s="10">
        <f t="shared" si="134"/>
        <v>0</v>
      </c>
      <c r="O359" s="10">
        <f t="shared" si="134"/>
        <v>0</v>
      </c>
      <c r="P359" s="10">
        <f t="shared" si="134"/>
        <v>0</v>
      </c>
      <c r="Q359" s="10">
        <f t="shared" si="134"/>
        <v>60044.712645239881</v>
      </c>
      <c r="R359" s="10">
        <f t="shared" si="134"/>
        <v>0</v>
      </c>
      <c r="S359" s="10">
        <f t="shared" si="134"/>
        <v>0</v>
      </c>
      <c r="T359" s="10">
        <f t="shared" si="134"/>
        <v>0</v>
      </c>
      <c r="U359" s="10">
        <f t="shared" si="134"/>
        <v>0</v>
      </c>
      <c r="V359" s="10">
        <f t="shared" si="134"/>
        <v>0</v>
      </c>
      <c r="W359" s="10">
        <f t="shared" si="134"/>
        <v>0</v>
      </c>
      <c r="X359" s="10">
        <f t="shared" si="134"/>
        <v>0</v>
      </c>
      <c r="Y359" s="10">
        <f t="shared" si="134"/>
        <v>0</v>
      </c>
      <c r="Z359" s="10">
        <f t="shared" si="134"/>
        <v>0</v>
      </c>
      <c r="AA359" s="10">
        <f t="shared" si="134"/>
        <v>0</v>
      </c>
      <c r="AB359" s="10">
        <f t="shared" si="134"/>
        <v>0</v>
      </c>
      <c r="AC359" s="10">
        <f t="shared" si="134"/>
        <v>0</v>
      </c>
      <c r="AD359" s="10">
        <f t="shared" si="134"/>
        <v>0</v>
      </c>
      <c r="AE359" s="10">
        <f t="shared" si="134"/>
        <v>0</v>
      </c>
      <c r="AF359" s="10">
        <f t="shared" si="134"/>
        <v>0</v>
      </c>
      <c r="AG359" s="10">
        <f t="shared" si="134"/>
        <v>0</v>
      </c>
      <c r="AH359" s="10">
        <f t="shared" si="134"/>
        <v>0</v>
      </c>
      <c r="AI359" s="10">
        <f t="shared" si="134"/>
        <v>0</v>
      </c>
      <c r="AJ359" s="10">
        <f t="shared" si="134"/>
        <v>0</v>
      </c>
      <c r="AK359" s="10">
        <f t="shared" si="134"/>
        <v>0</v>
      </c>
      <c r="AL359" s="10">
        <f t="shared" si="134"/>
        <v>0</v>
      </c>
      <c r="AM359" s="10">
        <f t="shared" si="134"/>
        <v>0</v>
      </c>
      <c r="AN359" s="10">
        <f t="shared" si="134"/>
        <v>0</v>
      </c>
      <c r="AO359" s="10">
        <f t="shared" si="134"/>
        <v>0</v>
      </c>
      <c r="AP359" s="10">
        <f t="shared" si="134"/>
        <v>0</v>
      </c>
    </row>
    <row r="360" spans="1:42" hidden="1" outlineLevel="2">
      <c r="B360" s="10"/>
      <c r="D360" s="10"/>
      <c r="E360" s="10"/>
      <c r="F360" s="10"/>
      <c r="G360" s="10"/>
      <c r="H360" s="10"/>
      <c r="I360" s="10"/>
      <c r="J360" s="10"/>
      <c r="K360" s="10"/>
      <c r="L360" s="10"/>
      <c r="M360" s="10"/>
      <c r="N360" s="10"/>
      <c r="O360" s="10"/>
      <c r="P360" s="10"/>
      <c r="Q360" s="10"/>
      <c r="R360" s="10"/>
      <c r="S360" s="10"/>
      <c r="T360" s="10"/>
      <c r="U360" s="10"/>
      <c r="V360" s="10"/>
      <c r="W360" s="10"/>
      <c r="X360" s="10"/>
      <c r="Y360" s="10"/>
      <c r="Z360" s="10"/>
      <c r="AA360" s="10"/>
      <c r="AB360" s="10"/>
      <c r="AC360" s="10"/>
      <c r="AD360" s="10"/>
      <c r="AE360" s="10"/>
      <c r="AF360" s="10"/>
      <c r="AG360" s="10"/>
      <c r="AH360" s="10"/>
      <c r="AI360" s="10"/>
      <c r="AJ360" s="10"/>
      <c r="AK360" s="10"/>
      <c r="AL360" s="10"/>
      <c r="AM360" s="10"/>
      <c r="AN360" s="10"/>
      <c r="AO360" s="10"/>
      <c r="AP360" s="10"/>
    </row>
    <row r="361" spans="1:42" hidden="1" outlineLevel="2">
      <c r="A361" s="9" t="s">
        <v>51</v>
      </c>
      <c r="B361" s="9"/>
      <c r="C361" s="9"/>
      <c r="D361" s="9">
        <f>D356</f>
        <v>2022</v>
      </c>
      <c r="E361" s="9">
        <f>D361+1</f>
        <v>2023</v>
      </c>
      <c r="F361" s="9">
        <f t="shared" ref="F361:AP361" si="135">E361+1</f>
        <v>2024</v>
      </c>
      <c r="G361" s="9">
        <f t="shared" si="135"/>
        <v>2025</v>
      </c>
      <c r="H361" s="9">
        <f t="shared" si="135"/>
        <v>2026</v>
      </c>
      <c r="I361" s="9">
        <f t="shared" si="135"/>
        <v>2027</v>
      </c>
      <c r="J361" s="9">
        <f t="shared" si="135"/>
        <v>2028</v>
      </c>
      <c r="K361" s="9">
        <f t="shared" si="135"/>
        <v>2029</v>
      </c>
      <c r="L361" s="9">
        <f t="shared" si="135"/>
        <v>2030</v>
      </c>
      <c r="M361" s="9">
        <f t="shared" si="135"/>
        <v>2031</v>
      </c>
      <c r="N361" s="9">
        <f t="shared" si="135"/>
        <v>2032</v>
      </c>
      <c r="O361" s="9">
        <f t="shared" si="135"/>
        <v>2033</v>
      </c>
      <c r="P361" s="9">
        <f t="shared" si="135"/>
        <v>2034</v>
      </c>
      <c r="Q361" s="9">
        <f t="shared" si="135"/>
        <v>2035</v>
      </c>
      <c r="R361" s="9">
        <f t="shared" si="135"/>
        <v>2036</v>
      </c>
      <c r="S361" s="9">
        <f t="shared" si="135"/>
        <v>2037</v>
      </c>
      <c r="T361" s="9">
        <f t="shared" si="135"/>
        <v>2038</v>
      </c>
      <c r="U361" s="9">
        <f t="shared" si="135"/>
        <v>2039</v>
      </c>
      <c r="V361" s="9">
        <f t="shared" si="135"/>
        <v>2040</v>
      </c>
      <c r="W361" s="9">
        <f t="shared" si="135"/>
        <v>2041</v>
      </c>
      <c r="X361" s="9">
        <f t="shared" si="135"/>
        <v>2042</v>
      </c>
      <c r="Y361" s="9">
        <f t="shared" si="135"/>
        <v>2043</v>
      </c>
      <c r="Z361" s="9">
        <f t="shared" si="135"/>
        <v>2044</v>
      </c>
      <c r="AA361" s="9">
        <f t="shared" si="135"/>
        <v>2045</v>
      </c>
      <c r="AB361" s="9">
        <f t="shared" si="135"/>
        <v>2046</v>
      </c>
      <c r="AC361" s="9">
        <f t="shared" si="135"/>
        <v>2047</v>
      </c>
      <c r="AD361" s="9">
        <f t="shared" si="135"/>
        <v>2048</v>
      </c>
      <c r="AE361" s="9">
        <f t="shared" si="135"/>
        <v>2049</v>
      </c>
      <c r="AF361" s="9">
        <f t="shared" si="135"/>
        <v>2050</v>
      </c>
      <c r="AG361" s="9">
        <f t="shared" si="135"/>
        <v>2051</v>
      </c>
      <c r="AH361" s="9">
        <f t="shared" si="135"/>
        <v>2052</v>
      </c>
      <c r="AI361" s="9">
        <f t="shared" si="135"/>
        <v>2053</v>
      </c>
      <c r="AJ361" s="9">
        <f t="shared" si="135"/>
        <v>2054</v>
      </c>
      <c r="AK361" s="9">
        <f t="shared" si="135"/>
        <v>2055</v>
      </c>
      <c r="AL361" s="9">
        <f t="shared" si="135"/>
        <v>2056</v>
      </c>
      <c r="AM361" s="9">
        <f t="shared" si="135"/>
        <v>2057</v>
      </c>
      <c r="AN361" s="9">
        <f t="shared" si="135"/>
        <v>2058</v>
      </c>
      <c r="AO361" s="9">
        <f t="shared" si="135"/>
        <v>2059</v>
      </c>
      <c r="AP361" s="9">
        <f t="shared" si="135"/>
        <v>2060</v>
      </c>
    </row>
    <row r="362" spans="1:42" hidden="1" outlineLevel="2">
      <c r="A362" s="1" t="s">
        <v>39</v>
      </c>
      <c r="B362" s="10">
        <f>SUM(D362:AP362)</f>
        <v>60044.712645239881</v>
      </c>
      <c r="D362" s="10">
        <f>D452</f>
        <v>0</v>
      </c>
      <c r="E362" s="10">
        <f t="shared" ref="E362:AP362" si="136">E452</f>
        <v>0</v>
      </c>
      <c r="F362" s="10">
        <f t="shared" si="136"/>
        <v>0</v>
      </c>
      <c r="G362" s="10">
        <f t="shared" si="136"/>
        <v>0</v>
      </c>
      <c r="H362" s="10">
        <f t="shared" si="136"/>
        <v>0</v>
      </c>
      <c r="I362" s="10">
        <f t="shared" si="136"/>
        <v>0</v>
      </c>
      <c r="J362" s="10">
        <f t="shared" si="136"/>
        <v>0</v>
      </c>
      <c r="K362" s="10">
        <f t="shared" si="136"/>
        <v>0</v>
      </c>
      <c r="L362" s="10">
        <f t="shared" si="136"/>
        <v>0</v>
      </c>
      <c r="M362" s="10">
        <f t="shared" si="136"/>
        <v>0</v>
      </c>
      <c r="N362" s="10">
        <f t="shared" si="136"/>
        <v>0</v>
      </c>
      <c r="O362" s="10">
        <f t="shared" si="136"/>
        <v>0</v>
      </c>
      <c r="P362" s="10">
        <f t="shared" si="136"/>
        <v>0</v>
      </c>
      <c r="Q362" s="10">
        <f t="shared" si="136"/>
        <v>0</v>
      </c>
      <c r="R362" s="10">
        <f t="shared" si="136"/>
        <v>60044.712645239881</v>
      </c>
      <c r="S362" s="10">
        <f t="shared" si="136"/>
        <v>0</v>
      </c>
      <c r="T362" s="10">
        <f t="shared" si="136"/>
        <v>0</v>
      </c>
      <c r="U362" s="10">
        <f t="shared" si="136"/>
        <v>0</v>
      </c>
      <c r="V362" s="10">
        <f t="shared" si="136"/>
        <v>0</v>
      </c>
      <c r="W362" s="10">
        <f t="shared" si="136"/>
        <v>0</v>
      </c>
      <c r="X362" s="10">
        <f t="shared" si="136"/>
        <v>0</v>
      </c>
      <c r="Y362" s="10">
        <f t="shared" si="136"/>
        <v>0</v>
      </c>
      <c r="Z362" s="10">
        <f t="shared" si="136"/>
        <v>0</v>
      </c>
      <c r="AA362" s="10">
        <f t="shared" si="136"/>
        <v>0</v>
      </c>
      <c r="AB362" s="10">
        <f t="shared" si="136"/>
        <v>0</v>
      </c>
      <c r="AC362" s="10">
        <f t="shared" si="136"/>
        <v>0</v>
      </c>
      <c r="AD362" s="10">
        <f t="shared" si="136"/>
        <v>0</v>
      </c>
      <c r="AE362" s="10">
        <f t="shared" si="136"/>
        <v>0</v>
      </c>
      <c r="AF362" s="10">
        <f t="shared" si="136"/>
        <v>0</v>
      </c>
      <c r="AG362" s="10">
        <f t="shared" si="136"/>
        <v>0</v>
      </c>
      <c r="AH362" s="10">
        <f t="shared" si="136"/>
        <v>0</v>
      </c>
      <c r="AI362" s="10">
        <f t="shared" si="136"/>
        <v>0</v>
      </c>
      <c r="AJ362" s="10">
        <f t="shared" si="136"/>
        <v>0</v>
      </c>
      <c r="AK362" s="10">
        <f t="shared" si="136"/>
        <v>0</v>
      </c>
      <c r="AL362" s="10">
        <f t="shared" si="136"/>
        <v>0</v>
      </c>
      <c r="AM362" s="10">
        <f t="shared" si="136"/>
        <v>0</v>
      </c>
      <c r="AN362" s="10">
        <f t="shared" si="136"/>
        <v>0</v>
      </c>
      <c r="AO362" s="10">
        <f t="shared" si="136"/>
        <v>0</v>
      </c>
      <c r="AP362" s="10">
        <f t="shared" si="136"/>
        <v>0</v>
      </c>
    </row>
    <row r="363" spans="1:42" hidden="1" outlineLevel="2">
      <c r="A363" s="1" t="s">
        <v>37</v>
      </c>
      <c r="B363" s="10"/>
      <c r="D363" s="10">
        <f>D460</f>
        <v>0</v>
      </c>
      <c r="E363" s="10">
        <f t="shared" ref="E363:AP363" si="137">E460</f>
        <v>0</v>
      </c>
      <c r="F363" s="10">
        <f t="shared" si="137"/>
        <v>0</v>
      </c>
      <c r="G363" s="10">
        <f t="shared" si="137"/>
        <v>0</v>
      </c>
      <c r="H363" s="10">
        <f t="shared" si="137"/>
        <v>0</v>
      </c>
      <c r="I363" s="10">
        <f t="shared" si="137"/>
        <v>0</v>
      </c>
      <c r="J363" s="10">
        <f t="shared" si="137"/>
        <v>0</v>
      </c>
      <c r="K363" s="10">
        <f t="shared" si="137"/>
        <v>0</v>
      </c>
      <c r="L363" s="10">
        <f t="shared" si="137"/>
        <v>0</v>
      </c>
      <c r="M363" s="10">
        <f t="shared" si="137"/>
        <v>0</v>
      </c>
      <c r="N363" s="10">
        <f t="shared" si="137"/>
        <v>0</v>
      </c>
      <c r="O363" s="10">
        <f t="shared" si="137"/>
        <v>0</v>
      </c>
      <c r="P363" s="10">
        <f t="shared" si="137"/>
        <v>0</v>
      </c>
      <c r="Q363" s="10">
        <f t="shared" si="137"/>
        <v>0</v>
      </c>
      <c r="R363" s="10">
        <f t="shared" si="137"/>
        <v>60044.712645239881</v>
      </c>
      <c r="S363" s="10">
        <f t="shared" si="137"/>
        <v>63046.948277501877</v>
      </c>
      <c r="T363" s="10">
        <f t="shared" si="137"/>
        <v>66199.295691376974</v>
      </c>
      <c r="U363" s="10">
        <f t="shared" si="137"/>
        <v>0</v>
      </c>
      <c r="V363" s="10">
        <f t="shared" si="137"/>
        <v>0</v>
      </c>
      <c r="W363" s="10">
        <f t="shared" si="137"/>
        <v>0</v>
      </c>
      <c r="X363" s="10">
        <f t="shared" si="137"/>
        <v>0</v>
      </c>
      <c r="Y363" s="10">
        <f t="shared" si="137"/>
        <v>0</v>
      </c>
      <c r="Z363" s="10">
        <f t="shared" si="137"/>
        <v>0</v>
      </c>
      <c r="AA363" s="10">
        <f t="shared" si="137"/>
        <v>0</v>
      </c>
      <c r="AB363" s="10">
        <f t="shared" si="137"/>
        <v>0</v>
      </c>
      <c r="AC363" s="10">
        <f t="shared" si="137"/>
        <v>0</v>
      </c>
      <c r="AD363" s="10">
        <f t="shared" si="137"/>
        <v>0</v>
      </c>
      <c r="AE363" s="10">
        <f t="shared" si="137"/>
        <v>0</v>
      </c>
      <c r="AF363" s="10">
        <f t="shared" si="137"/>
        <v>0</v>
      </c>
      <c r="AG363" s="10">
        <f t="shared" si="137"/>
        <v>0</v>
      </c>
      <c r="AH363" s="10">
        <f t="shared" si="137"/>
        <v>0</v>
      </c>
      <c r="AI363" s="10">
        <f t="shared" si="137"/>
        <v>0</v>
      </c>
      <c r="AJ363" s="10">
        <f t="shared" si="137"/>
        <v>0</v>
      </c>
      <c r="AK363" s="10">
        <f t="shared" si="137"/>
        <v>0</v>
      </c>
      <c r="AL363" s="10">
        <f t="shared" si="137"/>
        <v>0</v>
      </c>
      <c r="AM363" s="10">
        <f t="shared" si="137"/>
        <v>0</v>
      </c>
      <c r="AN363" s="10">
        <f t="shared" si="137"/>
        <v>0</v>
      </c>
      <c r="AO363" s="10">
        <f t="shared" si="137"/>
        <v>0</v>
      </c>
      <c r="AP363" s="10">
        <f t="shared" si="137"/>
        <v>0</v>
      </c>
    </row>
    <row r="364" spans="1:42" hidden="1" outlineLevel="2">
      <c r="A364" s="1" t="s">
        <v>38</v>
      </c>
      <c r="B364" s="10">
        <f>SUM(D364:AP364)</f>
        <v>0</v>
      </c>
      <c r="D364" s="10">
        <f>D468</f>
        <v>0</v>
      </c>
      <c r="E364" s="10" t="s">
        <v>94</v>
      </c>
      <c r="F364" s="10">
        <f t="shared" ref="F364:AP364" si="138">F468</f>
        <v>0</v>
      </c>
      <c r="G364" s="10">
        <f t="shared" si="138"/>
        <v>0</v>
      </c>
      <c r="H364" s="10">
        <f t="shared" si="138"/>
        <v>0</v>
      </c>
      <c r="I364" s="10">
        <f t="shared" si="138"/>
        <v>0</v>
      </c>
      <c r="J364" s="10">
        <f t="shared" si="138"/>
        <v>0</v>
      </c>
      <c r="K364" s="10">
        <f t="shared" si="138"/>
        <v>0</v>
      </c>
      <c r="L364" s="10">
        <f t="shared" si="138"/>
        <v>0</v>
      </c>
      <c r="M364" s="10">
        <f t="shared" si="138"/>
        <v>0</v>
      </c>
      <c r="N364" s="10">
        <f t="shared" si="138"/>
        <v>0</v>
      </c>
      <c r="O364" s="10">
        <f t="shared" si="138"/>
        <v>0</v>
      </c>
      <c r="P364" s="10">
        <f t="shared" si="138"/>
        <v>0</v>
      </c>
      <c r="Q364" s="10">
        <f t="shared" si="138"/>
        <v>0</v>
      </c>
      <c r="R364" s="10">
        <f t="shared" si="138"/>
        <v>0</v>
      </c>
      <c r="S364" s="10">
        <f t="shared" si="138"/>
        <v>0</v>
      </c>
      <c r="T364" s="10">
        <f t="shared" si="138"/>
        <v>0</v>
      </c>
      <c r="U364" s="10">
        <f t="shared" si="138"/>
        <v>0</v>
      </c>
      <c r="V364" s="10">
        <f t="shared" si="138"/>
        <v>0</v>
      </c>
      <c r="W364" s="10">
        <f t="shared" si="138"/>
        <v>0</v>
      </c>
      <c r="X364" s="10">
        <f t="shared" si="138"/>
        <v>0</v>
      </c>
      <c r="Y364" s="10">
        <f t="shared" si="138"/>
        <v>0</v>
      </c>
      <c r="Z364" s="10">
        <f t="shared" si="138"/>
        <v>0</v>
      </c>
      <c r="AA364" s="10">
        <f t="shared" si="138"/>
        <v>0</v>
      </c>
      <c r="AB364" s="10">
        <f t="shared" si="138"/>
        <v>0</v>
      </c>
      <c r="AC364" s="10">
        <f t="shared" si="138"/>
        <v>0</v>
      </c>
      <c r="AD364" s="10">
        <f t="shared" si="138"/>
        <v>0</v>
      </c>
      <c r="AE364" s="10">
        <f t="shared" si="138"/>
        <v>0</v>
      </c>
      <c r="AF364" s="10">
        <f t="shared" si="138"/>
        <v>0</v>
      </c>
      <c r="AG364" s="10">
        <f t="shared" si="138"/>
        <v>0</v>
      </c>
      <c r="AH364" s="10">
        <f t="shared" si="138"/>
        <v>0</v>
      </c>
      <c r="AI364" s="10">
        <f t="shared" si="138"/>
        <v>0</v>
      </c>
      <c r="AJ364" s="10">
        <f t="shared" si="138"/>
        <v>0</v>
      </c>
      <c r="AK364" s="10">
        <f t="shared" si="138"/>
        <v>0</v>
      </c>
      <c r="AL364" s="10">
        <f t="shared" si="138"/>
        <v>0</v>
      </c>
      <c r="AM364" s="10">
        <f t="shared" si="138"/>
        <v>0</v>
      </c>
      <c r="AN364" s="10">
        <f t="shared" si="138"/>
        <v>0</v>
      </c>
      <c r="AO364" s="10">
        <f t="shared" si="138"/>
        <v>0</v>
      </c>
      <c r="AP364" s="10">
        <f t="shared" si="138"/>
        <v>0</v>
      </c>
    </row>
    <row r="365" spans="1:42" hidden="1" outlineLevel="2">
      <c r="B365" s="10"/>
      <c r="D365" s="10"/>
      <c r="E365" s="10"/>
      <c r="F365" s="10"/>
      <c r="G365" s="10"/>
      <c r="H365" s="10"/>
      <c r="I365" s="10"/>
      <c r="J365" s="10"/>
      <c r="K365" s="10"/>
      <c r="L365" s="10"/>
      <c r="M365" s="10"/>
      <c r="N365" s="10"/>
      <c r="O365" s="10"/>
      <c r="P365" s="10"/>
      <c r="Q365" s="10"/>
      <c r="R365" s="10"/>
      <c r="S365" s="10"/>
      <c r="T365" s="10"/>
      <c r="U365" s="10"/>
      <c r="V365" s="10"/>
      <c r="W365" s="10"/>
      <c r="X365" s="10"/>
      <c r="Y365" s="10"/>
      <c r="Z365" s="10"/>
      <c r="AA365" s="10"/>
      <c r="AB365" s="10"/>
      <c r="AC365" s="10"/>
      <c r="AD365" s="10"/>
      <c r="AE365" s="10"/>
      <c r="AF365" s="10"/>
      <c r="AG365" s="10"/>
      <c r="AH365" s="10"/>
      <c r="AI365" s="10"/>
      <c r="AJ365" s="10"/>
      <c r="AK365" s="10"/>
      <c r="AL365" s="10"/>
      <c r="AM365" s="10"/>
      <c r="AN365" s="10"/>
      <c r="AO365" s="10"/>
      <c r="AP365" s="10"/>
    </row>
    <row r="366" spans="1:42" hidden="1" outlineLevel="2">
      <c r="A366" s="9" t="s">
        <v>86</v>
      </c>
      <c r="B366" s="9"/>
      <c r="C366" s="9"/>
      <c r="D366" s="9">
        <f>D356</f>
        <v>2022</v>
      </c>
      <c r="E366" s="9">
        <f>D366+1</f>
        <v>2023</v>
      </c>
      <c r="F366" s="9">
        <f t="shared" ref="F366:AP366" si="139">E366+1</f>
        <v>2024</v>
      </c>
      <c r="G366" s="9">
        <f t="shared" si="139"/>
        <v>2025</v>
      </c>
      <c r="H366" s="9">
        <f t="shared" si="139"/>
        <v>2026</v>
      </c>
      <c r="I366" s="9">
        <f t="shared" si="139"/>
        <v>2027</v>
      </c>
      <c r="J366" s="9">
        <f t="shared" si="139"/>
        <v>2028</v>
      </c>
      <c r="K366" s="9">
        <f t="shared" si="139"/>
        <v>2029</v>
      </c>
      <c r="L366" s="9">
        <f t="shared" si="139"/>
        <v>2030</v>
      </c>
      <c r="M366" s="9">
        <f t="shared" si="139"/>
        <v>2031</v>
      </c>
      <c r="N366" s="9">
        <f t="shared" si="139"/>
        <v>2032</v>
      </c>
      <c r="O366" s="9">
        <f t="shared" si="139"/>
        <v>2033</v>
      </c>
      <c r="P366" s="9">
        <f t="shared" si="139"/>
        <v>2034</v>
      </c>
      <c r="Q366" s="9">
        <f t="shared" si="139"/>
        <v>2035</v>
      </c>
      <c r="R366" s="9">
        <f t="shared" si="139"/>
        <v>2036</v>
      </c>
      <c r="S366" s="9">
        <f t="shared" si="139"/>
        <v>2037</v>
      </c>
      <c r="T366" s="9">
        <f t="shared" si="139"/>
        <v>2038</v>
      </c>
      <c r="U366" s="9">
        <f t="shared" si="139"/>
        <v>2039</v>
      </c>
      <c r="V366" s="9">
        <f t="shared" si="139"/>
        <v>2040</v>
      </c>
      <c r="W366" s="9">
        <f t="shared" si="139"/>
        <v>2041</v>
      </c>
      <c r="X366" s="9">
        <f t="shared" si="139"/>
        <v>2042</v>
      </c>
      <c r="Y366" s="9">
        <f t="shared" si="139"/>
        <v>2043</v>
      </c>
      <c r="Z366" s="9">
        <f t="shared" si="139"/>
        <v>2044</v>
      </c>
      <c r="AA366" s="9">
        <f t="shared" si="139"/>
        <v>2045</v>
      </c>
      <c r="AB366" s="9">
        <f t="shared" si="139"/>
        <v>2046</v>
      </c>
      <c r="AC366" s="9">
        <f t="shared" si="139"/>
        <v>2047</v>
      </c>
      <c r="AD366" s="9">
        <f t="shared" si="139"/>
        <v>2048</v>
      </c>
      <c r="AE366" s="9">
        <f t="shared" si="139"/>
        <v>2049</v>
      </c>
      <c r="AF366" s="9">
        <f t="shared" si="139"/>
        <v>2050</v>
      </c>
      <c r="AG366" s="9">
        <f t="shared" si="139"/>
        <v>2051</v>
      </c>
      <c r="AH366" s="9">
        <f t="shared" si="139"/>
        <v>2052</v>
      </c>
      <c r="AI366" s="9">
        <f t="shared" si="139"/>
        <v>2053</v>
      </c>
      <c r="AJ366" s="9">
        <f t="shared" si="139"/>
        <v>2054</v>
      </c>
      <c r="AK366" s="9">
        <f t="shared" si="139"/>
        <v>2055</v>
      </c>
      <c r="AL366" s="9">
        <f t="shared" si="139"/>
        <v>2056</v>
      </c>
      <c r="AM366" s="9">
        <f t="shared" si="139"/>
        <v>2057</v>
      </c>
      <c r="AN366" s="9">
        <f t="shared" si="139"/>
        <v>2058</v>
      </c>
      <c r="AO366" s="9">
        <f t="shared" si="139"/>
        <v>2059</v>
      </c>
      <c r="AP366" s="9">
        <f t="shared" si="139"/>
        <v>2060</v>
      </c>
    </row>
    <row r="367" spans="1:42" hidden="1" outlineLevel="2">
      <c r="A367" s="1" t="s">
        <v>39</v>
      </c>
      <c r="B367" s="10">
        <f>SUM(D367:AP367)</f>
        <v>0</v>
      </c>
      <c r="D367" s="10">
        <f>D477</f>
        <v>0</v>
      </c>
      <c r="E367" s="10">
        <f t="shared" ref="E367:AP367" si="140">E477</f>
        <v>0</v>
      </c>
      <c r="F367" s="10">
        <f t="shared" si="140"/>
        <v>0</v>
      </c>
      <c r="G367" s="10">
        <f t="shared" si="140"/>
        <v>0</v>
      </c>
      <c r="H367" s="10">
        <f t="shared" si="140"/>
        <v>0</v>
      </c>
      <c r="I367" s="10">
        <f t="shared" si="140"/>
        <v>0</v>
      </c>
      <c r="J367" s="10">
        <f t="shared" si="140"/>
        <v>0</v>
      </c>
      <c r="K367" s="10">
        <f t="shared" si="140"/>
        <v>0</v>
      </c>
      <c r="L367" s="10">
        <f t="shared" si="140"/>
        <v>0</v>
      </c>
      <c r="M367" s="10">
        <f t="shared" si="140"/>
        <v>0</v>
      </c>
      <c r="N367" s="10">
        <f t="shared" si="140"/>
        <v>0</v>
      </c>
      <c r="O367" s="10">
        <f t="shared" si="140"/>
        <v>0</v>
      </c>
      <c r="P367" s="10">
        <f t="shared" si="140"/>
        <v>0</v>
      </c>
      <c r="Q367" s="10">
        <f t="shared" si="140"/>
        <v>0</v>
      </c>
      <c r="R367" s="10">
        <f t="shared" si="140"/>
        <v>0</v>
      </c>
      <c r="S367" s="10">
        <f t="shared" si="140"/>
        <v>0</v>
      </c>
      <c r="T367" s="10">
        <f t="shared" si="140"/>
        <v>0</v>
      </c>
      <c r="U367" s="10">
        <f t="shared" si="140"/>
        <v>0</v>
      </c>
      <c r="V367" s="10">
        <f t="shared" si="140"/>
        <v>0</v>
      </c>
      <c r="W367" s="10">
        <f t="shared" si="140"/>
        <v>0</v>
      </c>
      <c r="X367" s="10">
        <f t="shared" si="140"/>
        <v>0</v>
      </c>
      <c r="Y367" s="10">
        <f t="shared" si="140"/>
        <v>0</v>
      </c>
      <c r="Z367" s="10">
        <f t="shared" si="140"/>
        <v>0</v>
      </c>
      <c r="AA367" s="10">
        <f t="shared" si="140"/>
        <v>0</v>
      </c>
      <c r="AB367" s="10">
        <f t="shared" si="140"/>
        <v>0</v>
      </c>
      <c r="AC367" s="10">
        <f t="shared" si="140"/>
        <v>0</v>
      </c>
      <c r="AD367" s="10">
        <f t="shared" si="140"/>
        <v>0</v>
      </c>
      <c r="AE367" s="10">
        <f t="shared" si="140"/>
        <v>0</v>
      </c>
      <c r="AF367" s="10">
        <f t="shared" si="140"/>
        <v>0</v>
      </c>
      <c r="AG367" s="10">
        <f t="shared" si="140"/>
        <v>0</v>
      </c>
      <c r="AH367" s="10">
        <f t="shared" si="140"/>
        <v>0</v>
      </c>
      <c r="AI367" s="10">
        <f t="shared" si="140"/>
        <v>0</v>
      </c>
      <c r="AJ367" s="10">
        <f t="shared" si="140"/>
        <v>0</v>
      </c>
      <c r="AK367" s="10">
        <f t="shared" si="140"/>
        <v>0</v>
      </c>
      <c r="AL367" s="10">
        <f t="shared" si="140"/>
        <v>0</v>
      </c>
      <c r="AM367" s="10">
        <f t="shared" si="140"/>
        <v>0</v>
      </c>
      <c r="AN367" s="10">
        <f t="shared" si="140"/>
        <v>0</v>
      </c>
      <c r="AO367" s="10">
        <f t="shared" si="140"/>
        <v>0</v>
      </c>
      <c r="AP367" s="10">
        <f t="shared" si="140"/>
        <v>0</v>
      </c>
    </row>
    <row r="368" spans="1:42" hidden="1" outlineLevel="1">
      <c r="B368" s="10"/>
      <c r="D368" s="10"/>
      <c r="E368" s="10"/>
      <c r="F368" s="10"/>
      <c r="G368" s="10"/>
      <c r="H368" s="10"/>
      <c r="I368" s="10"/>
      <c r="J368" s="10"/>
      <c r="K368" s="10"/>
      <c r="L368" s="10"/>
      <c r="M368" s="10"/>
      <c r="N368" s="10"/>
      <c r="O368" s="10"/>
      <c r="P368" s="10"/>
      <c r="Q368" s="10"/>
      <c r="R368" s="10"/>
      <c r="S368" s="10"/>
      <c r="T368" s="10"/>
      <c r="U368" s="10"/>
      <c r="V368" s="10"/>
      <c r="W368" s="10"/>
      <c r="X368" s="10"/>
      <c r="Y368" s="10"/>
      <c r="Z368" s="10"/>
      <c r="AA368" s="10"/>
      <c r="AB368" s="10"/>
      <c r="AC368" s="10"/>
      <c r="AD368" s="10"/>
      <c r="AE368" s="10"/>
      <c r="AF368" s="10"/>
      <c r="AG368" s="10"/>
      <c r="AH368" s="10"/>
      <c r="AI368" s="10"/>
      <c r="AJ368" s="10"/>
      <c r="AK368" s="10"/>
      <c r="AL368" s="10"/>
      <c r="AM368" s="10"/>
      <c r="AN368" s="10"/>
      <c r="AO368" s="10"/>
      <c r="AP368" s="10"/>
    </row>
    <row r="369" spans="1:42" hidden="1" outlineLevel="1">
      <c r="B369" s="10"/>
      <c r="D369" s="10"/>
      <c r="E369" s="10"/>
      <c r="F369" s="10"/>
      <c r="G369" s="10"/>
      <c r="H369" s="10"/>
      <c r="I369" s="10"/>
      <c r="J369" s="10"/>
      <c r="K369" s="10"/>
      <c r="L369" s="10"/>
      <c r="M369" s="10"/>
      <c r="N369" s="10"/>
      <c r="O369" s="10"/>
      <c r="P369" s="10"/>
      <c r="Q369" s="10"/>
      <c r="R369" s="10"/>
      <c r="S369" s="10"/>
      <c r="T369" s="10"/>
      <c r="U369" s="10"/>
      <c r="V369" s="10"/>
      <c r="W369" s="10"/>
      <c r="X369" s="10"/>
      <c r="Y369" s="10"/>
      <c r="Z369" s="10"/>
      <c r="AA369" s="10"/>
      <c r="AB369" s="10"/>
      <c r="AC369" s="10"/>
      <c r="AD369" s="10"/>
      <c r="AE369" s="10"/>
      <c r="AF369" s="10"/>
      <c r="AG369" s="10"/>
      <c r="AH369" s="10"/>
      <c r="AI369" s="10"/>
      <c r="AJ369" s="10"/>
      <c r="AK369" s="10"/>
      <c r="AL369" s="10"/>
      <c r="AM369" s="10"/>
      <c r="AN369" s="10"/>
      <c r="AO369" s="10"/>
      <c r="AP369" s="10"/>
    </row>
    <row r="370" spans="1:42" hidden="1" outlineLevel="1">
      <c r="A370" s="14" t="s">
        <v>40</v>
      </c>
      <c r="B370" s="14"/>
      <c r="C370" s="14"/>
      <c r="D370" s="15"/>
      <c r="E370" s="15"/>
      <c r="F370" s="15"/>
      <c r="G370" s="15"/>
      <c r="H370" s="15"/>
      <c r="I370" s="15"/>
      <c r="J370" s="15"/>
      <c r="K370" s="15"/>
      <c r="L370" s="15"/>
      <c r="M370" s="15"/>
      <c r="N370" s="15"/>
      <c r="O370" s="15"/>
      <c r="P370" s="15"/>
      <c r="Q370" s="15"/>
      <c r="R370" s="15"/>
      <c r="S370" s="15"/>
      <c r="T370" s="15"/>
      <c r="U370" s="15"/>
      <c r="V370" s="15"/>
      <c r="W370" s="15"/>
      <c r="X370" s="15"/>
      <c r="Y370" s="15"/>
      <c r="Z370" s="15"/>
      <c r="AA370" s="15"/>
      <c r="AB370" s="15"/>
      <c r="AC370" s="15"/>
      <c r="AD370" s="15"/>
      <c r="AE370" s="15"/>
      <c r="AF370" s="15"/>
      <c r="AG370" s="15"/>
      <c r="AH370" s="15"/>
      <c r="AI370" s="15"/>
      <c r="AJ370" s="15"/>
      <c r="AK370" s="15"/>
      <c r="AL370" s="15"/>
      <c r="AM370" s="15"/>
      <c r="AN370" s="15"/>
      <c r="AO370" s="15"/>
      <c r="AP370" s="15"/>
    </row>
    <row r="371" spans="1:42" hidden="1" outlineLevel="2">
      <c r="A371" s="11" t="s">
        <v>23</v>
      </c>
      <c r="B371" s="12"/>
      <c r="C371" s="11"/>
      <c r="D371" s="11">
        <f>D$84</f>
        <v>2022</v>
      </c>
      <c r="E371" s="11">
        <f t="shared" ref="E371:AP371" si="141">E$84</f>
        <v>2023</v>
      </c>
      <c r="F371" s="11">
        <f t="shared" si="141"/>
        <v>2024</v>
      </c>
      <c r="G371" s="11">
        <f t="shared" si="141"/>
        <v>2025</v>
      </c>
      <c r="H371" s="11">
        <f t="shared" si="141"/>
        <v>2026</v>
      </c>
      <c r="I371" s="11">
        <f t="shared" si="141"/>
        <v>2027</v>
      </c>
      <c r="J371" s="11">
        <f t="shared" si="141"/>
        <v>2028</v>
      </c>
      <c r="K371" s="11">
        <f t="shared" si="141"/>
        <v>2029</v>
      </c>
      <c r="L371" s="11">
        <f t="shared" si="141"/>
        <v>2030</v>
      </c>
      <c r="M371" s="11">
        <f t="shared" si="141"/>
        <v>2031</v>
      </c>
      <c r="N371" s="11">
        <f t="shared" si="141"/>
        <v>2032</v>
      </c>
      <c r="O371" s="11">
        <f t="shared" si="141"/>
        <v>2033</v>
      </c>
      <c r="P371" s="11">
        <f t="shared" si="141"/>
        <v>2034</v>
      </c>
      <c r="Q371" s="11">
        <f t="shared" si="141"/>
        <v>2035</v>
      </c>
      <c r="R371" s="11">
        <f t="shared" si="141"/>
        <v>2036</v>
      </c>
      <c r="S371" s="11">
        <f t="shared" si="141"/>
        <v>2037</v>
      </c>
      <c r="T371" s="11">
        <f t="shared" si="141"/>
        <v>2038</v>
      </c>
      <c r="U371" s="11">
        <f t="shared" si="141"/>
        <v>2039</v>
      </c>
      <c r="V371" s="11">
        <f t="shared" si="141"/>
        <v>2040</v>
      </c>
      <c r="W371" s="11">
        <f t="shared" si="141"/>
        <v>2041</v>
      </c>
      <c r="X371" s="11">
        <f t="shared" si="141"/>
        <v>2042</v>
      </c>
      <c r="Y371" s="11">
        <f t="shared" si="141"/>
        <v>2043</v>
      </c>
      <c r="Z371" s="11">
        <f t="shared" si="141"/>
        <v>2044</v>
      </c>
      <c r="AA371" s="11">
        <f t="shared" si="141"/>
        <v>2045</v>
      </c>
      <c r="AB371" s="11">
        <f t="shared" si="141"/>
        <v>2046</v>
      </c>
      <c r="AC371" s="11">
        <f t="shared" si="141"/>
        <v>2047</v>
      </c>
      <c r="AD371" s="11">
        <f t="shared" si="141"/>
        <v>2048</v>
      </c>
      <c r="AE371" s="11">
        <f t="shared" si="141"/>
        <v>2049</v>
      </c>
      <c r="AF371" s="11">
        <f t="shared" si="141"/>
        <v>2050</v>
      </c>
      <c r="AG371" s="11">
        <f t="shared" si="141"/>
        <v>2051</v>
      </c>
      <c r="AH371" s="11">
        <f t="shared" si="141"/>
        <v>2052</v>
      </c>
      <c r="AI371" s="11">
        <f t="shared" si="141"/>
        <v>2053</v>
      </c>
      <c r="AJ371" s="11">
        <f t="shared" si="141"/>
        <v>2054</v>
      </c>
      <c r="AK371" s="11">
        <f t="shared" si="141"/>
        <v>2055</v>
      </c>
      <c r="AL371" s="11">
        <f t="shared" si="141"/>
        <v>2056</v>
      </c>
      <c r="AM371" s="11">
        <f t="shared" si="141"/>
        <v>2057</v>
      </c>
      <c r="AN371" s="11">
        <f t="shared" si="141"/>
        <v>2058</v>
      </c>
      <c r="AO371" s="11">
        <f t="shared" si="141"/>
        <v>2059</v>
      </c>
      <c r="AP371" s="11">
        <f t="shared" si="141"/>
        <v>2060</v>
      </c>
    </row>
    <row r="372" spans="1:42" hidden="1" outlineLevel="2">
      <c r="A372" s="1">
        <v>1</v>
      </c>
      <c r="B372" s="10">
        <f t="shared" ref="B372:B377" si="142">SUM(D372:AP372)</f>
        <v>25000000</v>
      </c>
      <c r="D372" s="10">
        <f t="shared" ref="D372:AP376" si="143">IF(D$84=$R333,$O$326*$O333,0)</f>
        <v>0</v>
      </c>
      <c r="E372" s="10">
        <f t="shared" si="143"/>
        <v>25000000</v>
      </c>
      <c r="F372" s="10">
        <f t="shared" si="143"/>
        <v>0</v>
      </c>
      <c r="G372" s="10">
        <f t="shared" si="143"/>
        <v>0</v>
      </c>
      <c r="H372" s="10">
        <f t="shared" si="143"/>
        <v>0</v>
      </c>
      <c r="I372" s="10">
        <f t="shared" si="143"/>
        <v>0</v>
      </c>
      <c r="J372" s="10">
        <f t="shared" si="143"/>
        <v>0</v>
      </c>
      <c r="K372" s="10">
        <f t="shared" si="143"/>
        <v>0</v>
      </c>
      <c r="L372" s="10">
        <f t="shared" si="143"/>
        <v>0</v>
      </c>
      <c r="M372" s="10">
        <f t="shared" si="143"/>
        <v>0</v>
      </c>
      <c r="N372" s="10">
        <f t="shared" si="143"/>
        <v>0</v>
      </c>
      <c r="O372" s="10">
        <f t="shared" si="143"/>
        <v>0</v>
      </c>
      <c r="P372" s="10">
        <f t="shared" si="143"/>
        <v>0</v>
      </c>
      <c r="Q372" s="10">
        <f t="shared" si="143"/>
        <v>0</v>
      </c>
      <c r="R372" s="10">
        <f t="shared" si="143"/>
        <v>0</v>
      </c>
      <c r="S372" s="10">
        <f t="shared" si="143"/>
        <v>0</v>
      </c>
      <c r="T372" s="10">
        <f t="shared" si="143"/>
        <v>0</v>
      </c>
      <c r="U372" s="10">
        <f t="shared" si="143"/>
        <v>0</v>
      </c>
      <c r="V372" s="10">
        <f t="shared" si="143"/>
        <v>0</v>
      </c>
      <c r="W372" s="10">
        <f t="shared" si="143"/>
        <v>0</v>
      </c>
      <c r="X372" s="10">
        <f t="shared" si="143"/>
        <v>0</v>
      </c>
      <c r="Y372" s="10">
        <f t="shared" si="143"/>
        <v>0</v>
      </c>
      <c r="Z372" s="10">
        <f t="shared" si="143"/>
        <v>0</v>
      </c>
      <c r="AA372" s="10">
        <f t="shared" si="143"/>
        <v>0</v>
      </c>
      <c r="AB372" s="10">
        <f t="shared" si="143"/>
        <v>0</v>
      </c>
      <c r="AC372" s="10">
        <f t="shared" si="143"/>
        <v>0</v>
      </c>
      <c r="AD372" s="10">
        <f t="shared" si="143"/>
        <v>0</v>
      </c>
      <c r="AE372" s="10">
        <f t="shared" si="143"/>
        <v>0</v>
      </c>
      <c r="AF372" s="10">
        <f t="shared" si="143"/>
        <v>0</v>
      </c>
      <c r="AG372" s="10">
        <f t="shared" si="143"/>
        <v>0</v>
      </c>
      <c r="AH372" s="10">
        <f t="shared" si="143"/>
        <v>0</v>
      </c>
      <c r="AI372" s="10">
        <f t="shared" si="143"/>
        <v>0</v>
      </c>
      <c r="AJ372" s="10">
        <f t="shared" si="143"/>
        <v>0</v>
      </c>
      <c r="AK372" s="10">
        <f t="shared" si="143"/>
        <v>0</v>
      </c>
      <c r="AL372" s="10">
        <f t="shared" si="143"/>
        <v>0</v>
      </c>
      <c r="AM372" s="10">
        <f t="shared" si="143"/>
        <v>0</v>
      </c>
      <c r="AN372" s="10">
        <f t="shared" si="143"/>
        <v>0</v>
      </c>
      <c r="AO372" s="10">
        <f t="shared" si="143"/>
        <v>0</v>
      </c>
      <c r="AP372" s="10">
        <f t="shared" si="143"/>
        <v>0</v>
      </c>
    </row>
    <row r="373" spans="1:42" hidden="1" outlineLevel="2">
      <c r="A373" s="1">
        <v>2</v>
      </c>
      <c r="B373" s="10">
        <f t="shared" si="142"/>
        <v>12500000</v>
      </c>
      <c r="D373" s="10">
        <f t="shared" si="143"/>
        <v>0</v>
      </c>
      <c r="E373" s="10">
        <f t="shared" si="143"/>
        <v>12500000</v>
      </c>
      <c r="F373" s="10">
        <f t="shared" si="143"/>
        <v>0</v>
      </c>
      <c r="G373" s="10">
        <f t="shared" si="143"/>
        <v>0</v>
      </c>
      <c r="H373" s="10">
        <f t="shared" si="143"/>
        <v>0</v>
      </c>
      <c r="I373" s="10">
        <f t="shared" si="143"/>
        <v>0</v>
      </c>
      <c r="J373" s="10">
        <f t="shared" si="143"/>
        <v>0</v>
      </c>
      <c r="K373" s="10">
        <f t="shared" si="143"/>
        <v>0</v>
      </c>
      <c r="L373" s="10">
        <f t="shared" si="143"/>
        <v>0</v>
      </c>
      <c r="M373" s="10">
        <f t="shared" si="143"/>
        <v>0</v>
      </c>
      <c r="N373" s="10">
        <f t="shared" si="143"/>
        <v>0</v>
      </c>
      <c r="O373" s="10">
        <f t="shared" si="143"/>
        <v>0</v>
      </c>
      <c r="P373" s="10">
        <f t="shared" si="143"/>
        <v>0</v>
      </c>
      <c r="Q373" s="10">
        <f t="shared" si="143"/>
        <v>0</v>
      </c>
      <c r="R373" s="10">
        <f t="shared" si="143"/>
        <v>0</v>
      </c>
      <c r="S373" s="10">
        <f t="shared" si="143"/>
        <v>0</v>
      </c>
      <c r="T373" s="10">
        <f t="shared" si="143"/>
        <v>0</v>
      </c>
      <c r="U373" s="10">
        <f t="shared" si="143"/>
        <v>0</v>
      </c>
      <c r="V373" s="10">
        <f t="shared" si="143"/>
        <v>0</v>
      </c>
      <c r="W373" s="10">
        <f t="shared" si="143"/>
        <v>0</v>
      </c>
      <c r="X373" s="10">
        <f t="shared" si="143"/>
        <v>0</v>
      </c>
      <c r="Y373" s="10">
        <f t="shared" si="143"/>
        <v>0</v>
      </c>
      <c r="Z373" s="10">
        <f t="shared" si="143"/>
        <v>0</v>
      </c>
      <c r="AA373" s="10">
        <f t="shared" si="143"/>
        <v>0</v>
      </c>
      <c r="AB373" s="10">
        <f t="shared" si="143"/>
        <v>0</v>
      </c>
      <c r="AC373" s="10">
        <f t="shared" si="143"/>
        <v>0</v>
      </c>
      <c r="AD373" s="10">
        <f t="shared" si="143"/>
        <v>0</v>
      </c>
      <c r="AE373" s="10">
        <f t="shared" si="143"/>
        <v>0</v>
      </c>
      <c r="AF373" s="10">
        <f t="shared" si="143"/>
        <v>0</v>
      </c>
      <c r="AG373" s="10">
        <f t="shared" si="143"/>
        <v>0</v>
      </c>
      <c r="AH373" s="10">
        <f t="shared" si="143"/>
        <v>0</v>
      </c>
      <c r="AI373" s="10">
        <f t="shared" si="143"/>
        <v>0</v>
      </c>
      <c r="AJ373" s="10">
        <f t="shared" si="143"/>
        <v>0</v>
      </c>
      <c r="AK373" s="10">
        <f t="shared" si="143"/>
        <v>0</v>
      </c>
      <c r="AL373" s="10">
        <f t="shared" si="143"/>
        <v>0</v>
      </c>
      <c r="AM373" s="10">
        <f t="shared" si="143"/>
        <v>0</v>
      </c>
      <c r="AN373" s="10">
        <f t="shared" si="143"/>
        <v>0</v>
      </c>
      <c r="AO373" s="10">
        <f t="shared" si="143"/>
        <v>0</v>
      </c>
      <c r="AP373" s="10">
        <f t="shared" si="143"/>
        <v>0</v>
      </c>
    </row>
    <row r="374" spans="1:42" hidden="1" outlineLevel="2">
      <c r="A374" s="1">
        <v>3</v>
      </c>
      <c r="B374" s="10">
        <f t="shared" si="142"/>
        <v>12500000</v>
      </c>
      <c r="D374" s="10">
        <f t="shared" si="143"/>
        <v>0</v>
      </c>
      <c r="E374" s="10">
        <f t="shared" si="143"/>
        <v>12500000</v>
      </c>
      <c r="F374" s="10">
        <f t="shared" si="143"/>
        <v>0</v>
      </c>
      <c r="G374" s="10">
        <f t="shared" si="143"/>
        <v>0</v>
      </c>
      <c r="H374" s="10">
        <f t="shared" si="143"/>
        <v>0</v>
      </c>
      <c r="I374" s="10">
        <f t="shared" si="143"/>
        <v>0</v>
      </c>
      <c r="J374" s="10">
        <f t="shared" si="143"/>
        <v>0</v>
      </c>
      <c r="K374" s="10">
        <f t="shared" si="143"/>
        <v>0</v>
      </c>
      <c r="L374" s="10">
        <f t="shared" si="143"/>
        <v>0</v>
      </c>
      <c r="M374" s="10">
        <f t="shared" si="143"/>
        <v>0</v>
      </c>
      <c r="N374" s="10">
        <f t="shared" si="143"/>
        <v>0</v>
      </c>
      <c r="O374" s="10">
        <f t="shared" si="143"/>
        <v>0</v>
      </c>
      <c r="P374" s="10">
        <f t="shared" si="143"/>
        <v>0</v>
      </c>
      <c r="Q374" s="10">
        <f t="shared" si="143"/>
        <v>0</v>
      </c>
      <c r="R374" s="10">
        <f t="shared" si="143"/>
        <v>0</v>
      </c>
      <c r="S374" s="10">
        <f t="shared" si="143"/>
        <v>0</v>
      </c>
      <c r="T374" s="10">
        <f t="shared" si="143"/>
        <v>0</v>
      </c>
      <c r="U374" s="10">
        <f t="shared" si="143"/>
        <v>0</v>
      </c>
      <c r="V374" s="10">
        <f t="shared" si="143"/>
        <v>0</v>
      </c>
      <c r="W374" s="10">
        <f t="shared" si="143"/>
        <v>0</v>
      </c>
      <c r="X374" s="10">
        <f t="shared" si="143"/>
        <v>0</v>
      </c>
      <c r="Y374" s="10">
        <f t="shared" si="143"/>
        <v>0</v>
      </c>
      <c r="Z374" s="10">
        <f t="shared" si="143"/>
        <v>0</v>
      </c>
      <c r="AA374" s="10">
        <f t="shared" si="143"/>
        <v>0</v>
      </c>
      <c r="AB374" s="10">
        <f t="shared" si="143"/>
        <v>0</v>
      </c>
      <c r="AC374" s="10">
        <f t="shared" si="143"/>
        <v>0</v>
      </c>
      <c r="AD374" s="10">
        <f t="shared" si="143"/>
        <v>0</v>
      </c>
      <c r="AE374" s="10">
        <f t="shared" si="143"/>
        <v>0</v>
      </c>
      <c r="AF374" s="10">
        <f t="shared" si="143"/>
        <v>0</v>
      </c>
      <c r="AG374" s="10">
        <f t="shared" si="143"/>
        <v>0</v>
      </c>
      <c r="AH374" s="10">
        <f t="shared" si="143"/>
        <v>0</v>
      </c>
      <c r="AI374" s="10">
        <f t="shared" si="143"/>
        <v>0</v>
      </c>
      <c r="AJ374" s="10">
        <f t="shared" si="143"/>
        <v>0</v>
      </c>
      <c r="AK374" s="10">
        <f t="shared" si="143"/>
        <v>0</v>
      </c>
      <c r="AL374" s="10">
        <f t="shared" si="143"/>
        <v>0</v>
      </c>
      <c r="AM374" s="10">
        <f t="shared" si="143"/>
        <v>0</v>
      </c>
      <c r="AN374" s="10">
        <f t="shared" si="143"/>
        <v>0</v>
      </c>
      <c r="AO374" s="10">
        <f t="shared" si="143"/>
        <v>0</v>
      </c>
      <c r="AP374" s="10">
        <f t="shared" si="143"/>
        <v>0</v>
      </c>
    </row>
    <row r="375" spans="1:42" hidden="1" outlineLevel="2">
      <c r="A375" s="1">
        <v>4</v>
      </c>
      <c r="B375" s="10">
        <f t="shared" si="142"/>
        <v>0</v>
      </c>
      <c r="D375" s="10">
        <f t="shared" si="143"/>
        <v>0</v>
      </c>
      <c r="E375" s="10">
        <f t="shared" si="143"/>
        <v>0</v>
      </c>
      <c r="F375" s="10">
        <f t="shared" si="143"/>
        <v>0</v>
      </c>
      <c r="G375" s="10">
        <f t="shared" si="143"/>
        <v>0</v>
      </c>
      <c r="H375" s="10">
        <f t="shared" si="143"/>
        <v>0</v>
      </c>
      <c r="I375" s="10">
        <f t="shared" si="143"/>
        <v>0</v>
      </c>
      <c r="J375" s="10">
        <f t="shared" si="143"/>
        <v>0</v>
      </c>
      <c r="K375" s="10">
        <f t="shared" si="143"/>
        <v>0</v>
      </c>
      <c r="L375" s="10">
        <f t="shared" si="143"/>
        <v>0</v>
      </c>
      <c r="M375" s="10">
        <f t="shared" si="143"/>
        <v>0</v>
      </c>
      <c r="N375" s="10">
        <f t="shared" si="143"/>
        <v>0</v>
      </c>
      <c r="O375" s="10">
        <f t="shared" si="143"/>
        <v>0</v>
      </c>
      <c r="P375" s="10">
        <f t="shared" si="143"/>
        <v>0</v>
      </c>
      <c r="Q375" s="10">
        <f t="shared" si="143"/>
        <v>0</v>
      </c>
      <c r="R375" s="10">
        <f t="shared" si="143"/>
        <v>0</v>
      </c>
      <c r="S375" s="10">
        <f t="shared" si="143"/>
        <v>0</v>
      </c>
      <c r="T375" s="10">
        <f t="shared" si="143"/>
        <v>0</v>
      </c>
      <c r="U375" s="10">
        <f t="shared" si="143"/>
        <v>0</v>
      </c>
      <c r="V375" s="10">
        <f t="shared" si="143"/>
        <v>0</v>
      </c>
      <c r="W375" s="10">
        <f t="shared" si="143"/>
        <v>0</v>
      </c>
      <c r="X375" s="10">
        <f t="shared" si="143"/>
        <v>0</v>
      </c>
      <c r="Y375" s="10">
        <f t="shared" si="143"/>
        <v>0</v>
      </c>
      <c r="Z375" s="10">
        <f t="shared" si="143"/>
        <v>0</v>
      </c>
      <c r="AA375" s="10">
        <f t="shared" si="143"/>
        <v>0</v>
      </c>
      <c r="AB375" s="10">
        <f t="shared" si="143"/>
        <v>0</v>
      </c>
      <c r="AC375" s="10">
        <f t="shared" si="143"/>
        <v>0</v>
      </c>
      <c r="AD375" s="10">
        <f t="shared" si="143"/>
        <v>0</v>
      </c>
      <c r="AE375" s="10">
        <f t="shared" si="143"/>
        <v>0</v>
      </c>
      <c r="AF375" s="10">
        <f t="shared" si="143"/>
        <v>0</v>
      </c>
      <c r="AG375" s="10">
        <f t="shared" si="143"/>
        <v>0</v>
      </c>
      <c r="AH375" s="10">
        <f t="shared" si="143"/>
        <v>0</v>
      </c>
      <c r="AI375" s="10">
        <f t="shared" si="143"/>
        <v>0</v>
      </c>
      <c r="AJ375" s="10">
        <f t="shared" si="143"/>
        <v>0</v>
      </c>
      <c r="AK375" s="10">
        <f t="shared" si="143"/>
        <v>0</v>
      </c>
      <c r="AL375" s="10">
        <f t="shared" si="143"/>
        <v>0</v>
      </c>
      <c r="AM375" s="10">
        <f t="shared" si="143"/>
        <v>0</v>
      </c>
      <c r="AN375" s="10">
        <f t="shared" si="143"/>
        <v>0</v>
      </c>
      <c r="AO375" s="10">
        <f t="shared" si="143"/>
        <v>0</v>
      </c>
      <c r="AP375" s="10">
        <f t="shared" si="143"/>
        <v>0</v>
      </c>
    </row>
    <row r="376" spans="1:42" hidden="1" outlineLevel="2">
      <c r="A376" s="1">
        <v>5</v>
      </c>
      <c r="B376" s="10">
        <f t="shared" si="142"/>
        <v>0</v>
      </c>
      <c r="D376" s="10">
        <f t="shared" si="143"/>
        <v>0</v>
      </c>
      <c r="E376" s="10">
        <f t="shared" si="143"/>
        <v>0</v>
      </c>
      <c r="F376" s="10">
        <f t="shared" si="143"/>
        <v>0</v>
      </c>
      <c r="G376" s="10">
        <f t="shared" si="143"/>
        <v>0</v>
      </c>
      <c r="H376" s="10">
        <f t="shared" si="143"/>
        <v>0</v>
      </c>
      <c r="I376" s="10">
        <f t="shared" si="143"/>
        <v>0</v>
      </c>
      <c r="J376" s="10">
        <f t="shared" si="143"/>
        <v>0</v>
      </c>
      <c r="K376" s="10">
        <f t="shared" si="143"/>
        <v>0</v>
      </c>
      <c r="L376" s="10">
        <f t="shared" si="143"/>
        <v>0</v>
      </c>
      <c r="M376" s="10">
        <f t="shared" si="143"/>
        <v>0</v>
      </c>
      <c r="N376" s="10">
        <f t="shared" si="143"/>
        <v>0</v>
      </c>
      <c r="O376" s="10">
        <f t="shared" si="143"/>
        <v>0</v>
      </c>
      <c r="P376" s="10">
        <f t="shared" si="143"/>
        <v>0</v>
      </c>
      <c r="Q376" s="10">
        <f t="shared" si="143"/>
        <v>0</v>
      </c>
      <c r="R376" s="10">
        <f t="shared" si="143"/>
        <v>0</v>
      </c>
      <c r="S376" s="10">
        <f t="shared" si="143"/>
        <v>0</v>
      </c>
      <c r="T376" s="10">
        <f t="shared" si="143"/>
        <v>0</v>
      </c>
      <c r="U376" s="10">
        <f t="shared" si="143"/>
        <v>0</v>
      </c>
      <c r="V376" s="10">
        <f t="shared" si="143"/>
        <v>0</v>
      </c>
      <c r="W376" s="10">
        <f t="shared" si="143"/>
        <v>0</v>
      </c>
      <c r="X376" s="10">
        <f t="shared" si="143"/>
        <v>0</v>
      </c>
      <c r="Y376" s="10">
        <f t="shared" si="143"/>
        <v>0</v>
      </c>
      <c r="Z376" s="10">
        <f t="shared" si="143"/>
        <v>0</v>
      </c>
      <c r="AA376" s="10">
        <f t="shared" si="143"/>
        <v>0</v>
      </c>
      <c r="AB376" s="10">
        <f t="shared" si="143"/>
        <v>0</v>
      </c>
      <c r="AC376" s="10">
        <f t="shared" si="143"/>
        <v>0</v>
      </c>
      <c r="AD376" s="10">
        <f t="shared" si="143"/>
        <v>0</v>
      </c>
      <c r="AE376" s="10">
        <f t="shared" si="143"/>
        <v>0</v>
      </c>
      <c r="AF376" s="10">
        <f t="shared" si="143"/>
        <v>0</v>
      </c>
      <c r="AG376" s="10">
        <f t="shared" si="143"/>
        <v>0</v>
      </c>
      <c r="AH376" s="10">
        <f t="shared" si="143"/>
        <v>0</v>
      </c>
      <c r="AI376" s="10">
        <f t="shared" si="143"/>
        <v>0</v>
      </c>
      <c r="AJ376" s="10">
        <f t="shared" si="143"/>
        <v>0</v>
      </c>
      <c r="AK376" s="10">
        <f t="shared" si="143"/>
        <v>0</v>
      </c>
      <c r="AL376" s="10">
        <f t="shared" si="143"/>
        <v>0</v>
      </c>
      <c r="AM376" s="10">
        <f t="shared" si="143"/>
        <v>0</v>
      </c>
      <c r="AN376" s="10">
        <f t="shared" si="143"/>
        <v>0</v>
      </c>
      <c r="AO376" s="10">
        <f t="shared" si="143"/>
        <v>0</v>
      </c>
      <c r="AP376" s="10">
        <f t="shared" si="143"/>
        <v>0</v>
      </c>
    </row>
    <row r="377" spans="1:42" ht="15.5" hidden="1" outlineLevel="2" thickBot="1">
      <c r="A377" s="6" t="s">
        <v>7</v>
      </c>
      <c r="B377" s="13">
        <f t="shared" si="142"/>
        <v>50000000</v>
      </c>
      <c r="C377" s="6"/>
      <c r="D377" s="13">
        <f>SUM(D372:D376)</f>
        <v>0</v>
      </c>
      <c r="E377" s="13">
        <f t="shared" ref="E377:AP377" si="144">SUM(E372:E376)</f>
        <v>50000000</v>
      </c>
      <c r="F377" s="13">
        <f t="shared" si="144"/>
        <v>0</v>
      </c>
      <c r="G377" s="13">
        <f t="shared" si="144"/>
        <v>0</v>
      </c>
      <c r="H377" s="13">
        <f t="shared" si="144"/>
        <v>0</v>
      </c>
      <c r="I377" s="13">
        <f t="shared" si="144"/>
        <v>0</v>
      </c>
      <c r="J377" s="13">
        <f t="shared" si="144"/>
        <v>0</v>
      </c>
      <c r="K377" s="13">
        <f t="shared" si="144"/>
        <v>0</v>
      </c>
      <c r="L377" s="13">
        <f t="shared" si="144"/>
        <v>0</v>
      </c>
      <c r="M377" s="13">
        <f t="shared" si="144"/>
        <v>0</v>
      </c>
      <c r="N377" s="13">
        <f t="shared" si="144"/>
        <v>0</v>
      </c>
      <c r="O377" s="13">
        <f t="shared" si="144"/>
        <v>0</v>
      </c>
      <c r="P377" s="13">
        <f t="shared" si="144"/>
        <v>0</v>
      </c>
      <c r="Q377" s="13">
        <f t="shared" si="144"/>
        <v>0</v>
      </c>
      <c r="R377" s="13">
        <f t="shared" si="144"/>
        <v>0</v>
      </c>
      <c r="S377" s="13">
        <f t="shared" si="144"/>
        <v>0</v>
      </c>
      <c r="T377" s="13">
        <f t="shared" si="144"/>
        <v>0</v>
      </c>
      <c r="U377" s="13">
        <f t="shared" si="144"/>
        <v>0</v>
      </c>
      <c r="V377" s="13">
        <f t="shared" si="144"/>
        <v>0</v>
      </c>
      <c r="W377" s="13">
        <f t="shared" si="144"/>
        <v>0</v>
      </c>
      <c r="X377" s="13">
        <f t="shared" si="144"/>
        <v>0</v>
      </c>
      <c r="Y377" s="13">
        <f t="shared" si="144"/>
        <v>0</v>
      </c>
      <c r="Z377" s="13">
        <f t="shared" si="144"/>
        <v>0</v>
      </c>
      <c r="AA377" s="13">
        <f t="shared" si="144"/>
        <v>0</v>
      </c>
      <c r="AB377" s="13">
        <f t="shared" si="144"/>
        <v>0</v>
      </c>
      <c r="AC377" s="13">
        <f t="shared" si="144"/>
        <v>0</v>
      </c>
      <c r="AD377" s="13">
        <f t="shared" si="144"/>
        <v>0</v>
      </c>
      <c r="AE377" s="13">
        <f t="shared" si="144"/>
        <v>0</v>
      </c>
      <c r="AF377" s="13">
        <f t="shared" si="144"/>
        <v>0</v>
      </c>
      <c r="AG377" s="13">
        <f t="shared" si="144"/>
        <v>0</v>
      </c>
      <c r="AH377" s="13">
        <f t="shared" si="144"/>
        <v>0</v>
      </c>
      <c r="AI377" s="13">
        <f t="shared" si="144"/>
        <v>0</v>
      </c>
      <c r="AJ377" s="13">
        <f t="shared" si="144"/>
        <v>0</v>
      </c>
      <c r="AK377" s="13">
        <f t="shared" si="144"/>
        <v>0</v>
      </c>
      <c r="AL377" s="13">
        <f t="shared" si="144"/>
        <v>0</v>
      </c>
      <c r="AM377" s="13">
        <f t="shared" si="144"/>
        <v>0</v>
      </c>
      <c r="AN377" s="13">
        <f t="shared" si="144"/>
        <v>0</v>
      </c>
      <c r="AO377" s="13">
        <f t="shared" si="144"/>
        <v>0</v>
      </c>
      <c r="AP377" s="13">
        <f t="shared" si="144"/>
        <v>0</v>
      </c>
    </row>
    <row r="378" spans="1:42" hidden="1" outlineLevel="2"/>
    <row r="379" spans="1:42" hidden="1" outlineLevel="2">
      <c r="A379" s="11" t="s">
        <v>24</v>
      </c>
      <c r="B379" s="12"/>
      <c r="C379" s="11"/>
      <c r="D379" s="11">
        <f>D$84</f>
        <v>2022</v>
      </c>
      <c r="E379" s="11">
        <f t="shared" ref="E379:AP379" si="145">E$84</f>
        <v>2023</v>
      </c>
      <c r="F379" s="11">
        <f t="shared" si="145"/>
        <v>2024</v>
      </c>
      <c r="G379" s="11">
        <f t="shared" si="145"/>
        <v>2025</v>
      </c>
      <c r="H379" s="11">
        <f t="shared" si="145"/>
        <v>2026</v>
      </c>
      <c r="I379" s="11">
        <f t="shared" si="145"/>
        <v>2027</v>
      </c>
      <c r="J379" s="11">
        <f t="shared" si="145"/>
        <v>2028</v>
      </c>
      <c r="K379" s="11">
        <f t="shared" si="145"/>
        <v>2029</v>
      </c>
      <c r="L379" s="11">
        <f t="shared" si="145"/>
        <v>2030</v>
      </c>
      <c r="M379" s="11">
        <f t="shared" si="145"/>
        <v>2031</v>
      </c>
      <c r="N379" s="11">
        <f t="shared" si="145"/>
        <v>2032</v>
      </c>
      <c r="O379" s="11">
        <f t="shared" si="145"/>
        <v>2033</v>
      </c>
      <c r="P379" s="11">
        <f t="shared" si="145"/>
        <v>2034</v>
      </c>
      <c r="Q379" s="11">
        <f t="shared" si="145"/>
        <v>2035</v>
      </c>
      <c r="R379" s="11">
        <f t="shared" si="145"/>
        <v>2036</v>
      </c>
      <c r="S379" s="11">
        <f t="shared" si="145"/>
        <v>2037</v>
      </c>
      <c r="T379" s="11">
        <f t="shared" si="145"/>
        <v>2038</v>
      </c>
      <c r="U379" s="11">
        <f t="shared" si="145"/>
        <v>2039</v>
      </c>
      <c r="V379" s="11">
        <f t="shared" si="145"/>
        <v>2040</v>
      </c>
      <c r="W379" s="11">
        <f t="shared" si="145"/>
        <v>2041</v>
      </c>
      <c r="X379" s="11">
        <f t="shared" si="145"/>
        <v>2042</v>
      </c>
      <c r="Y379" s="11">
        <f t="shared" si="145"/>
        <v>2043</v>
      </c>
      <c r="Z379" s="11">
        <f t="shared" si="145"/>
        <v>2044</v>
      </c>
      <c r="AA379" s="11">
        <f t="shared" si="145"/>
        <v>2045</v>
      </c>
      <c r="AB379" s="11">
        <f t="shared" si="145"/>
        <v>2046</v>
      </c>
      <c r="AC379" s="11">
        <f t="shared" si="145"/>
        <v>2047</v>
      </c>
      <c r="AD379" s="11">
        <f t="shared" si="145"/>
        <v>2048</v>
      </c>
      <c r="AE379" s="11">
        <f t="shared" si="145"/>
        <v>2049</v>
      </c>
      <c r="AF379" s="11">
        <f t="shared" si="145"/>
        <v>2050</v>
      </c>
      <c r="AG379" s="11">
        <f t="shared" si="145"/>
        <v>2051</v>
      </c>
      <c r="AH379" s="11">
        <f t="shared" si="145"/>
        <v>2052</v>
      </c>
      <c r="AI379" s="11">
        <f t="shared" si="145"/>
        <v>2053</v>
      </c>
      <c r="AJ379" s="11">
        <f t="shared" si="145"/>
        <v>2054</v>
      </c>
      <c r="AK379" s="11">
        <f t="shared" si="145"/>
        <v>2055</v>
      </c>
      <c r="AL379" s="11">
        <f t="shared" si="145"/>
        <v>2056</v>
      </c>
      <c r="AM379" s="11">
        <f t="shared" si="145"/>
        <v>2057</v>
      </c>
      <c r="AN379" s="11">
        <f t="shared" si="145"/>
        <v>2058</v>
      </c>
      <c r="AO379" s="11">
        <f t="shared" si="145"/>
        <v>2059</v>
      </c>
      <c r="AP379" s="11">
        <f t="shared" si="145"/>
        <v>2060</v>
      </c>
    </row>
    <row r="380" spans="1:42" hidden="1" outlineLevel="2">
      <c r="A380" s="1">
        <v>1</v>
      </c>
      <c r="B380" s="10"/>
      <c r="D380" s="10">
        <f>(IF(D372&gt;0,D372,0)+FV('Impact Model_Complicated'!C$554,('Impact Model_Complicated'!D$122-'Impact Model_Complicated'!C$122),0,-'Impact Model_Complicated'!C380))*IF(D$122&gt;$S333,0,1)</f>
        <v>0</v>
      </c>
      <c r="E380" s="10">
        <f>(IF(E372&gt;0,E372,0)+FV('Impact Model_Complicated'!D$554,('Impact Model_Complicated'!E$122-'Impact Model_Complicated'!D$122),0,-'Impact Model_Complicated'!D380))*IF(E$122&gt;$S333,0,1)</f>
        <v>25000000</v>
      </c>
      <c r="F380" s="10">
        <f>(IF(F372&gt;0,F372,0)+FV('Impact Model_Complicated'!E$554,('Impact Model_Complicated'!F$122-'Impact Model_Complicated'!E$122),0,-'Impact Model_Complicated'!E380))*IF(F$122&gt;$S333,0,1)</f>
        <v>25500000</v>
      </c>
      <c r="G380" s="10">
        <f>(IF(G372&gt;0,G372,0)+FV('Impact Model_Complicated'!F$554,('Impact Model_Complicated'!G$122-'Impact Model_Complicated'!F$122),0,-'Impact Model_Complicated'!F380))*IF(G$122&gt;$S333,0,1)</f>
        <v>26010000</v>
      </c>
      <c r="H380" s="10">
        <f>(IF(H372&gt;0,H372,0)+FV('Impact Model_Complicated'!G$554,('Impact Model_Complicated'!H$122-'Impact Model_Complicated'!G$122),0,-'Impact Model_Complicated'!G380))*IF(H$122&gt;$S333,0,1)</f>
        <v>0</v>
      </c>
      <c r="I380" s="10">
        <f>(IF(I372&gt;0,I372,0)+FV('Impact Model_Complicated'!H$554,('Impact Model_Complicated'!I$122-'Impact Model_Complicated'!H$122),0,-'Impact Model_Complicated'!H380))*IF(I$122&gt;$S333,0,1)</f>
        <v>0</v>
      </c>
      <c r="J380" s="10">
        <f>(IF(J372&gt;0,J372,0)+FV('Impact Model_Complicated'!I$554,('Impact Model_Complicated'!J$122-'Impact Model_Complicated'!I$122),0,-'Impact Model_Complicated'!I380))*IF(J$122&gt;$S333,0,1)</f>
        <v>0</v>
      </c>
      <c r="K380" s="10">
        <f>(IF(K372&gt;0,K372,0)+FV('Impact Model_Complicated'!J$554,('Impact Model_Complicated'!K$122-'Impact Model_Complicated'!J$122),0,-'Impact Model_Complicated'!J380))*IF(K$122&gt;$S333,0,1)</f>
        <v>0</v>
      </c>
      <c r="L380" s="10">
        <f>(IF(L372&gt;0,L372,0)+FV('Impact Model_Complicated'!K$554,('Impact Model_Complicated'!L$122-'Impact Model_Complicated'!K$122),0,-'Impact Model_Complicated'!K380))*IF(L$122&gt;$S333,0,1)</f>
        <v>0</v>
      </c>
      <c r="M380" s="10">
        <f>(IF(M372&gt;0,M372,0)+FV('Impact Model_Complicated'!L$554,('Impact Model_Complicated'!M$122-'Impact Model_Complicated'!L$122),0,-'Impact Model_Complicated'!L380))*IF(M$122&gt;$S333,0,1)</f>
        <v>0</v>
      </c>
      <c r="N380" s="10">
        <f>(IF(N372&gt;0,N372,0)+FV('Impact Model_Complicated'!M$554,('Impact Model_Complicated'!N$122-'Impact Model_Complicated'!M$122),0,-'Impact Model_Complicated'!M380))*IF(N$122&gt;$S333,0,1)</f>
        <v>0</v>
      </c>
      <c r="O380" s="10">
        <f>(IF(O372&gt;0,O372,0)+FV('Impact Model_Complicated'!N$554,('Impact Model_Complicated'!O$122-'Impact Model_Complicated'!N$122),0,-'Impact Model_Complicated'!N380))*IF(O$122&gt;$S333,0,1)</f>
        <v>0</v>
      </c>
      <c r="P380" s="10">
        <f>(IF(P372&gt;0,P372,0)+FV('Impact Model_Complicated'!O$554,('Impact Model_Complicated'!P$122-'Impact Model_Complicated'!O$122),0,-'Impact Model_Complicated'!O380))*IF(P$122&gt;$S333,0,1)</f>
        <v>0</v>
      </c>
      <c r="Q380" s="10">
        <f>(IF(Q372&gt;0,Q372,0)+FV('Impact Model_Complicated'!P$554,('Impact Model_Complicated'!Q$122-'Impact Model_Complicated'!P$122),0,-'Impact Model_Complicated'!P380))*IF(Q$122&gt;$S333,0,1)</f>
        <v>0</v>
      </c>
      <c r="R380" s="10">
        <f>(IF(R372&gt;0,R372,0)+FV('Impact Model_Complicated'!Q$554,('Impact Model_Complicated'!R$122-'Impact Model_Complicated'!Q$122),0,-'Impact Model_Complicated'!Q380))*IF(R$122&gt;$S333,0,1)</f>
        <v>0</v>
      </c>
      <c r="S380" s="10">
        <f>(IF(S372&gt;0,S372,0)+FV('Impact Model_Complicated'!R$554,('Impact Model_Complicated'!S$122-'Impact Model_Complicated'!R$122),0,-'Impact Model_Complicated'!R380))*IF(S$122&gt;$S333,0,1)</f>
        <v>0</v>
      </c>
      <c r="T380" s="10">
        <f>(IF(T372&gt;0,T372,0)+FV('Impact Model_Complicated'!S$554,('Impact Model_Complicated'!T$122-'Impact Model_Complicated'!S$122),0,-'Impact Model_Complicated'!S380))*IF(T$122&gt;$S333,0,1)</f>
        <v>0</v>
      </c>
      <c r="U380" s="10">
        <f>(IF(U372&gt;0,U372,0)+FV('Impact Model_Complicated'!T$554,('Impact Model_Complicated'!U$122-'Impact Model_Complicated'!T$122),0,-'Impact Model_Complicated'!T380))*IF(U$122&gt;$S333,0,1)</f>
        <v>0</v>
      </c>
      <c r="V380" s="10">
        <f>(IF(V372&gt;0,V372,0)+FV('Impact Model_Complicated'!U$554,('Impact Model_Complicated'!V$122-'Impact Model_Complicated'!U$122),0,-'Impact Model_Complicated'!U380))*IF(V$122&gt;$S333,0,1)</f>
        <v>0</v>
      </c>
      <c r="W380" s="10">
        <f>(IF(W372&gt;0,W372,0)+FV('Impact Model_Complicated'!V$554,('Impact Model_Complicated'!W$122-'Impact Model_Complicated'!V$122),0,-'Impact Model_Complicated'!V380))*IF(W$122&gt;$S333,0,1)</f>
        <v>0</v>
      </c>
      <c r="X380" s="10">
        <f>(IF(X372&gt;0,X372,0)+FV('Impact Model_Complicated'!W$554,('Impact Model_Complicated'!X$122-'Impact Model_Complicated'!W$122),0,-'Impact Model_Complicated'!W380))*IF(X$122&gt;$S333,0,1)</f>
        <v>0</v>
      </c>
      <c r="Y380" s="10">
        <f>(IF(Y372&gt;0,Y372,0)+FV('Impact Model_Complicated'!X$554,('Impact Model_Complicated'!Y$122-'Impact Model_Complicated'!X$122),0,-'Impact Model_Complicated'!X380))*IF(Y$122&gt;$S333,0,1)</f>
        <v>0</v>
      </c>
      <c r="Z380" s="10">
        <f>(IF(Z372&gt;0,Z372,0)+FV('Impact Model_Simple'!Y$554,('Impact Model_Simple'!Z$122-'Impact Model_Simple'!Y$122),0,-'Impact Model_Simple'!Y380))*IF(Z$122&gt;$S333,0,1)</f>
        <v>0</v>
      </c>
      <c r="AA380" s="10">
        <f>(IF(AA372&gt;0,AA372,0)+FV('Impact Model_Complicated'!Z$554,('Impact Model_Complicated'!AA$122-'Impact Model_Complicated'!Z$122),0,-'Impact Model_Complicated'!Z380))*IF(AA$122&gt;$S333,0,1)</f>
        <v>0</v>
      </c>
      <c r="AB380" s="10">
        <f>(IF(AB372&gt;0,AB372,0)+FV('Impact Model_Complicated'!AA$554,('Impact Model_Complicated'!AB$122-'Impact Model_Complicated'!AA$122),0,-'Impact Model_Complicated'!AA380))*IF(AB$122&gt;$S333,0,1)</f>
        <v>0</v>
      </c>
      <c r="AC380" s="10">
        <f>(IF(AC372&gt;0,AC372,0)+FV('Impact Model_Complicated'!AB$554,('Impact Model_Complicated'!AC$122-'Impact Model_Complicated'!AB$122),0,-'Impact Model_Complicated'!AB380))*IF(AC$122&gt;$S333,0,1)</f>
        <v>0</v>
      </c>
      <c r="AD380" s="10">
        <f>(IF(AD372&gt;0,AD372,0)+FV('Impact Model_Complicated'!AC$554,('Impact Model_Complicated'!AD$122-'Impact Model_Complicated'!AC$122),0,-'Impact Model_Complicated'!AC380))*IF(AD$122&gt;$S333,0,1)</f>
        <v>0</v>
      </c>
      <c r="AE380" s="10">
        <f>(IF(AE372&gt;0,AE372,0)+FV('Impact Model_Complicated'!AD$554,('Impact Model_Complicated'!AE$122-'Impact Model_Complicated'!AD$122),0,-'Impact Model_Complicated'!AD380))*IF(AE$122&gt;$S333,0,1)</f>
        <v>0</v>
      </c>
      <c r="AF380" s="10">
        <f>(IF(AF372&gt;0,AF372,0)+FV('Impact Model_Complicated'!AE$554,('Impact Model_Complicated'!AF$122-'Impact Model_Complicated'!AE$122),0,-'Impact Model_Complicated'!AE380))*IF(AF$122&gt;$S333,0,1)</f>
        <v>0</v>
      </c>
      <c r="AG380" s="10">
        <f>(IF(AG372&gt;0,AG372,0)+FV('Impact Model_Complicated'!AF$554,('Impact Model_Complicated'!AG$122-'Impact Model_Complicated'!AF$122),0,-'Impact Model_Complicated'!AF380))*IF(AG$122&gt;$S333,0,1)</f>
        <v>0</v>
      </c>
      <c r="AH380" s="10">
        <f>(IF(AH372&gt;0,AH372,0)+FV('Impact Model_Complicated'!AG$554,('Impact Model_Complicated'!AH$122-'Impact Model_Complicated'!AG$122),0,-'Impact Model_Complicated'!AG380))*IF(AH$122&gt;$S333,0,1)</f>
        <v>0</v>
      </c>
      <c r="AI380" s="10">
        <f>(IF(AI372&gt;0,AI372,0)+FV('Impact Model_Complicated'!AH$554,('Impact Model_Complicated'!AI$122-'Impact Model_Complicated'!AH$122),0,-'Impact Model_Complicated'!AH380))*IF(AI$122&gt;$S333,0,1)</f>
        <v>0</v>
      </c>
      <c r="AJ380" s="10">
        <f>(IF(AJ372&gt;0,AJ372,0)+FV('Impact Model_Complicated'!AI$554,('Impact Model_Complicated'!AJ$122-'Impact Model_Complicated'!AI$122),0,-'Impact Model_Complicated'!AI380))*IF(AJ$122&gt;$S333,0,1)</f>
        <v>0</v>
      </c>
      <c r="AK380" s="10">
        <f>(IF(AK372&gt;0,AK372,0)+FV('Impact Model_Complicated'!AJ$554,('Impact Model_Complicated'!AK$122-'Impact Model_Complicated'!AJ$122),0,-'Impact Model_Complicated'!AJ380))*IF(AK$122&gt;$S333,0,1)</f>
        <v>0</v>
      </c>
      <c r="AL380" s="10">
        <f>(IF(AL372&gt;0,AL372,0)+FV('Impact Model_Complicated'!AK$554,('Impact Model_Complicated'!AL$122-'Impact Model_Complicated'!AK$122),0,-'Impact Model_Complicated'!AK380))*IF(AL$122&gt;$S333,0,1)</f>
        <v>0</v>
      </c>
      <c r="AM380" s="10">
        <f>(IF(AM372&gt;0,AM372,0)+FV('Impact Model_Complicated'!AL$554,('Impact Model_Complicated'!AM$122-'Impact Model_Complicated'!AL$122),0,-'Impact Model_Complicated'!AL380))*IF(AM$122&gt;$S333,0,1)</f>
        <v>0</v>
      </c>
      <c r="AN380" s="10">
        <f>(IF(AN372&gt;0,AN372,0)+FV('Impact Model_Complicated'!AM$554,('Impact Model_Complicated'!AN$122-'Impact Model_Complicated'!AM$122),0,-'Impact Model_Complicated'!AM380))*IF(AN$122&gt;$S333,0,1)</f>
        <v>0</v>
      </c>
      <c r="AO380" s="10">
        <f>(IF(AO372&gt;0,AO372,0)+FV('Impact Model_Complicated'!AN$554,('Impact Model_Complicated'!AO$122-'Impact Model_Complicated'!AN$122),0,-'Impact Model_Complicated'!AN380))*IF(AO$122&gt;$S333,0,1)</f>
        <v>0</v>
      </c>
      <c r="AP380" s="10">
        <f>(IF(AP372&gt;0,AP372,0)+FV('Impact Model_Complicated'!AO$554,('Impact Model_Complicated'!AP$122-'Impact Model_Complicated'!AO$122),0,-'Impact Model_Complicated'!AO380))*IF(AP$122&gt;$S333,0,1)</f>
        <v>0</v>
      </c>
    </row>
    <row r="381" spans="1:42" hidden="1" outlineLevel="2">
      <c r="A381" s="1">
        <v>2</v>
      </c>
      <c r="B381" s="10"/>
      <c r="D381" s="10">
        <f>(IF(D373&gt;0,D373,0)+FV('Impact Model_Complicated'!C$554,('Impact Model_Complicated'!D$122-'Impact Model_Complicated'!C$122),0,-'Impact Model_Complicated'!C381))*IF(D$122&gt;$S334,0,1)</f>
        <v>0</v>
      </c>
      <c r="E381" s="10">
        <f>(IF(E373&gt;0,E373,0)+FV('Impact Model_Complicated'!D$554,('Impact Model_Complicated'!E$122-'Impact Model_Complicated'!D$122),0,-'Impact Model_Complicated'!D381))*IF(E$122&gt;$S334,0,1)</f>
        <v>12500000</v>
      </c>
      <c r="F381" s="10">
        <f>(IF(F373&gt;0,F373,0)+FV('Impact Model_Complicated'!E$554,('Impact Model_Complicated'!F$122-'Impact Model_Complicated'!E$122),0,-'Impact Model_Complicated'!E381))*IF(F$122&gt;$S334,0,1)</f>
        <v>12750000</v>
      </c>
      <c r="G381" s="10">
        <f>(IF(G373&gt;0,G373,0)+FV('Impact Model_Complicated'!F$554,('Impact Model_Complicated'!G$122-'Impact Model_Complicated'!F$122),0,-'Impact Model_Complicated'!F381))*IF(G$122&gt;$S334,0,1)</f>
        <v>13005000</v>
      </c>
      <c r="H381" s="10">
        <f>(IF(H373&gt;0,H373,0)+FV('Impact Model_Complicated'!G$554,('Impact Model_Complicated'!H$122-'Impact Model_Complicated'!G$122),0,-'Impact Model_Complicated'!G381))*IF(H$122&gt;$S334,0,1)</f>
        <v>0</v>
      </c>
      <c r="I381" s="10">
        <f>(IF(I373&gt;0,I373,0)+FV('Impact Model_Complicated'!H$554,('Impact Model_Complicated'!I$122-'Impact Model_Complicated'!H$122),0,-'Impact Model_Complicated'!H381))*IF(I$122&gt;$S334,0,1)</f>
        <v>0</v>
      </c>
      <c r="J381" s="10">
        <f>(IF(J373&gt;0,J373,0)+FV('Impact Model_Complicated'!I$554,('Impact Model_Complicated'!J$122-'Impact Model_Complicated'!I$122),0,-'Impact Model_Complicated'!I381))*IF(J$122&gt;$S334,0,1)</f>
        <v>0</v>
      </c>
      <c r="K381" s="10">
        <f>(IF(K373&gt;0,K373,0)+FV('Impact Model_Complicated'!J$554,('Impact Model_Complicated'!K$122-'Impact Model_Complicated'!J$122),0,-'Impact Model_Complicated'!J381))*IF(K$122&gt;$S334,0,1)</f>
        <v>0</v>
      </c>
      <c r="L381" s="10">
        <f>(IF(L373&gt;0,L373,0)+FV('Impact Model_Complicated'!K$554,('Impact Model_Complicated'!L$122-'Impact Model_Complicated'!K$122),0,-'Impact Model_Complicated'!K381))*IF(L$122&gt;$S334,0,1)</f>
        <v>0</v>
      </c>
      <c r="M381" s="10">
        <f>(IF(M373&gt;0,M373,0)+FV('Impact Model_Complicated'!L$554,('Impact Model_Complicated'!M$122-'Impact Model_Complicated'!L$122),0,-'Impact Model_Complicated'!L381))*IF(M$122&gt;$S334,0,1)</f>
        <v>0</v>
      </c>
      <c r="N381" s="10">
        <f>(IF(N373&gt;0,N373,0)+FV('Impact Model_Complicated'!M$554,('Impact Model_Complicated'!N$122-'Impact Model_Complicated'!M$122),0,-'Impact Model_Complicated'!M381))*IF(N$122&gt;$S334,0,1)</f>
        <v>0</v>
      </c>
      <c r="O381" s="10">
        <f>(IF(O373&gt;0,O373,0)+FV('Impact Model_Complicated'!N$554,('Impact Model_Complicated'!O$122-'Impact Model_Complicated'!N$122),0,-'Impact Model_Complicated'!N381))*IF(O$122&gt;$S334,0,1)</f>
        <v>0</v>
      </c>
      <c r="P381" s="10">
        <f>(IF(P373&gt;0,P373,0)+FV('Impact Model_Complicated'!O$554,('Impact Model_Complicated'!P$122-'Impact Model_Complicated'!O$122),0,-'Impact Model_Complicated'!O381))*IF(P$122&gt;$S334,0,1)</f>
        <v>0</v>
      </c>
      <c r="Q381" s="10">
        <f>(IF(Q373&gt;0,Q373,0)+FV('Impact Model_Complicated'!P$554,('Impact Model_Complicated'!Q$122-'Impact Model_Complicated'!P$122),0,-'Impact Model_Complicated'!P381))*IF(Q$122&gt;$S334,0,1)</f>
        <v>0</v>
      </c>
      <c r="R381" s="10">
        <f>(IF(R373&gt;0,R373,0)+FV('Impact Model_Complicated'!Q$554,('Impact Model_Complicated'!R$122-'Impact Model_Complicated'!Q$122),0,-'Impact Model_Complicated'!Q381))*IF(R$122&gt;$S334,0,1)</f>
        <v>0</v>
      </c>
      <c r="S381" s="10">
        <f>(IF(S373&gt;0,S373,0)+FV('Impact Model_Complicated'!R$554,('Impact Model_Complicated'!S$122-'Impact Model_Complicated'!R$122),0,-'Impact Model_Complicated'!R381))*IF(S$122&gt;$S334,0,1)</f>
        <v>0</v>
      </c>
      <c r="T381" s="10">
        <f>(IF(T373&gt;0,T373,0)+FV('Impact Model_Complicated'!S$554,('Impact Model_Complicated'!T$122-'Impact Model_Complicated'!S$122),0,-'Impact Model_Complicated'!S381))*IF(T$122&gt;$S334,0,1)</f>
        <v>0</v>
      </c>
      <c r="U381" s="10">
        <f>(IF(U373&gt;0,U373,0)+FV('Impact Model_Complicated'!T$554,('Impact Model_Complicated'!U$122-'Impact Model_Complicated'!T$122),0,-'Impact Model_Complicated'!T381))*IF(U$122&gt;$S334,0,1)</f>
        <v>0</v>
      </c>
      <c r="V381" s="10">
        <f>(IF(V373&gt;0,V373,0)+FV('Impact Model_Complicated'!U$554,('Impact Model_Complicated'!V$122-'Impact Model_Complicated'!U$122),0,-'Impact Model_Complicated'!U381))*IF(V$122&gt;$S334,0,1)</f>
        <v>0</v>
      </c>
      <c r="W381" s="10">
        <f>(IF(W373&gt;0,W373,0)+FV('Impact Model_Complicated'!V$554,('Impact Model_Complicated'!W$122-'Impact Model_Complicated'!V$122),0,-'Impact Model_Complicated'!V381))*IF(W$122&gt;$S334,0,1)</f>
        <v>0</v>
      </c>
      <c r="X381" s="10">
        <f>(IF(X373&gt;0,X373,0)+FV('Impact Model_Complicated'!W$554,('Impact Model_Complicated'!X$122-'Impact Model_Complicated'!W$122),0,-'Impact Model_Complicated'!W381))*IF(X$122&gt;$S334,0,1)</f>
        <v>0</v>
      </c>
      <c r="Y381" s="10">
        <f>(IF(Y373&gt;0,Y373,0)+FV('Impact Model_Complicated'!X$554,('Impact Model_Complicated'!Y$122-'Impact Model_Complicated'!X$122),0,-'Impact Model_Complicated'!X381))*IF(Y$122&gt;$S334,0,1)</f>
        <v>0</v>
      </c>
      <c r="Z381" s="10">
        <f>(IF(Z373&gt;0,Z373,0)+FV('Impact Model_Simple'!Y$554,('Impact Model_Simple'!Z$122-'Impact Model_Simple'!Y$122),0,-'Impact Model_Simple'!Y381))*IF(Z$122&gt;$S334,0,1)</f>
        <v>0</v>
      </c>
      <c r="AA381" s="10">
        <f>(IF(AA373&gt;0,AA373,0)+FV('Impact Model_Complicated'!Z$554,('Impact Model_Complicated'!AA$122-'Impact Model_Complicated'!Z$122),0,-'Impact Model_Complicated'!Z381))*IF(AA$122&gt;$S334,0,1)</f>
        <v>0</v>
      </c>
      <c r="AB381" s="10">
        <f>(IF(AB373&gt;0,AB373,0)+FV('Impact Model_Complicated'!AA$554,('Impact Model_Complicated'!AB$122-'Impact Model_Complicated'!AA$122),0,-'Impact Model_Complicated'!AA381))*IF(AB$122&gt;$S334,0,1)</f>
        <v>0</v>
      </c>
      <c r="AC381" s="10">
        <f>(IF(AC373&gt;0,AC373,0)+FV('Impact Model_Complicated'!AB$554,('Impact Model_Complicated'!AC$122-'Impact Model_Complicated'!AB$122),0,-'Impact Model_Complicated'!AB381))*IF(AC$122&gt;$S334,0,1)</f>
        <v>0</v>
      </c>
      <c r="AD381" s="10">
        <f>(IF(AD373&gt;0,AD373,0)+FV('Impact Model_Complicated'!AC$554,('Impact Model_Complicated'!AD$122-'Impact Model_Complicated'!AC$122),0,-'Impact Model_Complicated'!AC381))*IF(AD$122&gt;$S334,0,1)</f>
        <v>0</v>
      </c>
      <c r="AE381" s="10">
        <f>(IF(AE373&gt;0,AE373,0)+FV('Impact Model_Complicated'!AD$554,('Impact Model_Complicated'!AE$122-'Impact Model_Complicated'!AD$122),0,-'Impact Model_Complicated'!AD381))*IF(AE$122&gt;$S334,0,1)</f>
        <v>0</v>
      </c>
      <c r="AF381" s="10">
        <f>(IF(AF373&gt;0,AF373,0)+FV('Impact Model_Complicated'!AE$554,('Impact Model_Complicated'!AF$122-'Impact Model_Complicated'!AE$122),0,-'Impact Model_Complicated'!AE381))*IF(AF$122&gt;$S334,0,1)</f>
        <v>0</v>
      </c>
      <c r="AG381" s="10">
        <f>(IF(AG373&gt;0,AG373,0)+FV('Impact Model_Complicated'!AF$554,('Impact Model_Complicated'!AG$122-'Impact Model_Complicated'!AF$122),0,-'Impact Model_Complicated'!AF381))*IF(AG$122&gt;$S334,0,1)</f>
        <v>0</v>
      </c>
      <c r="AH381" s="10">
        <f>(IF(AH373&gt;0,AH373,0)+FV('Impact Model_Complicated'!AG$554,('Impact Model_Complicated'!AH$122-'Impact Model_Complicated'!AG$122),0,-'Impact Model_Complicated'!AG381))*IF(AH$122&gt;$S334,0,1)</f>
        <v>0</v>
      </c>
      <c r="AI381" s="10">
        <f>(IF(AI373&gt;0,AI373,0)+FV('Impact Model_Complicated'!AH$554,('Impact Model_Complicated'!AI$122-'Impact Model_Complicated'!AH$122),0,-'Impact Model_Complicated'!AH381))*IF(AI$122&gt;$S334,0,1)</f>
        <v>0</v>
      </c>
      <c r="AJ381" s="10">
        <f>(IF(AJ373&gt;0,AJ373,0)+FV('Impact Model_Complicated'!AI$554,('Impact Model_Complicated'!AJ$122-'Impact Model_Complicated'!AI$122),0,-'Impact Model_Complicated'!AI381))*IF(AJ$122&gt;$S334,0,1)</f>
        <v>0</v>
      </c>
      <c r="AK381" s="10">
        <f>(IF(AK373&gt;0,AK373,0)+FV('Impact Model_Complicated'!AJ$554,('Impact Model_Complicated'!AK$122-'Impact Model_Complicated'!AJ$122),0,-'Impact Model_Complicated'!AJ381))*IF(AK$122&gt;$S334,0,1)</f>
        <v>0</v>
      </c>
      <c r="AL381" s="10">
        <f>(IF(AL373&gt;0,AL373,0)+FV('Impact Model_Complicated'!AK$554,('Impact Model_Complicated'!AL$122-'Impact Model_Complicated'!AK$122),0,-'Impact Model_Complicated'!AK381))*IF(AL$122&gt;$S334,0,1)</f>
        <v>0</v>
      </c>
      <c r="AM381" s="10">
        <f>(IF(AM373&gt;0,AM373,0)+FV('Impact Model_Complicated'!AL$554,('Impact Model_Complicated'!AM$122-'Impact Model_Complicated'!AL$122),0,-'Impact Model_Complicated'!AL381))*IF(AM$122&gt;$S334,0,1)</f>
        <v>0</v>
      </c>
      <c r="AN381" s="10">
        <f>(IF(AN373&gt;0,AN373,0)+FV('Impact Model_Complicated'!AM$554,('Impact Model_Complicated'!AN$122-'Impact Model_Complicated'!AM$122),0,-'Impact Model_Complicated'!AM381))*IF(AN$122&gt;$S334,0,1)</f>
        <v>0</v>
      </c>
      <c r="AO381" s="10">
        <f>(IF(AO373&gt;0,AO373,0)+FV('Impact Model_Complicated'!AN$554,('Impact Model_Complicated'!AO$122-'Impact Model_Complicated'!AN$122),0,-'Impact Model_Complicated'!AN381))*IF(AO$122&gt;$S334,0,1)</f>
        <v>0</v>
      </c>
      <c r="AP381" s="10">
        <f>(IF(AP373&gt;0,AP373,0)+FV('Impact Model_Complicated'!AO$554,('Impact Model_Complicated'!AP$122-'Impact Model_Complicated'!AO$122),0,-'Impact Model_Complicated'!AO381))*IF(AP$122&gt;$S334,0,1)</f>
        <v>0</v>
      </c>
    </row>
    <row r="382" spans="1:42" hidden="1" outlineLevel="2">
      <c r="A382" s="1">
        <v>3</v>
      </c>
      <c r="B382" s="10"/>
      <c r="D382" s="10">
        <f>(IF(D374&gt;0,D374,0)+FV('Impact Model_Complicated'!C$554,('Impact Model_Complicated'!D$122-'Impact Model_Complicated'!C$122),0,-'Impact Model_Complicated'!C382))*IF(D$122&gt;$S335,0,1)</f>
        <v>0</v>
      </c>
      <c r="E382" s="10">
        <f>(IF(E374&gt;0,E374,0)+FV('Impact Model_Complicated'!D$554,('Impact Model_Complicated'!E$122-'Impact Model_Complicated'!D$122),0,-'Impact Model_Complicated'!D382))*IF(E$122&gt;$S335,0,1)</f>
        <v>12500000</v>
      </c>
      <c r="F382" s="10">
        <f>(IF(F374&gt;0,F374,0)+FV('Impact Model_Complicated'!E$554,('Impact Model_Complicated'!F$122-'Impact Model_Complicated'!E$122),0,-'Impact Model_Complicated'!E382))*IF(F$122&gt;$S335,0,1)</f>
        <v>12750000</v>
      </c>
      <c r="G382" s="10">
        <f>(IF(G374&gt;0,G374,0)+FV('Impact Model_Complicated'!F$554,('Impact Model_Complicated'!G$122-'Impact Model_Complicated'!F$122),0,-'Impact Model_Complicated'!F382))*IF(G$122&gt;$S335,0,1)</f>
        <v>13005000</v>
      </c>
      <c r="H382" s="10">
        <f>(IF(H374&gt;0,H374,0)+FV('Impact Model_Complicated'!G$554,('Impact Model_Complicated'!H$122-'Impact Model_Complicated'!G$122),0,-'Impact Model_Complicated'!G382))*IF(H$122&gt;$S335,0,1)</f>
        <v>13655250</v>
      </c>
      <c r="I382" s="10">
        <f>(IF(I374&gt;0,I374,0)+FV('Impact Model_Complicated'!H$554,('Impact Model_Complicated'!I$122-'Impact Model_Complicated'!H$122),0,-'Impact Model_Complicated'!H382))*IF(I$122&gt;$S335,0,1)</f>
        <v>14338012.5</v>
      </c>
      <c r="J382" s="10">
        <f>(IF(J374&gt;0,J374,0)+FV('Impact Model_Complicated'!I$554,('Impact Model_Complicated'!J$122-'Impact Model_Complicated'!I$122),0,-'Impact Model_Complicated'!I382))*IF(J$122&gt;$S335,0,1)</f>
        <v>0</v>
      </c>
      <c r="K382" s="10">
        <f>(IF(K374&gt;0,K374,0)+FV('Impact Model_Complicated'!J$554,('Impact Model_Complicated'!K$122-'Impact Model_Complicated'!J$122),0,-'Impact Model_Complicated'!J382))*IF(K$122&gt;$S335,0,1)</f>
        <v>0</v>
      </c>
      <c r="L382" s="10">
        <f>(IF(L374&gt;0,L374,0)+FV('Impact Model_Complicated'!K$554,('Impact Model_Complicated'!L$122-'Impact Model_Complicated'!K$122),0,-'Impact Model_Complicated'!K382))*IF(L$122&gt;$S335,0,1)</f>
        <v>0</v>
      </c>
      <c r="M382" s="10">
        <f>(IF(M374&gt;0,M374,0)+FV('Impact Model_Complicated'!L$554,('Impact Model_Complicated'!M$122-'Impact Model_Complicated'!L$122),0,-'Impact Model_Complicated'!L382))*IF(M$122&gt;$S335,0,1)</f>
        <v>0</v>
      </c>
      <c r="N382" s="10">
        <f>(IF(N374&gt;0,N374,0)+FV('Impact Model_Complicated'!M$554,('Impact Model_Complicated'!N$122-'Impact Model_Complicated'!M$122),0,-'Impact Model_Complicated'!M382))*IF(N$122&gt;$S335,0,1)</f>
        <v>0</v>
      </c>
      <c r="O382" s="10">
        <f>(IF(O374&gt;0,O374,0)+FV('Impact Model_Complicated'!N$554,('Impact Model_Complicated'!O$122-'Impact Model_Complicated'!N$122),0,-'Impact Model_Complicated'!N382))*IF(O$122&gt;$S335,0,1)</f>
        <v>0</v>
      </c>
      <c r="P382" s="10">
        <f>(IF(P374&gt;0,P374,0)+FV('Impact Model_Complicated'!O$554,('Impact Model_Complicated'!P$122-'Impact Model_Complicated'!O$122),0,-'Impact Model_Complicated'!O382))*IF(P$122&gt;$S335,0,1)</f>
        <v>0</v>
      </c>
      <c r="Q382" s="10">
        <f>(IF(Q374&gt;0,Q374,0)+FV('Impact Model_Complicated'!P$554,('Impact Model_Complicated'!Q$122-'Impact Model_Complicated'!P$122),0,-'Impact Model_Complicated'!P382))*IF(Q$122&gt;$S335,0,1)</f>
        <v>0</v>
      </c>
      <c r="R382" s="10">
        <f>(IF(R374&gt;0,R374,0)+FV('Impact Model_Complicated'!Q$554,('Impact Model_Complicated'!R$122-'Impact Model_Complicated'!Q$122),0,-'Impact Model_Complicated'!Q382))*IF(R$122&gt;$S335,0,1)</f>
        <v>0</v>
      </c>
      <c r="S382" s="10">
        <f>(IF(S374&gt;0,S374,0)+FV('Impact Model_Complicated'!R$554,('Impact Model_Complicated'!S$122-'Impact Model_Complicated'!R$122),0,-'Impact Model_Complicated'!R382))*IF(S$122&gt;$S335,0,1)</f>
        <v>0</v>
      </c>
      <c r="T382" s="10">
        <f>(IF(T374&gt;0,T374,0)+FV('Impact Model_Complicated'!S$554,('Impact Model_Complicated'!T$122-'Impact Model_Complicated'!S$122),0,-'Impact Model_Complicated'!S382))*IF(T$122&gt;$S335,0,1)</f>
        <v>0</v>
      </c>
      <c r="U382" s="10">
        <f>(IF(U374&gt;0,U374,0)+FV('Impact Model_Complicated'!T$554,('Impact Model_Complicated'!U$122-'Impact Model_Complicated'!T$122),0,-'Impact Model_Complicated'!T382))*IF(U$122&gt;$S335,0,1)</f>
        <v>0</v>
      </c>
      <c r="V382" s="10">
        <f>(IF(V374&gt;0,V374,0)+FV('Impact Model_Complicated'!U$554,('Impact Model_Complicated'!V$122-'Impact Model_Complicated'!U$122),0,-'Impact Model_Complicated'!U382))*IF(V$122&gt;$S335,0,1)</f>
        <v>0</v>
      </c>
      <c r="W382" s="10">
        <f>(IF(W374&gt;0,W374,0)+FV('Impact Model_Complicated'!V$554,('Impact Model_Complicated'!W$122-'Impact Model_Complicated'!V$122),0,-'Impact Model_Complicated'!V382))*IF(W$122&gt;$S335,0,1)</f>
        <v>0</v>
      </c>
      <c r="X382" s="10">
        <f>(IF(X374&gt;0,X374,0)+FV('Impact Model_Complicated'!W$554,('Impact Model_Complicated'!X$122-'Impact Model_Complicated'!W$122),0,-'Impact Model_Complicated'!W382))*IF(X$122&gt;$S335,0,1)</f>
        <v>0</v>
      </c>
      <c r="Y382" s="10">
        <f>(IF(Y374&gt;0,Y374,0)+FV('Impact Model_Complicated'!X$554,('Impact Model_Complicated'!Y$122-'Impact Model_Complicated'!X$122),0,-'Impact Model_Complicated'!X382))*IF(Y$122&gt;$S335,0,1)</f>
        <v>0</v>
      </c>
      <c r="Z382" s="10">
        <f>(IF(Z374&gt;0,Z374,0)+FV('Impact Model_Simple'!Y$554,('Impact Model_Simple'!Z$122-'Impact Model_Simple'!Y$122),0,-'Impact Model_Simple'!Y382))*IF(Z$122&gt;$S335,0,1)</f>
        <v>0</v>
      </c>
      <c r="AA382" s="10">
        <f>(IF(AA374&gt;0,AA374,0)+FV('Impact Model_Complicated'!Z$554,('Impact Model_Complicated'!AA$122-'Impact Model_Complicated'!Z$122),0,-'Impact Model_Complicated'!Z382))*IF(AA$122&gt;$S335,0,1)</f>
        <v>0</v>
      </c>
      <c r="AB382" s="10">
        <f>(IF(AB374&gt;0,AB374,0)+FV('Impact Model_Complicated'!AA$554,('Impact Model_Complicated'!AB$122-'Impact Model_Complicated'!AA$122),0,-'Impact Model_Complicated'!AA382))*IF(AB$122&gt;$S335,0,1)</f>
        <v>0</v>
      </c>
      <c r="AC382" s="10">
        <f>(IF(AC374&gt;0,AC374,0)+FV('Impact Model_Complicated'!AB$554,('Impact Model_Complicated'!AC$122-'Impact Model_Complicated'!AB$122),0,-'Impact Model_Complicated'!AB382))*IF(AC$122&gt;$S335,0,1)</f>
        <v>0</v>
      </c>
      <c r="AD382" s="10">
        <f>(IF(AD374&gt;0,AD374,0)+FV('Impact Model_Complicated'!AC$554,('Impact Model_Complicated'!AD$122-'Impact Model_Complicated'!AC$122),0,-'Impact Model_Complicated'!AC382))*IF(AD$122&gt;$S335,0,1)</f>
        <v>0</v>
      </c>
      <c r="AE382" s="10">
        <f>(IF(AE374&gt;0,AE374,0)+FV('Impact Model_Complicated'!AD$554,('Impact Model_Complicated'!AE$122-'Impact Model_Complicated'!AD$122),0,-'Impact Model_Complicated'!AD382))*IF(AE$122&gt;$S335,0,1)</f>
        <v>0</v>
      </c>
      <c r="AF382" s="10">
        <f>(IF(AF374&gt;0,AF374,0)+FV('Impact Model_Complicated'!AE$554,('Impact Model_Complicated'!AF$122-'Impact Model_Complicated'!AE$122),0,-'Impact Model_Complicated'!AE382))*IF(AF$122&gt;$S335,0,1)</f>
        <v>0</v>
      </c>
      <c r="AG382" s="10">
        <f>(IF(AG374&gt;0,AG374,0)+FV('Impact Model_Complicated'!AF$554,('Impact Model_Complicated'!AG$122-'Impact Model_Complicated'!AF$122),0,-'Impact Model_Complicated'!AF382))*IF(AG$122&gt;$S335,0,1)</f>
        <v>0</v>
      </c>
      <c r="AH382" s="10">
        <f>(IF(AH374&gt;0,AH374,0)+FV('Impact Model_Complicated'!AG$554,('Impact Model_Complicated'!AH$122-'Impact Model_Complicated'!AG$122),0,-'Impact Model_Complicated'!AG382))*IF(AH$122&gt;$S335,0,1)</f>
        <v>0</v>
      </c>
      <c r="AI382" s="10">
        <f>(IF(AI374&gt;0,AI374,0)+FV('Impact Model_Complicated'!AH$554,('Impact Model_Complicated'!AI$122-'Impact Model_Complicated'!AH$122),0,-'Impact Model_Complicated'!AH382))*IF(AI$122&gt;$S335,0,1)</f>
        <v>0</v>
      </c>
      <c r="AJ382" s="10">
        <f>(IF(AJ374&gt;0,AJ374,0)+FV('Impact Model_Complicated'!AI$554,('Impact Model_Complicated'!AJ$122-'Impact Model_Complicated'!AI$122),0,-'Impact Model_Complicated'!AI382))*IF(AJ$122&gt;$S335,0,1)</f>
        <v>0</v>
      </c>
      <c r="AK382" s="10">
        <f>(IF(AK374&gt;0,AK374,0)+FV('Impact Model_Complicated'!AJ$554,('Impact Model_Complicated'!AK$122-'Impact Model_Complicated'!AJ$122),0,-'Impact Model_Complicated'!AJ382))*IF(AK$122&gt;$S335,0,1)</f>
        <v>0</v>
      </c>
      <c r="AL382" s="10">
        <f>(IF(AL374&gt;0,AL374,0)+FV('Impact Model_Complicated'!AK$554,('Impact Model_Complicated'!AL$122-'Impact Model_Complicated'!AK$122),0,-'Impact Model_Complicated'!AK382))*IF(AL$122&gt;$S335,0,1)</f>
        <v>0</v>
      </c>
      <c r="AM382" s="10">
        <f>(IF(AM374&gt;0,AM374,0)+FV('Impact Model_Complicated'!AL$554,('Impact Model_Complicated'!AM$122-'Impact Model_Complicated'!AL$122),0,-'Impact Model_Complicated'!AL382))*IF(AM$122&gt;$S335,0,1)</f>
        <v>0</v>
      </c>
      <c r="AN382" s="10">
        <f>(IF(AN374&gt;0,AN374,0)+FV('Impact Model_Complicated'!AM$554,('Impact Model_Complicated'!AN$122-'Impact Model_Complicated'!AM$122),0,-'Impact Model_Complicated'!AM382))*IF(AN$122&gt;$S335,0,1)</f>
        <v>0</v>
      </c>
      <c r="AO382" s="10">
        <f>(IF(AO374&gt;0,AO374,0)+FV('Impact Model_Complicated'!AN$554,('Impact Model_Complicated'!AO$122-'Impact Model_Complicated'!AN$122),0,-'Impact Model_Complicated'!AN382))*IF(AO$122&gt;$S335,0,1)</f>
        <v>0</v>
      </c>
      <c r="AP382" s="10">
        <f>(IF(AP374&gt;0,AP374,0)+FV('Impact Model_Complicated'!AO$554,('Impact Model_Complicated'!AP$122-'Impact Model_Complicated'!AO$122),0,-'Impact Model_Complicated'!AO382))*IF(AP$122&gt;$S335,0,1)</f>
        <v>0</v>
      </c>
    </row>
    <row r="383" spans="1:42" hidden="1" outlineLevel="2">
      <c r="A383" s="1">
        <v>4</v>
      </c>
      <c r="B383" s="10"/>
      <c r="D383" s="10">
        <f>(IF(D375&gt;0,D375,0)+FV('Impact Model_Complicated'!C$554,('Impact Model_Complicated'!D$122-'Impact Model_Complicated'!C$122),0,-'Impact Model_Complicated'!C383))*IF(D$122&gt;$S336,0,1)</f>
        <v>0</v>
      </c>
      <c r="E383" s="10">
        <f>(IF(E375&gt;0,E375,0)+FV('Impact Model_Complicated'!D$554,('Impact Model_Complicated'!E$122-'Impact Model_Complicated'!D$122),0,-'Impact Model_Complicated'!D383))*IF(E$122&gt;$S336,0,1)</f>
        <v>0</v>
      </c>
      <c r="F383" s="10">
        <f>(IF(F375&gt;0,F375,0)+FV('Impact Model_Complicated'!E$554,('Impact Model_Complicated'!F$122-'Impact Model_Complicated'!E$122),0,-'Impact Model_Complicated'!E383))*IF(F$122&gt;$S336,0,1)</f>
        <v>0</v>
      </c>
      <c r="G383" s="10">
        <f>(IF(G375&gt;0,G375,0)+FV('Impact Model_Complicated'!F$554,('Impact Model_Complicated'!G$122-'Impact Model_Complicated'!F$122),0,-'Impact Model_Complicated'!F383))*IF(G$122&gt;$S336,0,1)</f>
        <v>0</v>
      </c>
      <c r="H383" s="10">
        <f>(IF(H375&gt;0,H375,0)+FV('Impact Model_Complicated'!G$554,('Impact Model_Complicated'!H$122-'Impact Model_Complicated'!G$122),0,-'Impact Model_Complicated'!G383))*IF(H$122&gt;$S336,0,1)</f>
        <v>0</v>
      </c>
      <c r="I383" s="10">
        <f>(IF(I375&gt;0,I375,0)+FV('Impact Model_Complicated'!H$554,('Impact Model_Complicated'!I$122-'Impact Model_Complicated'!H$122),0,-'Impact Model_Complicated'!H383))*IF(I$122&gt;$S336,0,1)</f>
        <v>0</v>
      </c>
      <c r="J383" s="10">
        <f>(IF(J375&gt;0,J375,0)+FV('Impact Model_Complicated'!I$554,('Impact Model_Complicated'!J$122-'Impact Model_Complicated'!I$122),0,-'Impact Model_Complicated'!I383))*IF(J$122&gt;$S336,0,1)</f>
        <v>0</v>
      </c>
      <c r="K383" s="10">
        <f>(IF(K375&gt;0,K375,0)+FV('Impact Model_Complicated'!J$554,('Impact Model_Complicated'!K$122-'Impact Model_Complicated'!J$122),0,-'Impact Model_Complicated'!J383))*IF(K$122&gt;$S336,0,1)</f>
        <v>0</v>
      </c>
      <c r="L383" s="10">
        <f>(IF(L375&gt;0,L375,0)+FV('Impact Model_Complicated'!K$554,('Impact Model_Complicated'!L$122-'Impact Model_Complicated'!K$122),0,-'Impact Model_Complicated'!K383))*IF(L$122&gt;$S336,0,1)</f>
        <v>0</v>
      </c>
      <c r="M383" s="10">
        <f>(IF(M375&gt;0,M375,0)+FV('Impact Model_Complicated'!L$554,('Impact Model_Complicated'!M$122-'Impact Model_Complicated'!L$122),0,-'Impact Model_Complicated'!L383))*IF(M$122&gt;$S336,0,1)</f>
        <v>0</v>
      </c>
      <c r="N383" s="10">
        <f>(IF(N375&gt;0,N375,0)+FV('Impact Model_Complicated'!M$554,('Impact Model_Complicated'!N$122-'Impact Model_Complicated'!M$122),0,-'Impact Model_Complicated'!M383))*IF(N$122&gt;$S336,0,1)</f>
        <v>0</v>
      </c>
      <c r="O383" s="10">
        <f>(IF(O375&gt;0,O375,0)+FV('Impact Model_Complicated'!N$554,('Impact Model_Complicated'!O$122-'Impact Model_Complicated'!N$122),0,-'Impact Model_Complicated'!N383))*IF(O$122&gt;$S336,0,1)</f>
        <v>0</v>
      </c>
      <c r="P383" s="10">
        <f>(IF(P375&gt;0,P375,0)+FV('Impact Model_Complicated'!O$554,('Impact Model_Complicated'!P$122-'Impact Model_Complicated'!O$122),0,-'Impact Model_Complicated'!O383))*IF(P$122&gt;$S336,0,1)</f>
        <v>0</v>
      </c>
      <c r="Q383" s="10">
        <f>(IF(Q375&gt;0,Q375,0)+FV('Impact Model_Complicated'!P$554,('Impact Model_Complicated'!Q$122-'Impact Model_Complicated'!P$122),0,-'Impact Model_Complicated'!P383))*IF(Q$122&gt;$S336,0,1)</f>
        <v>0</v>
      </c>
      <c r="R383" s="10">
        <f>(IF(R375&gt;0,R375,0)+FV('Impact Model_Complicated'!Q$554,('Impact Model_Complicated'!R$122-'Impact Model_Complicated'!Q$122),0,-'Impact Model_Complicated'!Q383))*IF(R$122&gt;$S336,0,1)</f>
        <v>0</v>
      </c>
      <c r="S383" s="10">
        <f>(IF(S375&gt;0,S375,0)+FV('Impact Model_Complicated'!R$554,('Impact Model_Complicated'!S$122-'Impact Model_Complicated'!R$122),0,-'Impact Model_Complicated'!R383))*IF(S$122&gt;$S336,0,1)</f>
        <v>0</v>
      </c>
      <c r="T383" s="10">
        <f>(IF(T375&gt;0,T375,0)+FV('Impact Model_Complicated'!S$554,('Impact Model_Complicated'!T$122-'Impact Model_Complicated'!S$122),0,-'Impact Model_Complicated'!S383))*IF(T$122&gt;$S336,0,1)</f>
        <v>0</v>
      </c>
      <c r="U383" s="10">
        <f>(IF(U375&gt;0,U375,0)+FV('Impact Model_Complicated'!T$554,('Impact Model_Complicated'!U$122-'Impact Model_Complicated'!T$122),0,-'Impact Model_Complicated'!T383))*IF(U$122&gt;$S336,0,1)</f>
        <v>0</v>
      </c>
      <c r="V383" s="10">
        <f>(IF(V375&gt;0,V375,0)+FV('Impact Model_Complicated'!U$554,('Impact Model_Complicated'!V$122-'Impact Model_Complicated'!U$122),0,-'Impact Model_Complicated'!U383))*IF(V$122&gt;$S336,0,1)</f>
        <v>0</v>
      </c>
      <c r="W383" s="10">
        <f>(IF(W375&gt;0,W375,0)+FV('Impact Model_Complicated'!V$554,('Impact Model_Complicated'!W$122-'Impact Model_Complicated'!V$122),0,-'Impact Model_Complicated'!V383))*IF(W$122&gt;$S336,0,1)</f>
        <v>0</v>
      </c>
      <c r="X383" s="10">
        <f>(IF(X375&gt;0,X375,0)+FV('Impact Model_Complicated'!W$554,('Impact Model_Complicated'!X$122-'Impact Model_Complicated'!W$122),0,-'Impact Model_Complicated'!W383))*IF(X$122&gt;$S336,0,1)</f>
        <v>0</v>
      </c>
      <c r="Y383" s="10">
        <f>(IF(Y375&gt;0,Y375,0)+FV('Impact Model_Complicated'!X$554,('Impact Model_Complicated'!Y$122-'Impact Model_Complicated'!X$122),0,-'Impact Model_Complicated'!X383))*IF(Y$122&gt;$S336,0,1)</f>
        <v>0</v>
      </c>
      <c r="Z383" s="10">
        <f>(IF(Z375&gt;0,Z375,0)+FV('Impact Model_Simple'!Y$554,('Impact Model_Simple'!Z$122-'Impact Model_Simple'!Y$122),0,-'Impact Model_Simple'!Y383))*IF(Z$122&gt;$S336,0,1)</f>
        <v>0</v>
      </c>
      <c r="AA383" s="10">
        <f>(IF(AA375&gt;0,AA375,0)+FV('Impact Model_Complicated'!Z$554,('Impact Model_Complicated'!AA$122-'Impact Model_Complicated'!Z$122),0,-'Impact Model_Complicated'!Z383))*IF(AA$122&gt;$S336,0,1)</f>
        <v>0</v>
      </c>
      <c r="AB383" s="10">
        <f>(IF(AB375&gt;0,AB375,0)+FV('Impact Model_Complicated'!AA$554,('Impact Model_Complicated'!AB$122-'Impact Model_Complicated'!AA$122),0,-'Impact Model_Complicated'!AA383))*IF(AB$122&gt;$S336,0,1)</f>
        <v>0</v>
      </c>
      <c r="AC383" s="10">
        <f>(IF(AC375&gt;0,AC375,0)+FV('Impact Model_Complicated'!AB$554,('Impact Model_Complicated'!AC$122-'Impact Model_Complicated'!AB$122),0,-'Impact Model_Complicated'!AB383))*IF(AC$122&gt;$S336,0,1)</f>
        <v>0</v>
      </c>
      <c r="AD383" s="10">
        <f>(IF(AD375&gt;0,AD375,0)+FV('Impact Model_Complicated'!AC$554,('Impact Model_Complicated'!AD$122-'Impact Model_Complicated'!AC$122),0,-'Impact Model_Complicated'!AC383))*IF(AD$122&gt;$S336,0,1)</f>
        <v>0</v>
      </c>
      <c r="AE383" s="10">
        <f>(IF(AE375&gt;0,AE375,0)+FV('Impact Model_Complicated'!AD$554,('Impact Model_Complicated'!AE$122-'Impact Model_Complicated'!AD$122),0,-'Impact Model_Complicated'!AD383))*IF(AE$122&gt;$S336,0,1)</f>
        <v>0</v>
      </c>
      <c r="AF383" s="10">
        <f>(IF(AF375&gt;0,AF375,0)+FV('Impact Model_Complicated'!AE$554,('Impact Model_Complicated'!AF$122-'Impact Model_Complicated'!AE$122),0,-'Impact Model_Complicated'!AE383))*IF(AF$122&gt;$S336,0,1)</f>
        <v>0</v>
      </c>
      <c r="AG383" s="10">
        <f>(IF(AG375&gt;0,AG375,0)+FV('Impact Model_Complicated'!AF$554,('Impact Model_Complicated'!AG$122-'Impact Model_Complicated'!AF$122),0,-'Impact Model_Complicated'!AF383))*IF(AG$122&gt;$S336,0,1)</f>
        <v>0</v>
      </c>
      <c r="AH383" s="10">
        <f>(IF(AH375&gt;0,AH375,0)+FV('Impact Model_Complicated'!AG$554,('Impact Model_Complicated'!AH$122-'Impact Model_Complicated'!AG$122),0,-'Impact Model_Complicated'!AG383))*IF(AH$122&gt;$S336,0,1)</f>
        <v>0</v>
      </c>
      <c r="AI383" s="10">
        <f>(IF(AI375&gt;0,AI375,0)+FV('Impact Model_Complicated'!AH$554,('Impact Model_Complicated'!AI$122-'Impact Model_Complicated'!AH$122),0,-'Impact Model_Complicated'!AH383))*IF(AI$122&gt;$S336,0,1)</f>
        <v>0</v>
      </c>
      <c r="AJ383" s="10">
        <f>(IF(AJ375&gt;0,AJ375,0)+FV('Impact Model_Complicated'!AI$554,('Impact Model_Complicated'!AJ$122-'Impact Model_Complicated'!AI$122),0,-'Impact Model_Complicated'!AI383))*IF(AJ$122&gt;$S336,0,1)</f>
        <v>0</v>
      </c>
      <c r="AK383" s="10">
        <f>(IF(AK375&gt;0,AK375,0)+FV('Impact Model_Complicated'!AJ$554,('Impact Model_Complicated'!AK$122-'Impact Model_Complicated'!AJ$122),0,-'Impact Model_Complicated'!AJ383))*IF(AK$122&gt;$S336,0,1)</f>
        <v>0</v>
      </c>
      <c r="AL383" s="10">
        <f>(IF(AL375&gt;0,AL375,0)+FV('Impact Model_Complicated'!AK$554,('Impact Model_Complicated'!AL$122-'Impact Model_Complicated'!AK$122),0,-'Impact Model_Complicated'!AK383))*IF(AL$122&gt;$S336,0,1)</f>
        <v>0</v>
      </c>
      <c r="AM383" s="10">
        <f>(IF(AM375&gt;0,AM375,0)+FV('Impact Model_Complicated'!AL$554,('Impact Model_Complicated'!AM$122-'Impact Model_Complicated'!AL$122),0,-'Impact Model_Complicated'!AL383))*IF(AM$122&gt;$S336,0,1)</f>
        <v>0</v>
      </c>
      <c r="AN383" s="10">
        <f>(IF(AN375&gt;0,AN375,0)+FV('Impact Model_Complicated'!AM$554,('Impact Model_Complicated'!AN$122-'Impact Model_Complicated'!AM$122),0,-'Impact Model_Complicated'!AM383))*IF(AN$122&gt;$S336,0,1)</f>
        <v>0</v>
      </c>
      <c r="AO383" s="10">
        <f>(IF(AO375&gt;0,AO375,0)+FV('Impact Model_Complicated'!AN$554,('Impact Model_Complicated'!AO$122-'Impact Model_Complicated'!AN$122),0,-'Impact Model_Complicated'!AN383))*IF(AO$122&gt;$S336,0,1)</f>
        <v>0</v>
      </c>
      <c r="AP383" s="10">
        <f>(IF(AP375&gt;0,AP375,0)+FV('Impact Model_Complicated'!AO$554,('Impact Model_Complicated'!AP$122-'Impact Model_Complicated'!AO$122),0,-'Impact Model_Complicated'!AO383))*IF(AP$122&gt;$S336,0,1)</f>
        <v>0</v>
      </c>
    </row>
    <row r="384" spans="1:42" hidden="1" outlineLevel="2">
      <c r="A384" s="1">
        <v>5</v>
      </c>
      <c r="B384" s="10"/>
      <c r="D384" s="10">
        <f>(IF(D376&gt;0,D376,0)+FV('Impact Model_Complicated'!C$554,('Impact Model_Complicated'!D$122-'Impact Model_Complicated'!C$122),0,-'Impact Model_Complicated'!C384))*IF(D$122&gt;$S337,0,1)</f>
        <v>0</v>
      </c>
      <c r="E384" s="10">
        <f>(IF(E376&gt;0,E376,0)+FV('Impact Model_Complicated'!D$554,('Impact Model_Complicated'!E$122-'Impact Model_Complicated'!D$122),0,-'Impact Model_Complicated'!D384))*IF(E$122&gt;$S337,0,1)</f>
        <v>0</v>
      </c>
      <c r="F384" s="10">
        <f>(IF(F376&gt;0,F376,0)+FV('Impact Model_Complicated'!E$554,('Impact Model_Complicated'!F$122-'Impact Model_Complicated'!E$122),0,-'Impact Model_Complicated'!E384))*IF(F$122&gt;$S337,0,1)</f>
        <v>0</v>
      </c>
      <c r="G384" s="10">
        <f>(IF(G376&gt;0,G376,0)+FV('Impact Model_Complicated'!F$554,('Impact Model_Complicated'!G$122-'Impact Model_Complicated'!F$122),0,-'Impact Model_Complicated'!F384))*IF(G$122&gt;$S337,0,1)</f>
        <v>0</v>
      </c>
      <c r="H384" s="10">
        <f>(IF(H376&gt;0,H376,0)+FV('Impact Model_Complicated'!G$554,('Impact Model_Complicated'!H$122-'Impact Model_Complicated'!G$122),0,-'Impact Model_Complicated'!G384))*IF(H$122&gt;$S337,0,1)</f>
        <v>0</v>
      </c>
      <c r="I384" s="10">
        <f>(IF(I376&gt;0,I376,0)+FV('Impact Model_Complicated'!H$554,('Impact Model_Complicated'!I$122-'Impact Model_Complicated'!H$122),0,-'Impact Model_Complicated'!H384))*IF(I$122&gt;$S337,0,1)</f>
        <v>0</v>
      </c>
      <c r="J384" s="10">
        <f>(IF(J376&gt;0,J376,0)+FV('Impact Model_Complicated'!I$554,('Impact Model_Complicated'!J$122-'Impact Model_Complicated'!I$122),0,-'Impact Model_Complicated'!I384))*IF(J$122&gt;$S337,0,1)</f>
        <v>0</v>
      </c>
      <c r="K384" s="10">
        <f>(IF(K376&gt;0,K376,0)+FV('Impact Model_Complicated'!J$554,('Impact Model_Complicated'!K$122-'Impact Model_Complicated'!J$122),0,-'Impact Model_Complicated'!J384))*IF(K$122&gt;$S337,0,1)</f>
        <v>0</v>
      </c>
      <c r="L384" s="10">
        <f>(IF(L376&gt;0,L376,0)+FV('Impact Model_Complicated'!K$554,('Impact Model_Complicated'!L$122-'Impact Model_Complicated'!K$122),0,-'Impact Model_Complicated'!K384))*IF(L$122&gt;$S337,0,1)</f>
        <v>0</v>
      </c>
      <c r="M384" s="10">
        <f>(IF(M376&gt;0,M376,0)+FV('Impact Model_Complicated'!L$554,('Impact Model_Complicated'!M$122-'Impact Model_Complicated'!L$122),0,-'Impact Model_Complicated'!L384))*IF(M$122&gt;$S337,0,1)</f>
        <v>0</v>
      </c>
      <c r="N384" s="10">
        <f>(IF(N376&gt;0,N376,0)+FV('Impact Model_Complicated'!M$554,('Impact Model_Complicated'!N$122-'Impact Model_Complicated'!M$122),0,-'Impact Model_Complicated'!M384))*IF(N$122&gt;$S337,0,1)</f>
        <v>0</v>
      </c>
      <c r="O384" s="10">
        <f>(IF(O376&gt;0,O376,0)+FV('Impact Model_Complicated'!N$554,('Impact Model_Complicated'!O$122-'Impact Model_Complicated'!N$122),0,-'Impact Model_Complicated'!N384))*IF(O$122&gt;$S337,0,1)</f>
        <v>0</v>
      </c>
      <c r="P384" s="10">
        <f>(IF(P376&gt;0,P376,0)+FV('Impact Model_Complicated'!O$554,('Impact Model_Complicated'!P$122-'Impact Model_Complicated'!O$122),0,-'Impact Model_Complicated'!O384))*IF(P$122&gt;$S337,0,1)</f>
        <v>0</v>
      </c>
      <c r="Q384" s="10">
        <f>(IF(Q376&gt;0,Q376,0)+FV('Impact Model_Complicated'!P$554,('Impact Model_Complicated'!Q$122-'Impact Model_Complicated'!P$122),0,-'Impact Model_Complicated'!P384))*IF(Q$122&gt;$S337,0,1)</f>
        <v>0</v>
      </c>
      <c r="R384" s="10">
        <f>(IF(R376&gt;0,R376,0)+FV('Impact Model_Complicated'!Q$554,('Impact Model_Complicated'!R$122-'Impact Model_Complicated'!Q$122),0,-'Impact Model_Complicated'!Q384))*IF(R$122&gt;$S337,0,1)</f>
        <v>0</v>
      </c>
      <c r="S384" s="10">
        <f>(IF(S376&gt;0,S376,0)+FV('Impact Model_Complicated'!R$554,('Impact Model_Complicated'!S$122-'Impact Model_Complicated'!R$122),0,-'Impact Model_Complicated'!R384))*IF(S$122&gt;$S337,0,1)</f>
        <v>0</v>
      </c>
      <c r="T384" s="10">
        <f>(IF(T376&gt;0,T376,0)+FV('Impact Model_Complicated'!S$554,('Impact Model_Complicated'!T$122-'Impact Model_Complicated'!S$122),0,-'Impact Model_Complicated'!S384))*IF(T$122&gt;$S337,0,1)</f>
        <v>0</v>
      </c>
      <c r="U384" s="10">
        <f>(IF(U376&gt;0,U376,0)+FV('Impact Model_Complicated'!T$554,('Impact Model_Complicated'!U$122-'Impact Model_Complicated'!T$122),0,-'Impact Model_Complicated'!T384))*IF(U$122&gt;$S337,0,1)</f>
        <v>0</v>
      </c>
      <c r="V384" s="10">
        <f>(IF(V376&gt;0,V376,0)+FV('Impact Model_Complicated'!U$554,('Impact Model_Complicated'!V$122-'Impact Model_Complicated'!U$122),0,-'Impact Model_Complicated'!U384))*IF(V$122&gt;$S337,0,1)</f>
        <v>0</v>
      </c>
      <c r="W384" s="10">
        <f>(IF(W376&gt;0,W376,0)+FV('Impact Model_Complicated'!V$554,('Impact Model_Complicated'!W$122-'Impact Model_Complicated'!V$122),0,-'Impact Model_Complicated'!V384))*IF(W$122&gt;$S337,0,1)</f>
        <v>0</v>
      </c>
      <c r="X384" s="10">
        <f>(IF(X376&gt;0,X376,0)+FV('Impact Model_Complicated'!W$554,('Impact Model_Complicated'!X$122-'Impact Model_Complicated'!W$122),0,-'Impact Model_Complicated'!W384))*IF(X$122&gt;$S337,0,1)</f>
        <v>0</v>
      </c>
      <c r="Y384" s="10">
        <f>(IF(Y376&gt;0,Y376,0)+FV('Impact Model_Complicated'!X$554,('Impact Model_Complicated'!Y$122-'Impact Model_Complicated'!X$122),0,-'Impact Model_Complicated'!X384))*IF(Y$122&gt;$S337,0,1)</f>
        <v>0</v>
      </c>
      <c r="Z384" s="10">
        <f>(IF(Z376&gt;0,Z376,0)+FV('Impact Model_Simple'!Y$554,('Impact Model_Simple'!Z$122-'Impact Model_Simple'!Y$122),0,-'Impact Model_Simple'!Y384))*IF(Z$122&gt;$S337,0,1)</f>
        <v>0</v>
      </c>
      <c r="AA384" s="10">
        <f>(IF(AA376&gt;0,AA376,0)+FV('Impact Model_Complicated'!Z$554,('Impact Model_Complicated'!AA$122-'Impact Model_Complicated'!Z$122),0,-'Impact Model_Complicated'!Z384))*IF(AA$122&gt;$S337,0,1)</f>
        <v>0</v>
      </c>
      <c r="AB384" s="10">
        <f>(IF(AB376&gt;0,AB376,0)+FV('Impact Model_Complicated'!AA$554,('Impact Model_Complicated'!AB$122-'Impact Model_Complicated'!AA$122),0,-'Impact Model_Complicated'!AA384))*IF(AB$122&gt;$S337,0,1)</f>
        <v>0</v>
      </c>
      <c r="AC384" s="10">
        <f>(IF(AC376&gt;0,AC376,0)+FV('Impact Model_Complicated'!AB$554,('Impact Model_Complicated'!AC$122-'Impact Model_Complicated'!AB$122),0,-'Impact Model_Complicated'!AB384))*IF(AC$122&gt;$S337,0,1)</f>
        <v>0</v>
      </c>
      <c r="AD384" s="10">
        <f>(IF(AD376&gt;0,AD376,0)+FV('Impact Model_Complicated'!AC$554,('Impact Model_Complicated'!AD$122-'Impact Model_Complicated'!AC$122),0,-'Impact Model_Complicated'!AC384))*IF(AD$122&gt;$S337,0,1)</f>
        <v>0</v>
      </c>
      <c r="AE384" s="10">
        <f>(IF(AE376&gt;0,AE376,0)+FV('Impact Model_Complicated'!AD$554,('Impact Model_Complicated'!AE$122-'Impact Model_Complicated'!AD$122),0,-'Impact Model_Complicated'!AD384))*IF(AE$122&gt;$S337,0,1)</f>
        <v>0</v>
      </c>
      <c r="AF384" s="10">
        <f>(IF(AF376&gt;0,AF376,0)+FV('Impact Model_Complicated'!AE$554,('Impact Model_Complicated'!AF$122-'Impact Model_Complicated'!AE$122),0,-'Impact Model_Complicated'!AE384))*IF(AF$122&gt;$S337,0,1)</f>
        <v>0</v>
      </c>
      <c r="AG384" s="10">
        <f>(IF(AG376&gt;0,AG376,0)+FV('Impact Model_Complicated'!AF$554,('Impact Model_Complicated'!AG$122-'Impact Model_Complicated'!AF$122),0,-'Impact Model_Complicated'!AF384))*IF(AG$122&gt;$S337,0,1)</f>
        <v>0</v>
      </c>
      <c r="AH384" s="10">
        <f>(IF(AH376&gt;0,AH376,0)+FV('Impact Model_Complicated'!AG$554,('Impact Model_Complicated'!AH$122-'Impact Model_Complicated'!AG$122),0,-'Impact Model_Complicated'!AG384))*IF(AH$122&gt;$S337,0,1)</f>
        <v>0</v>
      </c>
      <c r="AI384" s="10">
        <f>(IF(AI376&gt;0,AI376,0)+FV('Impact Model_Complicated'!AH$554,('Impact Model_Complicated'!AI$122-'Impact Model_Complicated'!AH$122),0,-'Impact Model_Complicated'!AH384))*IF(AI$122&gt;$S337,0,1)</f>
        <v>0</v>
      </c>
      <c r="AJ384" s="10">
        <f>(IF(AJ376&gt;0,AJ376,0)+FV('Impact Model_Complicated'!AI$554,('Impact Model_Complicated'!AJ$122-'Impact Model_Complicated'!AI$122),0,-'Impact Model_Complicated'!AI384))*IF(AJ$122&gt;$S337,0,1)</f>
        <v>0</v>
      </c>
      <c r="AK384" s="10">
        <f>(IF(AK376&gt;0,AK376,0)+FV('Impact Model_Complicated'!AJ$554,('Impact Model_Complicated'!AK$122-'Impact Model_Complicated'!AJ$122),0,-'Impact Model_Complicated'!AJ384))*IF(AK$122&gt;$S337,0,1)</f>
        <v>0</v>
      </c>
      <c r="AL384" s="10">
        <f>(IF(AL376&gt;0,AL376,0)+FV('Impact Model_Complicated'!AK$554,('Impact Model_Complicated'!AL$122-'Impact Model_Complicated'!AK$122),0,-'Impact Model_Complicated'!AK384))*IF(AL$122&gt;$S337,0,1)</f>
        <v>0</v>
      </c>
      <c r="AM384" s="10">
        <f>(IF(AM376&gt;0,AM376,0)+FV('Impact Model_Complicated'!AL$554,('Impact Model_Complicated'!AM$122-'Impact Model_Complicated'!AL$122),0,-'Impact Model_Complicated'!AL384))*IF(AM$122&gt;$S337,0,1)</f>
        <v>0</v>
      </c>
      <c r="AN384" s="10">
        <f>(IF(AN376&gt;0,AN376,0)+FV('Impact Model_Complicated'!AM$554,('Impact Model_Complicated'!AN$122-'Impact Model_Complicated'!AM$122),0,-'Impact Model_Complicated'!AM384))*IF(AN$122&gt;$S337,0,1)</f>
        <v>0</v>
      </c>
      <c r="AO384" s="10">
        <f>(IF(AO376&gt;0,AO376,0)+FV('Impact Model_Complicated'!AN$554,('Impact Model_Complicated'!AO$122-'Impact Model_Complicated'!AN$122),0,-'Impact Model_Complicated'!AN384))*IF(AO$122&gt;$S337,0,1)</f>
        <v>0</v>
      </c>
      <c r="AP384" s="10">
        <f>(IF(AP376&gt;0,AP376,0)+FV('Impact Model_Complicated'!AO$554,('Impact Model_Complicated'!AP$122-'Impact Model_Complicated'!AO$122),0,-'Impact Model_Complicated'!AO384))*IF(AP$122&gt;$S337,0,1)</f>
        <v>0</v>
      </c>
    </row>
    <row r="385" spans="1:42" ht="15.5" hidden="1" outlineLevel="2" thickBot="1">
      <c r="A385" s="6" t="s">
        <v>7</v>
      </c>
      <c r="B385" s="13"/>
      <c r="C385" s="6"/>
      <c r="D385" s="13">
        <f>SUM(D380:D384)</f>
        <v>0</v>
      </c>
      <c r="E385" s="13">
        <f t="shared" ref="E385:AP385" si="146">SUM(E380:E384)</f>
        <v>50000000</v>
      </c>
      <c r="F385" s="13">
        <f t="shared" si="146"/>
        <v>51000000</v>
      </c>
      <c r="G385" s="13">
        <f t="shared" si="146"/>
        <v>52020000</v>
      </c>
      <c r="H385" s="13">
        <f t="shared" si="146"/>
        <v>13655250</v>
      </c>
      <c r="I385" s="13">
        <f t="shared" si="146"/>
        <v>14338012.5</v>
      </c>
      <c r="J385" s="13">
        <f t="shared" si="146"/>
        <v>0</v>
      </c>
      <c r="K385" s="13">
        <f t="shared" si="146"/>
        <v>0</v>
      </c>
      <c r="L385" s="13">
        <f t="shared" si="146"/>
        <v>0</v>
      </c>
      <c r="M385" s="13">
        <f t="shared" si="146"/>
        <v>0</v>
      </c>
      <c r="N385" s="13">
        <f t="shared" si="146"/>
        <v>0</v>
      </c>
      <c r="O385" s="13">
        <f t="shared" si="146"/>
        <v>0</v>
      </c>
      <c r="P385" s="13">
        <f t="shared" si="146"/>
        <v>0</v>
      </c>
      <c r="Q385" s="13">
        <f t="shared" si="146"/>
        <v>0</v>
      </c>
      <c r="R385" s="13">
        <f t="shared" si="146"/>
        <v>0</v>
      </c>
      <c r="S385" s="13">
        <f t="shared" si="146"/>
        <v>0</v>
      </c>
      <c r="T385" s="13">
        <f t="shared" si="146"/>
        <v>0</v>
      </c>
      <c r="U385" s="13">
        <f t="shared" si="146"/>
        <v>0</v>
      </c>
      <c r="V385" s="13">
        <f t="shared" si="146"/>
        <v>0</v>
      </c>
      <c r="W385" s="13">
        <f t="shared" si="146"/>
        <v>0</v>
      </c>
      <c r="X385" s="13">
        <f t="shared" si="146"/>
        <v>0</v>
      </c>
      <c r="Y385" s="13">
        <f t="shared" si="146"/>
        <v>0</v>
      </c>
      <c r="Z385" s="13">
        <f t="shared" si="146"/>
        <v>0</v>
      </c>
      <c r="AA385" s="13">
        <f t="shared" si="146"/>
        <v>0</v>
      </c>
      <c r="AB385" s="13">
        <f t="shared" si="146"/>
        <v>0</v>
      </c>
      <c r="AC385" s="13">
        <f t="shared" si="146"/>
        <v>0</v>
      </c>
      <c r="AD385" s="13">
        <f t="shared" si="146"/>
        <v>0</v>
      </c>
      <c r="AE385" s="13">
        <f t="shared" si="146"/>
        <v>0</v>
      </c>
      <c r="AF385" s="13">
        <f t="shared" si="146"/>
        <v>0</v>
      </c>
      <c r="AG385" s="13">
        <f t="shared" si="146"/>
        <v>0</v>
      </c>
      <c r="AH385" s="13">
        <f t="shared" si="146"/>
        <v>0</v>
      </c>
      <c r="AI385" s="13">
        <f t="shared" si="146"/>
        <v>0</v>
      </c>
      <c r="AJ385" s="13">
        <f t="shared" si="146"/>
        <v>0</v>
      </c>
      <c r="AK385" s="13">
        <f t="shared" si="146"/>
        <v>0</v>
      </c>
      <c r="AL385" s="13">
        <f t="shared" si="146"/>
        <v>0</v>
      </c>
      <c r="AM385" s="13">
        <f t="shared" si="146"/>
        <v>0</v>
      </c>
      <c r="AN385" s="13">
        <f t="shared" si="146"/>
        <v>0</v>
      </c>
      <c r="AO385" s="13">
        <f t="shared" si="146"/>
        <v>0</v>
      </c>
      <c r="AP385" s="13">
        <f t="shared" si="146"/>
        <v>0</v>
      </c>
    </row>
    <row r="386" spans="1:42" hidden="1" outlineLevel="2"/>
    <row r="387" spans="1:42" hidden="1" outlineLevel="2">
      <c r="A387" s="11" t="s">
        <v>26</v>
      </c>
      <c r="B387" s="12"/>
      <c r="C387" s="11"/>
      <c r="D387" s="11">
        <f>D$84</f>
        <v>2022</v>
      </c>
      <c r="E387" s="11">
        <f t="shared" ref="E387:AP387" si="147">E$84</f>
        <v>2023</v>
      </c>
      <c r="F387" s="11">
        <f t="shared" si="147"/>
        <v>2024</v>
      </c>
      <c r="G387" s="11">
        <f t="shared" si="147"/>
        <v>2025</v>
      </c>
      <c r="H387" s="11">
        <f t="shared" si="147"/>
        <v>2026</v>
      </c>
      <c r="I387" s="11">
        <f t="shared" si="147"/>
        <v>2027</v>
      </c>
      <c r="J387" s="11">
        <f t="shared" si="147"/>
        <v>2028</v>
      </c>
      <c r="K387" s="11">
        <f t="shared" si="147"/>
        <v>2029</v>
      </c>
      <c r="L387" s="11">
        <f t="shared" si="147"/>
        <v>2030</v>
      </c>
      <c r="M387" s="11">
        <f t="shared" si="147"/>
        <v>2031</v>
      </c>
      <c r="N387" s="11">
        <f t="shared" si="147"/>
        <v>2032</v>
      </c>
      <c r="O387" s="11">
        <f t="shared" si="147"/>
        <v>2033</v>
      </c>
      <c r="P387" s="11">
        <f t="shared" si="147"/>
        <v>2034</v>
      </c>
      <c r="Q387" s="11">
        <f t="shared" si="147"/>
        <v>2035</v>
      </c>
      <c r="R387" s="11">
        <f t="shared" si="147"/>
        <v>2036</v>
      </c>
      <c r="S387" s="11">
        <f t="shared" si="147"/>
        <v>2037</v>
      </c>
      <c r="T387" s="11">
        <f t="shared" si="147"/>
        <v>2038</v>
      </c>
      <c r="U387" s="11">
        <f t="shared" si="147"/>
        <v>2039</v>
      </c>
      <c r="V387" s="11">
        <f t="shared" si="147"/>
        <v>2040</v>
      </c>
      <c r="W387" s="11">
        <f t="shared" si="147"/>
        <v>2041</v>
      </c>
      <c r="X387" s="11">
        <f t="shared" si="147"/>
        <v>2042</v>
      </c>
      <c r="Y387" s="11">
        <f t="shared" si="147"/>
        <v>2043</v>
      </c>
      <c r="Z387" s="11">
        <f t="shared" si="147"/>
        <v>2044</v>
      </c>
      <c r="AA387" s="11">
        <f t="shared" si="147"/>
        <v>2045</v>
      </c>
      <c r="AB387" s="11">
        <f t="shared" si="147"/>
        <v>2046</v>
      </c>
      <c r="AC387" s="11">
        <f t="shared" si="147"/>
        <v>2047</v>
      </c>
      <c r="AD387" s="11">
        <f t="shared" si="147"/>
        <v>2048</v>
      </c>
      <c r="AE387" s="11">
        <f t="shared" si="147"/>
        <v>2049</v>
      </c>
      <c r="AF387" s="11">
        <f t="shared" si="147"/>
        <v>2050</v>
      </c>
      <c r="AG387" s="11">
        <f t="shared" si="147"/>
        <v>2051</v>
      </c>
      <c r="AH387" s="11">
        <f t="shared" si="147"/>
        <v>2052</v>
      </c>
      <c r="AI387" s="11">
        <f t="shared" si="147"/>
        <v>2053</v>
      </c>
      <c r="AJ387" s="11">
        <f t="shared" si="147"/>
        <v>2054</v>
      </c>
      <c r="AK387" s="11">
        <f t="shared" si="147"/>
        <v>2055</v>
      </c>
      <c r="AL387" s="11">
        <f t="shared" si="147"/>
        <v>2056</v>
      </c>
      <c r="AM387" s="11">
        <f t="shared" si="147"/>
        <v>2057</v>
      </c>
      <c r="AN387" s="11">
        <f t="shared" si="147"/>
        <v>2058</v>
      </c>
      <c r="AO387" s="11">
        <f t="shared" si="147"/>
        <v>2059</v>
      </c>
      <c r="AP387" s="11">
        <f t="shared" si="147"/>
        <v>2060</v>
      </c>
    </row>
    <row r="388" spans="1:42" hidden="1" outlineLevel="2">
      <c r="A388" s="1">
        <v>1</v>
      </c>
      <c r="B388" s="10">
        <f t="shared" ref="B388:B393" si="148">SUM(D388:AP388)</f>
        <v>0</v>
      </c>
      <c r="D388" s="10">
        <f t="shared" ref="D388:AP392" si="149">IF(D$130=$S333,D380*$T333,0)</f>
        <v>0</v>
      </c>
      <c r="E388" s="10">
        <f t="shared" si="149"/>
        <v>0</v>
      </c>
      <c r="F388" s="10">
        <f t="shared" si="149"/>
        <v>0</v>
      </c>
      <c r="G388" s="10">
        <f t="shared" si="149"/>
        <v>0</v>
      </c>
      <c r="H388" s="10">
        <f t="shared" si="149"/>
        <v>0</v>
      </c>
      <c r="I388" s="10">
        <f t="shared" si="149"/>
        <v>0</v>
      </c>
      <c r="J388" s="10">
        <f t="shared" si="149"/>
        <v>0</v>
      </c>
      <c r="K388" s="10">
        <f t="shared" si="149"/>
        <v>0</v>
      </c>
      <c r="L388" s="10">
        <f t="shared" si="149"/>
        <v>0</v>
      </c>
      <c r="M388" s="10">
        <f t="shared" si="149"/>
        <v>0</v>
      </c>
      <c r="N388" s="10">
        <f t="shared" si="149"/>
        <v>0</v>
      </c>
      <c r="O388" s="10">
        <f t="shared" si="149"/>
        <v>0</v>
      </c>
      <c r="P388" s="10">
        <f t="shared" si="149"/>
        <v>0</v>
      </c>
      <c r="Q388" s="10">
        <f t="shared" si="149"/>
        <v>0</v>
      </c>
      <c r="R388" s="10">
        <f t="shared" si="149"/>
        <v>0</v>
      </c>
      <c r="S388" s="10">
        <f t="shared" si="149"/>
        <v>0</v>
      </c>
      <c r="T388" s="10">
        <f t="shared" si="149"/>
        <v>0</v>
      </c>
      <c r="U388" s="10">
        <f t="shared" si="149"/>
        <v>0</v>
      </c>
      <c r="V388" s="10">
        <f t="shared" si="149"/>
        <v>0</v>
      </c>
      <c r="W388" s="10">
        <f t="shared" si="149"/>
        <v>0</v>
      </c>
      <c r="X388" s="10">
        <f t="shared" si="149"/>
        <v>0</v>
      </c>
      <c r="Y388" s="10">
        <f t="shared" si="149"/>
        <v>0</v>
      </c>
      <c r="Z388" s="10">
        <f t="shared" si="149"/>
        <v>0</v>
      </c>
      <c r="AA388" s="10">
        <f t="shared" si="149"/>
        <v>0</v>
      </c>
      <c r="AB388" s="10">
        <f t="shared" si="149"/>
        <v>0</v>
      </c>
      <c r="AC388" s="10">
        <f t="shared" si="149"/>
        <v>0</v>
      </c>
      <c r="AD388" s="10">
        <f t="shared" si="149"/>
        <v>0</v>
      </c>
      <c r="AE388" s="10">
        <f t="shared" si="149"/>
        <v>0</v>
      </c>
      <c r="AF388" s="10">
        <f t="shared" si="149"/>
        <v>0</v>
      </c>
      <c r="AG388" s="10">
        <f t="shared" si="149"/>
        <v>0</v>
      </c>
      <c r="AH388" s="10">
        <f t="shared" si="149"/>
        <v>0</v>
      </c>
      <c r="AI388" s="10">
        <f t="shared" si="149"/>
        <v>0</v>
      </c>
      <c r="AJ388" s="10">
        <f t="shared" si="149"/>
        <v>0</v>
      </c>
      <c r="AK388" s="10">
        <f t="shared" si="149"/>
        <v>0</v>
      </c>
      <c r="AL388" s="10">
        <f t="shared" si="149"/>
        <v>0</v>
      </c>
      <c r="AM388" s="10">
        <f t="shared" si="149"/>
        <v>0</v>
      </c>
      <c r="AN388" s="10">
        <f t="shared" si="149"/>
        <v>0</v>
      </c>
      <c r="AO388" s="10">
        <f t="shared" si="149"/>
        <v>0</v>
      </c>
      <c r="AP388" s="10">
        <f t="shared" si="149"/>
        <v>0</v>
      </c>
    </row>
    <row r="389" spans="1:42" hidden="1" outlineLevel="2">
      <c r="A389" s="1">
        <v>2</v>
      </c>
      <c r="B389" s="10">
        <f t="shared" si="148"/>
        <v>0</v>
      </c>
      <c r="D389" s="10">
        <f t="shared" si="149"/>
        <v>0</v>
      </c>
      <c r="E389" s="10">
        <f t="shared" si="149"/>
        <v>0</v>
      </c>
      <c r="F389" s="10">
        <f t="shared" si="149"/>
        <v>0</v>
      </c>
      <c r="G389" s="10">
        <f t="shared" si="149"/>
        <v>0</v>
      </c>
      <c r="H389" s="10">
        <f t="shared" si="149"/>
        <v>0</v>
      </c>
      <c r="I389" s="10">
        <f t="shared" si="149"/>
        <v>0</v>
      </c>
      <c r="J389" s="10">
        <f t="shared" si="149"/>
        <v>0</v>
      </c>
      <c r="K389" s="10">
        <f t="shared" si="149"/>
        <v>0</v>
      </c>
      <c r="L389" s="10">
        <f t="shared" si="149"/>
        <v>0</v>
      </c>
      <c r="M389" s="10">
        <f t="shared" si="149"/>
        <v>0</v>
      </c>
      <c r="N389" s="10">
        <f t="shared" si="149"/>
        <v>0</v>
      </c>
      <c r="O389" s="10">
        <f t="shared" si="149"/>
        <v>0</v>
      </c>
      <c r="P389" s="10">
        <f t="shared" si="149"/>
        <v>0</v>
      </c>
      <c r="Q389" s="10">
        <f t="shared" si="149"/>
        <v>0</v>
      </c>
      <c r="R389" s="10">
        <f t="shared" si="149"/>
        <v>0</v>
      </c>
      <c r="S389" s="10">
        <f t="shared" si="149"/>
        <v>0</v>
      </c>
      <c r="T389" s="10">
        <f t="shared" si="149"/>
        <v>0</v>
      </c>
      <c r="U389" s="10">
        <f t="shared" si="149"/>
        <v>0</v>
      </c>
      <c r="V389" s="10">
        <f t="shared" si="149"/>
        <v>0</v>
      </c>
      <c r="W389" s="10">
        <f t="shared" si="149"/>
        <v>0</v>
      </c>
      <c r="X389" s="10">
        <f t="shared" si="149"/>
        <v>0</v>
      </c>
      <c r="Y389" s="10">
        <f t="shared" si="149"/>
        <v>0</v>
      </c>
      <c r="Z389" s="10">
        <f t="shared" si="149"/>
        <v>0</v>
      </c>
      <c r="AA389" s="10">
        <f t="shared" si="149"/>
        <v>0</v>
      </c>
      <c r="AB389" s="10">
        <f t="shared" si="149"/>
        <v>0</v>
      </c>
      <c r="AC389" s="10">
        <f t="shared" si="149"/>
        <v>0</v>
      </c>
      <c r="AD389" s="10">
        <f t="shared" si="149"/>
        <v>0</v>
      </c>
      <c r="AE389" s="10">
        <f t="shared" si="149"/>
        <v>0</v>
      </c>
      <c r="AF389" s="10">
        <f t="shared" si="149"/>
        <v>0</v>
      </c>
      <c r="AG389" s="10">
        <f t="shared" si="149"/>
        <v>0</v>
      </c>
      <c r="AH389" s="10">
        <f t="shared" si="149"/>
        <v>0</v>
      </c>
      <c r="AI389" s="10">
        <f t="shared" si="149"/>
        <v>0</v>
      </c>
      <c r="AJ389" s="10">
        <f t="shared" si="149"/>
        <v>0</v>
      </c>
      <c r="AK389" s="10">
        <f t="shared" si="149"/>
        <v>0</v>
      </c>
      <c r="AL389" s="10">
        <f t="shared" si="149"/>
        <v>0</v>
      </c>
      <c r="AM389" s="10">
        <f t="shared" si="149"/>
        <v>0</v>
      </c>
      <c r="AN389" s="10">
        <f t="shared" si="149"/>
        <v>0</v>
      </c>
      <c r="AO389" s="10">
        <f t="shared" si="149"/>
        <v>0</v>
      </c>
      <c r="AP389" s="10">
        <f t="shared" si="149"/>
        <v>0</v>
      </c>
    </row>
    <row r="390" spans="1:42" hidden="1" outlineLevel="2">
      <c r="A390" s="1">
        <v>3</v>
      </c>
      <c r="B390" s="10">
        <f t="shared" si="148"/>
        <v>3584503.125</v>
      </c>
      <c r="D390" s="10">
        <f t="shared" si="149"/>
        <v>0</v>
      </c>
      <c r="E390" s="10">
        <f t="shared" si="149"/>
        <v>0</v>
      </c>
      <c r="F390" s="10">
        <f t="shared" si="149"/>
        <v>0</v>
      </c>
      <c r="G390" s="10">
        <f t="shared" si="149"/>
        <v>0</v>
      </c>
      <c r="H390" s="10">
        <f t="shared" si="149"/>
        <v>0</v>
      </c>
      <c r="I390" s="10">
        <f t="shared" si="149"/>
        <v>3584503.125</v>
      </c>
      <c r="J390" s="10">
        <f t="shared" si="149"/>
        <v>0</v>
      </c>
      <c r="K390" s="10">
        <f t="shared" si="149"/>
        <v>0</v>
      </c>
      <c r="L390" s="10">
        <f t="shared" si="149"/>
        <v>0</v>
      </c>
      <c r="M390" s="10">
        <f t="shared" si="149"/>
        <v>0</v>
      </c>
      <c r="N390" s="10">
        <f t="shared" si="149"/>
        <v>0</v>
      </c>
      <c r="O390" s="10">
        <f t="shared" si="149"/>
        <v>0</v>
      </c>
      <c r="P390" s="10">
        <f t="shared" si="149"/>
        <v>0</v>
      </c>
      <c r="Q390" s="10">
        <f t="shared" si="149"/>
        <v>0</v>
      </c>
      <c r="R390" s="10">
        <f t="shared" si="149"/>
        <v>0</v>
      </c>
      <c r="S390" s="10">
        <f t="shared" si="149"/>
        <v>0</v>
      </c>
      <c r="T390" s="10">
        <f t="shared" si="149"/>
        <v>0</v>
      </c>
      <c r="U390" s="10">
        <f t="shared" si="149"/>
        <v>0</v>
      </c>
      <c r="V390" s="10">
        <f t="shared" si="149"/>
        <v>0</v>
      </c>
      <c r="W390" s="10">
        <f t="shared" si="149"/>
        <v>0</v>
      </c>
      <c r="X390" s="10">
        <f t="shared" si="149"/>
        <v>0</v>
      </c>
      <c r="Y390" s="10">
        <f t="shared" si="149"/>
        <v>0</v>
      </c>
      <c r="Z390" s="10">
        <f t="shared" si="149"/>
        <v>0</v>
      </c>
      <c r="AA390" s="10">
        <f t="shared" si="149"/>
        <v>0</v>
      </c>
      <c r="AB390" s="10">
        <f t="shared" si="149"/>
        <v>0</v>
      </c>
      <c r="AC390" s="10">
        <f t="shared" si="149"/>
        <v>0</v>
      </c>
      <c r="AD390" s="10">
        <f t="shared" si="149"/>
        <v>0</v>
      </c>
      <c r="AE390" s="10">
        <f t="shared" si="149"/>
        <v>0</v>
      </c>
      <c r="AF390" s="10">
        <f t="shared" si="149"/>
        <v>0</v>
      </c>
      <c r="AG390" s="10">
        <f t="shared" si="149"/>
        <v>0</v>
      </c>
      <c r="AH390" s="10">
        <f t="shared" si="149"/>
        <v>0</v>
      </c>
      <c r="AI390" s="10">
        <f t="shared" si="149"/>
        <v>0</v>
      </c>
      <c r="AJ390" s="10">
        <f t="shared" si="149"/>
        <v>0</v>
      </c>
      <c r="AK390" s="10">
        <f t="shared" si="149"/>
        <v>0</v>
      </c>
      <c r="AL390" s="10">
        <f t="shared" si="149"/>
        <v>0</v>
      </c>
      <c r="AM390" s="10">
        <f t="shared" si="149"/>
        <v>0</v>
      </c>
      <c r="AN390" s="10">
        <f t="shared" si="149"/>
        <v>0</v>
      </c>
      <c r="AO390" s="10">
        <f t="shared" si="149"/>
        <v>0</v>
      </c>
      <c r="AP390" s="10">
        <f t="shared" si="149"/>
        <v>0</v>
      </c>
    </row>
    <row r="391" spans="1:42" hidden="1" outlineLevel="2">
      <c r="A391" s="1">
        <v>4</v>
      </c>
      <c r="B391" s="10">
        <f t="shared" si="148"/>
        <v>0</v>
      </c>
      <c r="D391" s="10">
        <f t="shared" si="149"/>
        <v>0</v>
      </c>
      <c r="E391" s="10">
        <f t="shared" si="149"/>
        <v>0</v>
      </c>
      <c r="F391" s="10">
        <f t="shared" si="149"/>
        <v>0</v>
      </c>
      <c r="G391" s="10">
        <f t="shared" si="149"/>
        <v>0</v>
      </c>
      <c r="H391" s="10">
        <f t="shared" si="149"/>
        <v>0</v>
      </c>
      <c r="I391" s="10">
        <f t="shared" si="149"/>
        <v>0</v>
      </c>
      <c r="J391" s="10">
        <f t="shared" si="149"/>
        <v>0</v>
      </c>
      <c r="K391" s="10">
        <f t="shared" si="149"/>
        <v>0</v>
      </c>
      <c r="L391" s="10">
        <f t="shared" si="149"/>
        <v>0</v>
      </c>
      <c r="M391" s="10">
        <f t="shared" si="149"/>
        <v>0</v>
      </c>
      <c r="N391" s="10">
        <f t="shared" si="149"/>
        <v>0</v>
      </c>
      <c r="O391" s="10">
        <f t="shared" si="149"/>
        <v>0</v>
      </c>
      <c r="P391" s="10">
        <f t="shared" si="149"/>
        <v>0</v>
      </c>
      <c r="Q391" s="10">
        <f t="shared" si="149"/>
        <v>0</v>
      </c>
      <c r="R391" s="10">
        <f t="shared" si="149"/>
        <v>0</v>
      </c>
      <c r="S391" s="10">
        <f t="shared" si="149"/>
        <v>0</v>
      </c>
      <c r="T391" s="10">
        <f t="shared" si="149"/>
        <v>0</v>
      </c>
      <c r="U391" s="10">
        <f t="shared" si="149"/>
        <v>0</v>
      </c>
      <c r="V391" s="10">
        <f t="shared" si="149"/>
        <v>0</v>
      </c>
      <c r="W391" s="10">
        <f t="shared" si="149"/>
        <v>0</v>
      </c>
      <c r="X391" s="10">
        <f t="shared" si="149"/>
        <v>0</v>
      </c>
      <c r="Y391" s="10">
        <f t="shared" si="149"/>
        <v>0</v>
      </c>
      <c r="Z391" s="10">
        <f t="shared" si="149"/>
        <v>0</v>
      </c>
      <c r="AA391" s="10">
        <f t="shared" si="149"/>
        <v>0</v>
      </c>
      <c r="AB391" s="10">
        <f t="shared" si="149"/>
        <v>0</v>
      </c>
      <c r="AC391" s="10">
        <f t="shared" si="149"/>
        <v>0</v>
      </c>
      <c r="AD391" s="10">
        <f t="shared" si="149"/>
        <v>0</v>
      </c>
      <c r="AE391" s="10">
        <f t="shared" si="149"/>
        <v>0</v>
      </c>
      <c r="AF391" s="10">
        <f t="shared" si="149"/>
        <v>0</v>
      </c>
      <c r="AG391" s="10">
        <f t="shared" si="149"/>
        <v>0</v>
      </c>
      <c r="AH391" s="10">
        <f t="shared" si="149"/>
        <v>0</v>
      </c>
      <c r="AI391" s="10">
        <f t="shared" si="149"/>
        <v>0</v>
      </c>
      <c r="AJ391" s="10">
        <f t="shared" si="149"/>
        <v>0</v>
      </c>
      <c r="AK391" s="10">
        <f t="shared" si="149"/>
        <v>0</v>
      </c>
      <c r="AL391" s="10">
        <f t="shared" si="149"/>
        <v>0</v>
      </c>
      <c r="AM391" s="10">
        <f t="shared" si="149"/>
        <v>0</v>
      </c>
      <c r="AN391" s="10">
        <f t="shared" si="149"/>
        <v>0</v>
      </c>
      <c r="AO391" s="10">
        <f t="shared" si="149"/>
        <v>0</v>
      </c>
      <c r="AP391" s="10">
        <f t="shared" si="149"/>
        <v>0</v>
      </c>
    </row>
    <row r="392" spans="1:42" hidden="1" outlineLevel="2">
      <c r="A392" s="1">
        <v>5</v>
      </c>
      <c r="B392" s="10">
        <f t="shared" si="148"/>
        <v>0</v>
      </c>
      <c r="D392" s="10">
        <f t="shared" si="149"/>
        <v>0</v>
      </c>
      <c r="E392" s="10">
        <f t="shared" si="149"/>
        <v>0</v>
      </c>
      <c r="F392" s="10">
        <f t="shared" si="149"/>
        <v>0</v>
      </c>
      <c r="G392" s="10">
        <f t="shared" si="149"/>
        <v>0</v>
      </c>
      <c r="H392" s="10">
        <f t="shared" si="149"/>
        <v>0</v>
      </c>
      <c r="I392" s="10">
        <f t="shared" si="149"/>
        <v>0</v>
      </c>
      <c r="J392" s="10">
        <f t="shared" si="149"/>
        <v>0</v>
      </c>
      <c r="K392" s="10">
        <f t="shared" si="149"/>
        <v>0</v>
      </c>
      <c r="L392" s="10">
        <f t="shared" si="149"/>
        <v>0</v>
      </c>
      <c r="M392" s="10">
        <f t="shared" si="149"/>
        <v>0</v>
      </c>
      <c r="N392" s="10">
        <f t="shared" si="149"/>
        <v>0</v>
      </c>
      <c r="O392" s="10">
        <f t="shared" si="149"/>
        <v>0</v>
      </c>
      <c r="P392" s="10">
        <f t="shared" si="149"/>
        <v>0</v>
      </c>
      <c r="Q392" s="10">
        <f t="shared" si="149"/>
        <v>0</v>
      </c>
      <c r="R392" s="10">
        <f t="shared" si="149"/>
        <v>0</v>
      </c>
      <c r="S392" s="10">
        <f t="shared" si="149"/>
        <v>0</v>
      </c>
      <c r="T392" s="10">
        <f t="shared" si="149"/>
        <v>0</v>
      </c>
      <c r="U392" s="10">
        <f t="shared" si="149"/>
        <v>0</v>
      </c>
      <c r="V392" s="10">
        <f t="shared" si="149"/>
        <v>0</v>
      </c>
      <c r="W392" s="10">
        <f t="shared" si="149"/>
        <v>0</v>
      </c>
      <c r="X392" s="10">
        <f t="shared" si="149"/>
        <v>0</v>
      </c>
      <c r="Y392" s="10">
        <f t="shared" si="149"/>
        <v>0</v>
      </c>
      <c r="Z392" s="10">
        <f t="shared" si="149"/>
        <v>0</v>
      </c>
      <c r="AA392" s="10">
        <f t="shared" si="149"/>
        <v>0</v>
      </c>
      <c r="AB392" s="10">
        <f t="shared" si="149"/>
        <v>0</v>
      </c>
      <c r="AC392" s="10">
        <f t="shared" si="149"/>
        <v>0</v>
      </c>
      <c r="AD392" s="10">
        <f t="shared" si="149"/>
        <v>0</v>
      </c>
      <c r="AE392" s="10">
        <f t="shared" si="149"/>
        <v>0</v>
      </c>
      <c r="AF392" s="10">
        <f t="shared" si="149"/>
        <v>0</v>
      </c>
      <c r="AG392" s="10">
        <f t="shared" si="149"/>
        <v>0</v>
      </c>
      <c r="AH392" s="10">
        <f t="shared" si="149"/>
        <v>0</v>
      </c>
      <c r="AI392" s="10">
        <f t="shared" si="149"/>
        <v>0</v>
      </c>
      <c r="AJ392" s="10">
        <f t="shared" si="149"/>
        <v>0</v>
      </c>
      <c r="AK392" s="10">
        <f t="shared" si="149"/>
        <v>0</v>
      </c>
      <c r="AL392" s="10">
        <f t="shared" si="149"/>
        <v>0</v>
      </c>
      <c r="AM392" s="10">
        <f t="shared" si="149"/>
        <v>0</v>
      </c>
      <c r="AN392" s="10">
        <f t="shared" si="149"/>
        <v>0</v>
      </c>
      <c r="AO392" s="10">
        <f t="shared" si="149"/>
        <v>0</v>
      </c>
      <c r="AP392" s="10">
        <f t="shared" si="149"/>
        <v>0</v>
      </c>
    </row>
    <row r="393" spans="1:42" ht="15.5" hidden="1" outlineLevel="2" thickBot="1">
      <c r="A393" s="6" t="s">
        <v>7</v>
      </c>
      <c r="B393" s="13">
        <f t="shared" si="148"/>
        <v>3584503.125</v>
      </c>
      <c r="C393" s="6"/>
      <c r="D393" s="13">
        <f>SUM(D388:D392)</f>
        <v>0</v>
      </c>
      <c r="E393" s="13">
        <f t="shared" ref="E393:AP393" si="150">SUM(E388:E392)</f>
        <v>0</v>
      </c>
      <c r="F393" s="13">
        <f t="shared" si="150"/>
        <v>0</v>
      </c>
      <c r="G393" s="13">
        <f t="shared" si="150"/>
        <v>0</v>
      </c>
      <c r="H393" s="13">
        <f t="shared" si="150"/>
        <v>0</v>
      </c>
      <c r="I393" s="13">
        <f t="shared" si="150"/>
        <v>3584503.125</v>
      </c>
      <c r="J393" s="13">
        <f t="shared" si="150"/>
        <v>0</v>
      </c>
      <c r="K393" s="13">
        <f t="shared" si="150"/>
        <v>0</v>
      </c>
      <c r="L393" s="13">
        <f t="shared" si="150"/>
        <v>0</v>
      </c>
      <c r="M393" s="13">
        <f t="shared" si="150"/>
        <v>0</v>
      </c>
      <c r="N393" s="13">
        <f t="shared" si="150"/>
        <v>0</v>
      </c>
      <c r="O393" s="13">
        <f t="shared" si="150"/>
        <v>0</v>
      </c>
      <c r="P393" s="13">
        <f t="shared" si="150"/>
        <v>0</v>
      </c>
      <c r="Q393" s="13">
        <f t="shared" si="150"/>
        <v>0</v>
      </c>
      <c r="R393" s="13">
        <f t="shared" si="150"/>
        <v>0</v>
      </c>
      <c r="S393" s="13">
        <f t="shared" si="150"/>
        <v>0</v>
      </c>
      <c r="T393" s="13">
        <f t="shared" si="150"/>
        <v>0</v>
      </c>
      <c r="U393" s="13">
        <f t="shared" si="150"/>
        <v>0</v>
      </c>
      <c r="V393" s="13">
        <f t="shared" si="150"/>
        <v>0</v>
      </c>
      <c r="W393" s="13">
        <f t="shared" si="150"/>
        <v>0</v>
      </c>
      <c r="X393" s="13">
        <f t="shared" si="150"/>
        <v>0</v>
      </c>
      <c r="Y393" s="13">
        <f t="shared" si="150"/>
        <v>0</v>
      </c>
      <c r="Z393" s="13">
        <f t="shared" si="150"/>
        <v>0</v>
      </c>
      <c r="AA393" s="13">
        <f t="shared" si="150"/>
        <v>0</v>
      </c>
      <c r="AB393" s="13">
        <f t="shared" si="150"/>
        <v>0</v>
      </c>
      <c r="AC393" s="13">
        <f t="shared" si="150"/>
        <v>0</v>
      </c>
      <c r="AD393" s="13">
        <f t="shared" si="150"/>
        <v>0</v>
      </c>
      <c r="AE393" s="13">
        <f t="shared" si="150"/>
        <v>0</v>
      </c>
      <c r="AF393" s="13">
        <f t="shared" si="150"/>
        <v>0</v>
      </c>
      <c r="AG393" s="13">
        <f t="shared" si="150"/>
        <v>0</v>
      </c>
      <c r="AH393" s="13">
        <f t="shared" si="150"/>
        <v>0</v>
      </c>
      <c r="AI393" s="13">
        <f t="shared" si="150"/>
        <v>0</v>
      </c>
      <c r="AJ393" s="13">
        <f t="shared" si="150"/>
        <v>0</v>
      </c>
      <c r="AK393" s="13">
        <f t="shared" si="150"/>
        <v>0</v>
      </c>
      <c r="AL393" s="13">
        <f t="shared" si="150"/>
        <v>0</v>
      </c>
      <c r="AM393" s="13">
        <f t="shared" si="150"/>
        <v>0</v>
      </c>
      <c r="AN393" s="13">
        <f t="shared" si="150"/>
        <v>0</v>
      </c>
      <c r="AO393" s="13">
        <f t="shared" si="150"/>
        <v>0</v>
      </c>
      <c r="AP393" s="13">
        <f t="shared" si="150"/>
        <v>0</v>
      </c>
    </row>
    <row r="394" spans="1:42" hidden="1" outlineLevel="1"/>
    <row r="395" spans="1:42" hidden="1" outlineLevel="1">
      <c r="A395" s="16" t="s">
        <v>41</v>
      </c>
      <c r="B395" s="14"/>
      <c r="C395" s="14"/>
      <c r="D395" s="15"/>
      <c r="E395" s="15"/>
      <c r="F395" s="15"/>
      <c r="G395" s="15"/>
      <c r="H395" s="15"/>
      <c r="I395" s="15"/>
      <c r="J395" s="15"/>
      <c r="K395" s="15"/>
      <c r="L395" s="15"/>
      <c r="M395" s="15"/>
      <c r="N395" s="15"/>
      <c r="O395" s="15"/>
      <c r="P395" s="15"/>
      <c r="Q395" s="15"/>
      <c r="R395" s="15"/>
      <c r="S395" s="15"/>
      <c r="T395" s="15"/>
      <c r="U395" s="15"/>
      <c r="V395" s="15"/>
      <c r="W395" s="15"/>
      <c r="X395" s="15"/>
      <c r="Y395" s="15"/>
      <c r="Z395" s="15"/>
      <c r="AA395" s="15"/>
      <c r="AB395" s="15"/>
      <c r="AC395" s="15"/>
      <c r="AD395" s="15"/>
      <c r="AE395" s="15"/>
      <c r="AF395" s="15"/>
      <c r="AG395" s="15"/>
      <c r="AH395" s="15"/>
      <c r="AI395" s="15"/>
      <c r="AJ395" s="15"/>
      <c r="AK395" s="15"/>
      <c r="AL395" s="15"/>
      <c r="AM395" s="15"/>
      <c r="AN395" s="15"/>
      <c r="AO395" s="15"/>
      <c r="AP395" s="15"/>
    </row>
    <row r="396" spans="1:42" hidden="1" outlineLevel="3">
      <c r="A396" s="11" t="s">
        <v>34</v>
      </c>
      <c r="B396" s="12"/>
      <c r="C396" s="11"/>
      <c r="D396" s="11">
        <f>D$84</f>
        <v>2022</v>
      </c>
      <c r="E396" s="11">
        <f t="shared" ref="E396:AP396" si="151">E$84</f>
        <v>2023</v>
      </c>
      <c r="F396" s="11">
        <f t="shared" si="151"/>
        <v>2024</v>
      </c>
      <c r="G396" s="11">
        <f t="shared" si="151"/>
        <v>2025</v>
      </c>
      <c r="H396" s="11">
        <f t="shared" si="151"/>
        <v>2026</v>
      </c>
      <c r="I396" s="11">
        <f t="shared" si="151"/>
        <v>2027</v>
      </c>
      <c r="J396" s="11">
        <f t="shared" si="151"/>
        <v>2028</v>
      </c>
      <c r="K396" s="11">
        <f t="shared" si="151"/>
        <v>2029</v>
      </c>
      <c r="L396" s="11">
        <f t="shared" si="151"/>
        <v>2030</v>
      </c>
      <c r="M396" s="11">
        <f t="shared" si="151"/>
        <v>2031</v>
      </c>
      <c r="N396" s="11">
        <f t="shared" si="151"/>
        <v>2032</v>
      </c>
      <c r="O396" s="11">
        <f t="shared" si="151"/>
        <v>2033</v>
      </c>
      <c r="P396" s="11">
        <f t="shared" si="151"/>
        <v>2034</v>
      </c>
      <c r="Q396" s="11">
        <f t="shared" si="151"/>
        <v>2035</v>
      </c>
      <c r="R396" s="11">
        <f t="shared" si="151"/>
        <v>2036</v>
      </c>
      <c r="S396" s="11">
        <f t="shared" si="151"/>
        <v>2037</v>
      </c>
      <c r="T396" s="11">
        <f t="shared" si="151"/>
        <v>2038</v>
      </c>
      <c r="U396" s="11">
        <f t="shared" si="151"/>
        <v>2039</v>
      </c>
      <c r="V396" s="11">
        <f t="shared" si="151"/>
        <v>2040</v>
      </c>
      <c r="W396" s="11">
        <f t="shared" si="151"/>
        <v>2041</v>
      </c>
      <c r="X396" s="11">
        <f t="shared" si="151"/>
        <v>2042</v>
      </c>
      <c r="Y396" s="11">
        <f t="shared" si="151"/>
        <v>2043</v>
      </c>
      <c r="Z396" s="11">
        <f t="shared" si="151"/>
        <v>2044</v>
      </c>
      <c r="AA396" s="11">
        <f t="shared" si="151"/>
        <v>2045</v>
      </c>
      <c r="AB396" s="11">
        <f t="shared" si="151"/>
        <v>2046</v>
      </c>
      <c r="AC396" s="11">
        <f t="shared" si="151"/>
        <v>2047</v>
      </c>
      <c r="AD396" s="11">
        <f t="shared" si="151"/>
        <v>2048</v>
      </c>
      <c r="AE396" s="11">
        <f t="shared" si="151"/>
        <v>2049</v>
      </c>
      <c r="AF396" s="11">
        <f t="shared" si="151"/>
        <v>2050</v>
      </c>
      <c r="AG396" s="11">
        <f t="shared" si="151"/>
        <v>2051</v>
      </c>
      <c r="AH396" s="11">
        <f t="shared" si="151"/>
        <v>2052</v>
      </c>
      <c r="AI396" s="11">
        <f t="shared" si="151"/>
        <v>2053</v>
      </c>
      <c r="AJ396" s="11">
        <f t="shared" si="151"/>
        <v>2054</v>
      </c>
      <c r="AK396" s="11">
        <f t="shared" si="151"/>
        <v>2055</v>
      </c>
      <c r="AL396" s="11">
        <f t="shared" si="151"/>
        <v>2056</v>
      </c>
      <c r="AM396" s="11">
        <f t="shared" si="151"/>
        <v>2057</v>
      </c>
      <c r="AN396" s="11">
        <f t="shared" si="151"/>
        <v>2058</v>
      </c>
      <c r="AO396" s="11">
        <f t="shared" si="151"/>
        <v>2059</v>
      </c>
      <c r="AP396" s="11">
        <f t="shared" si="151"/>
        <v>2060</v>
      </c>
    </row>
    <row r="397" spans="1:42" hidden="1" outlineLevel="3">
      <c r="A397" s="1">
        <v>1</v>
      </c>
      <c r="B397" s="10">
        <f t="shared" ref="B397:B402" si="152">SUM(D397:AP397)</f>
        <v>1792251.5625</v>
      </c>
      <c r="D397" s="10">
        <f t="shared" ref="D397:AP401" si="153">IF(D$139=$Z333,$W$326*$W333,0)</f>
        <v>0</v>
      </c>
      <c r="E397" s="10">
        <f t="shared" si="153"/>
        <v>0</v>
      </c>
      <c r="F397" s="10">
        <f t="shared" si="153"/>
        <v>0</v>
      </c>
      <c r="G397" s="10">
        <f t="shared" si="153"/>
        <v>0</v>
      </c>
      <c r="H397" s="10">
        <f t="shared" si="153"/>
        <v>0</v>
      </c>
      <c r="I397" s="10">
        <f t="shared" si="153"/>
        <v>0</v>
      </c>
      <c r="J397" s="10">
        <f t="shared" si="153"/>
        <v>1792251.5625</v>
      </c>
      <c r="K397" s="10">
        <f t="shared" si="153"/>
        <v>0</v>
      </c>
      <c r="L397" s="10">
        <f t="shared" si="153"/>
        <v>0</v>
      </c>
      <c r="M397" s="10">
        <f t="shared" si="153"/>
        <v>0</v>
      </c>
      <c r="N397" s="10">
        <f t="shared" si="153"/>
        <v>0</v>
      </c>
      <c r="O397" s="10">
        <f t="shared" si="153"/>
        <v>0</v>
      </c>
      <c r="P397" s="10">
        <f t="shared" si="153"/>
        <v>0</v>
      </c>
      <c r="Q397" s="10">
        <f t="shared" si="153"/>
        <v>0</v>
      </c>
      <c r="R397" s="10">
        <f t="shared" si="153"/>
        <v>0</v>
      </c>
      <c r="S397" s="10">
        <f t="shared" si="153"/>
        <v>0</v>
      </c>
      <c r="T397" s="10">
        <f t="shared" si="153"/>
        <v>0</v>
      </c>
      <c r="U397" s="10">
        <f t="shared" si="153"/>
        <v>0</v>
      </c>
      <c r="V397" s="10">
        <f t="shared" si="153"/>
        <v>0</v>
      </c>
      <c r="W397" s="10">
        <f t="shared" si="153"/>
        <v>0</v>
      </c>
      <c r="X397" s="10">
        <f t="shared" si="153"/>
        <v>0</v>
      </c>
      <c r="Y397" s="10">
        <f t="shared" si="153"/>
        <v>0</v>
      </c>
      <c r="Z397" s="10">
        <f t="shared" si="153"/>
        <v>0</v>
      </c>
      <c r="AA397" s="10">
        <f t="shared" si="153"/>
        <v>0</v>
      </c>
      <c r="AB397" s="10">
        <f t="shared" si="153"/>
        <v>0</v>
      </c>
      <c r="AC397" s="10">
        <f t="shared" si="153"/>
        <v>0</v>
      </c>
      <c r="AD397" s="10">
        <f t="shared" si="153"/>
        <v>0</v>
      </c>
      <c r="AE397" s="10">
        <f t="shared" si="153"/>
        <v>0</v>
      </c>
      <c r="AF397" s="10">
        <f t="shared" si="153"/>
        <v>0</v>
      </c>
      <c r="AG397" s="10">
        <f t="shared" si="153"/>
        <v>0</v>
      </c>
      <c r="AH397" s="10">
        <f t="shared" si="153"/>
        <v>0</v>
      </c>
      <c r="AI397" s="10">
        <f t="shared" si="153"/>
        <v>0</v>
      </c>
      <c r="AJ397" s="10">
        <f t="shared" si="153"/>
        <v>0</v>
      </c>
      <c r="AK397" s="10">
        <f t="shared" si="153"/>
        <v>0</v>
      </c>
      <c r="AL397" s="10">
        <f t="shared" si="153"/>
        <v>0</v>
      </c>
      <c r="AM397" s="10">
        <f t="shared" si="153"/>
        <v>0</v>
      </c>
      <c r="AN397" s="10">
        <f t="shared" si="153"/>
        <v>0</v>
      </c>
      <c r="AO397" s="10">
        <f t="shared" si="153"/>
        <v>0</v>
      </c>
      <c r="AP397" s="10">
        <f t="shared" si="153"/>
        <v>0</v>
      </c>
    </row>
    <row r="398" spans="1:42" hidden="1" outlineLevel="3">
      <c r="A398" s="1">
        <v>2</v>
      </c>
      <c r="B398" s="10">
        <f t="shared" si="152"/>
        <v>896125.78125</v>
      </c>
      <c r="D398" s="10">
        <f t="shared" si="153"/>
        <v>0</v>
      </c>
      <c r="E398" s="10">
        <f t="shared" si="153"/>
        <v>0</v>
      </c>
      <c r="F398" s="10">
        <f t="shared" si="153"/>
        <v>0</v>
      </c>
      <c r="G398" s="10">
        <f t="shared" si="153"/>
        <v>0</v>
      </c>
      <c r="H398" s="10">
        <f t="shared" si="153"/>
        <v>0</v>
      </c>
      <c r="I398" s="10">
        <f t="shared" si="153"/>
        <v>0</v>
      </c>
      <c r="J398" s="10">
        <f t="shared" si="153"/>
        <v>896125.78125</v>
      </c>
      <c r="K398" s="10">
        <f t="shared" si="153"/>
        <v>0</v>
      </c>
      <c r="L398" s="10">
        <f t="shared" si="153"/>
        <v>0</v>
      </c>
      <c r="M398" s="10">
        <f t="shared" si="153"/>
        <v>0</v>
      </c>
      <c r="N398" s="10">
        <f t="shared" si="153"/>
        <v>0</v>
      </c>
      <c r="O398" s="10">
        <f t="shared" si="153"/>
        <v>0</v>
      </c>
      <c r="P398" s="10">
        <f t="shared" si="153"/>
        <v>0</v>
      </c>
      <c r="Q398" s="10">
        <f t="shared" si="153"/>
        <v>0</v>
      </c>
      <c r="R398" s="10">
        <f t="shared" si="153"/>
        <v>0</v>
      </c>
      <c r="S398" s="10">
        <f t="shared" si="153"/>
        <v>0</v>
      </c>
      <c r="T398" s="10">
        <f t="shared" si="153"/>
        <v>0</v>
      </c>
      <c r="U398" s="10">
        <f t="shared" si="153"/>
        <v>0</v>
      </c>
      <c r="V398" s="10">
        <f t="shared" si="153"/>
        <v>0</v>
      </c>
      <c r="W398" s="10">
        <f t="shared" si="153"/>
        <v>0</v>
      </c>
      <c r="X398" s="10">
        <f t="shared" si="153"/>
        <v>0</v>
      </c>
      <c r="Y398" s="10">
        <f t="shared" si="153"/>
        <v>0</v>
      </c>
      <c r="Z398" s="10">
        <f t="shared" si="153"/>
        <v>0</v>
      </c>
      <c r="AA398" s="10">
        <f t="shared" si="153"/>
        <v>0</v>
      </c>
      <c r="AB398" s="10">
        <f t="shared" si="153"/>
        <v>0</v>
      </c>
      <c r="AC398" s="10">
        <f t="shared" si="153"/>
        <v>0</v>
      </c>
      <c r="AD398" s="10">
        <f t="shared" si="153"/>
        <v>0</v>
      </c>
      <c r="AE398" s="10">
        <f t="shared" si="153"/>
        <v>0</v>
      </c>
      <c r="AF398" s="10">
        <f t="shared" si="153"/>
        <v>0</v>
      </c>
      <c r="AG398" s="10">
        <f t="shared" si="153"/>
        <v>0</v>
      </c>
      <c r="AH398" s="10">
        <f t="shared" si="153"/>
        <v>0</v>
      </c>
      <c r="AI398" s="10">
        <f t="shared" si="153"/>
        <v>0</v>
      </c>
      <c r="AJ398" s="10">
        <f t="shared" si="153"/>
        <v>0</v>
      </c>
      <c r="AK398" s="10">
        <f t="shared" si="153"/>
        <v>0</v>
      </c>
      <c r="AL398" s="10">
        <f t="shared" si="153"/>
        <v>0</v>
      </c>
      <c r="AM398" s="10">
        <f t="shared" si="153"/>
        <v>0</v>
      </c>
      <c r="AN398" s="10">
        <f t="shared" si="153"/>
        <v>0</v>
      </c>
      <c r="AO398" s="10">
        <f t="shared" si="153"/>
        <v>0</v>
      </c>
      <c r="AP398" s="10">
        <f t="shared" si="153"/>
        <v>0</v>
      </c>
    </row>
    <row r="399" spans="1:42" hidden="1" outlineLevel="3">
      <c r="A399" s="1">
        <v>3</v>
      </c>
      <c r="B399" s="10">
        <f t="shared" si="152"/>
        <v>896125.78125</v>
      </c>
      <c r="D399" s="10">
        <f t="shared" si="153"/>
        <v>0</v>
      </c>
      <c r="E399" s="10">
        <f t="shared" si="153"/>
        <v>0</v>
      </c>
      <c r="F399" s="10">
        <f t="shared" si="153"/>
        <v>0</v>
      </c>
      <c r="G399" s="10">
        <f t="shared" si="153"/>
        <v>0</v>
      </c>
      <c r="H399" s="10">
        <f t="shared" si="153"/>
        <v>0</v>
      </c>
      <c r="I399" s="10">
        <f t="shared" si="153"/>
        <v>0</v>
      </c>
      <c r="J399" s="10">
        <f t="shared" si="153"/>
        <v>896125.78125</v>
      </c>
      <c r="K399" s="10">
        <f t="shared" si="153"/>
        <v>0</v>
      </c>
      <c r="L399" s="10">
        <f t="shared" si="153"/>
        <v>0</v>
      </c>
      <c r="M399" s="10">
        <f t="shared" si="153"/>
        <v>0</v>
      </c>
      <c r="N399" s="10">
        <f t="shared" si="153"/>
        <v>0</v>
      </c>
      <c r="O399" s="10">
        <f t="shared" si="153"/>
        <v>0</v>
      </c>
      <c r="P399" s="10">
        <f t="shared" si="153"/>
        <v>0</v>
      </c>
      <c r="Q399" s="10">
        <f t="shared" si="153"/>
        <v>0</v>
      </c>
      <c r="R399" s="10">
        <f t="shared" si="153"/>
        <v>0</v>
      </c>
      <c r="S399" s="10">
        <f t="shared" si="153"/>
        <v>0</v>
      </c>
      <c r="T399" s="10">
        <f t="shared" si="153"/>
        <v>0</v>
      </c>
      <c r="U399" s="10">
        <f t="shared" si="153"/>
        <v>0</v>
      </c>
      <c r="V399" s="10">
        <f t="shared" si="153"/>
        <v>0</v>
      </c>
      <c r="W399" s="10">
        <f t="shared" si="153"/>
        <v>0</v>
      </c>
      <c r="X399" s="10">
        <f t="shared" si="153"/>
        <v>0</v>
      </c>
      <c r="Y399" s="10">
        <f t="shared" si="153"/>
        <v>0</v>
      </c>
      <c r="Z399" s="10">
        <f t="shared" si="153"/>
        <v>0</v>
      </c>
      <c r="AA399" s="10">
        <f t="shared" si="153"/>
        <v>0</v>
      </c>
      <c r="AB399" s="10">
        <f t="shared" si="153"/>
        <v>0</v>
      </c>
      <c r="AC399" s="10">
        <f t="shared" si="153"/>
        <v>0</v>
      </c>
      <c r="AD399" s="10">
        <f t="shared" si="153"/>
        <v>0</v>
      </c>
      <c r="AE399" s="10">
        <f t="shared" si="153"/>
        <v>0</v>
      </c>
      <c r="AF399" s="10">
        <f t="shared" si="153"/>
        <v>0</v>
      </c>
      <c r="AG399" s="10">
        <f t="shared" si="153"/>
        <v>0</v>
      </c>
      <c r="AH399" s="10">
        <f t="shared" si="153"/>
        <v>0</v>
      </c>
      <c r="AI399" s="10">
        <f t="shared" si="153"/>
        <v>0</v>
      </c>
      <c r="AJ399" s="10">
        <f t="shared" si="153"/>
        <v>0</v>
      </c>
      <c r="AK399" s="10">
        <f t="shared" si="153"/>
        <v>0</v>
      </c>
      <c r="AL399" s="10">
        <f t="shared" si="153"/>
        <v>0</v>
      </c>
      <c r="AM399" s="10">
        <f t="shared" si="153"/>
        <v>0</v>
      </c>
      <c r="AN399" s="10">
        <f t="shared" si="153"/>
        <v>0</v>
      </c>
      <c r="AO399" s="10">
        <f t="shared" si="153"/>
        <v>0</v>
      </c>
      <c r="AP399" s="10">
        <f t="shared" si="153"/>
        <v>0</v>
      </c>
    </row>
    <row r="400" spans="1:42" hidden="1" outlineLevel="3">
      <c r="A400" s="1">
        <v>4</v>
      </c>
      <c r="B400" s="10">
        <f t="shared" si="152"/>
        <v>0</v>
      </c>
      <c r="D400" s="10">
        <f t="shared" si="153"/>
        <v>0</v>
      </c>
      <c r="E400" s="10">
        <f t="shared" si="153"/>
        <v>0</v>
      </c>
      <c r="F400" s="10">
        <f t="shared" si="153"/>
        <v>0</v>
      </c>
      <c r="G400" s="10">
        <f t="shared" si="153"/>
        <v>0</v>
      </c>
      <c r="H400" s="10">
        <f t="shared" si="153"/>
        <v>0</v>
      </c>
      <c r="I400" s="10">
        <f t="shared" si="153"/>
        <v>0</v>
      </c>
      <c r="J400" s="10">
        <f t="shared" si="153"/>
        <v>0</v>
      </c>
      <c r="K400" s="10">
        <f t="shared" si="153"/>
        <v>0</v>
      </c>
      <c r="L400" s="10">
        <f t="shared" si="153"/>
        <v>0</v>
      </c>
      <c r="M400" s="10">
        <f t="shared" si="153"/>
        <v>0</v>
      </c>
      <c r="N400" s="10">
        <f t="shared" si="153"/>
        <v>0</v>
      </c>
      <c r="O400" s="10">
        <f t="shared" si="153"/>
        <v>0</v>
      </c>
      <c r="P400" s="10">
        <f t="shared" si="153"/>
        <v>0</v>
      </c>
      <c r="Q400" s="10">
        <f t="shared" si="153"/>
        <v>0</v>
      </c>
      <c r="R400" s="10">
        <f t="shared" si="153"/>
        <v>0</v>
      </c>
      <c r="S400" s="10">
        <f t="shared" si="153"/>
        <v>0</v>
      </c>
      <c r="T400" s="10">
        <f t="shared" si="153"/>
        <v>0</v>
      </c>
      <c r="U400" s="10">
        <f t="shared" si="153"/>
        <v>0</v>
      </c>
      <c r="V400" s="10">
        <f t="shared" si="153"/>
        <v>0</v>
      </c>
      <c r="W400" s="10">
        <f t="shared" si="153"/>
        <v>0</v>
      </c>
      <c r="X400" s="10">
        <f t="shared" si="153"/>
        <v>0</v>
      </c>
      <c r="Y400" s="10">
        <f t="shared" si="153"/>
        <v>0</v>
      </c>
      <c r="Z400" s="10">
        <f t="shared" si="153"/>
        <v>0</v>
      </c>
      <c r="AA400" s="10">
        <f t="shared" si="153"/>
        <v>0</v>
      </c>
      <c r="AB400" s="10">
        <f t="shared" si="153"/>
        <v>0</v>
      </c>
      <c r="AC400" s="10">
        <f t="shared" si="153"/>
        <v>0</v>
      </c>
      <c r="AD400" s="10">
        <f t="shared" si="153"/>
        <v>0</v>
      </c>
      <c r="AE400" s="10">
        <f t="shared" si="153"/>
        <v>0</v>
      </c>
      <c r="AF400" s="10">
        <f t="shared" si="153"/>
        <v>0</v>
      </c>
      <c r="AG400" s="10">
        <f t="shared" si="153"/>
        <v>0</v>
      </c>
      <c r="AH400" s="10">
        <f t="shared" si="153"/>
        <v>0</v>
      </c>
      <c r="AI400" s="10">
        <f t="shared" si="153"/>
        <v>0</v>
      </c>
      <c r="AJ400" s="10">
        <f t="shared" si="153"/>
        <v>0</v>
      </c>
      <c r="AK400" s="10">
        <f t="shared" si="153"/>
        <v>0</v>
      </c>
      <c r="AL400" s="10">
        <f t="shared" si="153"/>
        <v>0</v>
      </c>
      <c r="AM400" s="10">
        <f t="shared" si="153"/>
        <v>0</v>
      </c>
      <c r="AN400" s="10">
        <f t="shared" si="153"/>
        <v>0</v>
      </c>
      <c r="AO400" s="10">
        <f t="shared" si="153"/>
        <v>0</v>
      </c>
      <c r="AP400" s="10">
        <f t="shared" si="153"/>
        <v>0</v>
      </c>
    </row>
    <row r="401" spans="1:42" hidden="1" outlineLevel="3">
      <c r="A401" s="1">
        <v>5</v>
      </c>
      <c r="B401" s="10">
        <f t="shared" si="152"/>
        <v>0</v>
      </c>
      <c r="D401" s="10">
        <f t="shared" si="153"/>
        <v>0</v>
      </c>
      <c r="E401" s="10">
        <f t="shared" si="153"/>
        <v>0</v>
      </c>
      <c r="F401" s="10">
        <f t="shared" si="153"/>
        <v>0</v>
      </c>
      <c r="G401" s="10">
        <f t="shared" si="153"/>
        <v>0</v>
      </c>
      <c r="H401" s="10">
        <f t="shared" si="153"/>
        <v>0</v>
      </c>
      <c r="I401" s="10">
        <f t="shared" si="153"/>
        <v>0</v>
      </c>
      <c r="J401" s="10">
        <f t="shared" si="153"/>
        <v>0</v>
      </c>
      <c r="K401" s="10">
        <f t="shared" si="153"/>
        <v>0</v>
      </c>
      <c r="L401" s="10">
        <f t="shared" si="153"/>
        <v>0</v>
      </c>
      <c r="M401" s="10">
        <f t="shared" si="153"/>
        <v>0</v>
      </c>
      <c r="N401" s="10">
        <f t="shared" si="153"/>
        <v>0</v>
      </c>
      <c r="O401" s="10">
        <f t="shared" si="153"/>
        <v>0</v>
      </c>
      <c r="P401" s="10">
        <f t="shared" si="153"/>
        <v>0</v>
      </c>
      <c r="Q401" s="10">
        <f t="shared" si="153"/>
        <v>0</v>
      </c>
      <c r="R401" s="10">
        <f t="shared" si="153"/>
        <v>0</v>
      </c>
      <c r="S401" s="10">
        <f t="shared" si="153"/>
        <v>0</v>
      </c>
      <c r="T401" s="10">
        <f t="shared" si="153"/>
        <v>0</v>
      </c>
      <c r="U401" s="10">
        <f t="shared" si="153"/>
        <v>0</v>
      </c>
      <c r="V401" s="10">
        <f t="shared" si="153"/>
        <v>0</v>
      </c>
      <c r="W401" s="10">
        <f t="shared" si="153"/>
        <v>0</v>
      </c>
      <c r="X401" s="10">
        <f t="shared" si="153"/>
        <v>0</v>
      </c>
      <c r="Y401" s="10">
        <f t="shared" si="153"/>
        <v>0</v>
      </c>
      <c r="Z401" s="10">
        <f t="shared" si="153"/>
        <v>0</v>
      </c>
      <c r="AA401" s="10">
        <f t="shared" si="153"/>
        <v>0</v>
      </c>
      <c r="AB401" s="10">
        <f t="shared" si="153"/>
        <v>0</v>
      </c>
      <c r="AC401" s="10">
        <f t="shared" si="153"/>
        <v>0</v>
      </c>
      <c r="AD401" s="10">
        <f t="shared" si="153"/>
        <v>0</v>
      </c>
      <c r="AE401" s="10">
        <f t="shared" si="153"/>
        <v>0</v>
      </c>
      <c r="AF401" s="10">
        <f t="shared" si="153"/>
        <v>0</v>
      </c>
      <c r="AG401" s="10">
        <f t="shared" si="153"/>
        <v>0</v>
      </c>
      <c r="AH401" s="10">
        <f t="shared" si="153"/>
        <v>0</v>
      </c>
      <c r="AI401" s="10">
        <f t="shared" si="153"/>
        <v>0</v>
      </c>
      <c r="AJ401" s="10">
        <f t="shared" si="153"/>
        <v>0</v>
      </c>
      <c r="AK401" s="10">
        <f t="shared" si="153"/>
        <v>0</v>
      </c>
      <c r="AL401" s="10">
        <f t="shared" si="153"/>
        <v>0</v>
      </c>
      <c r="AM401" s="10">
        <f t="shared" si="153"/>
        <v>0</v>
      </c>
      <c r="AN401" s="10">
        <f t="shared" si="153"/>
        <v>0</v>
      </c>
      <c r="AO401" s="10">
        <f t="shared" si="153"/>
        <v>0</v>
      </c>
      <c r="AP401" s="10">
        <f t="shared" si="153"/>
        <v>0</v>
      </c>
    </row>
    <row r="402" spans="1:42" ht="15.5" hidden="1" outlineLevel="3" thickBot="1">
      <c r="A402" s="6" t="s">
        <v>7</v>
      </c>
      <c r="B402" s="13">
        <f t="shared" si="152"/>
        <v>3584503.125</v>
      </c>
      <c r="C402" s="6"/>
      <c r="D402" s="13">
        <f>SUM(D397:D401)</f>
        <v>0</v>
      </c>
      <c r="E402" s="13">
        <f t="shared" ref="E402:AP402" si="154">SUM(E397:E401)</f>
        <v>0</v>
      </c>
      <c r="F402" s="13">
        <f t="shared" si="154"/>
        <v>0</v>
      </c>
      <c r="G402" s="13">
        <f t="shared" si="154"/>
        <v>0</v>
      </c>
      <c r="H402" s="13">
        <f t="shared" si="154"/>
        <v>0</v>
      </c>
      <c r="I402" s="13">
        <f t="shared" si="154"/>
        <v>0</v>
      </c>
      <c r="J402" s="13">
        <f t="shared" si="154"/>
        <v>3584503.125</v>
      </c>
      <c r="K402" s="13">
        <f t="shared" si="154"/>
        <v>0</v>
      </c>
      <c r="L402" s="13">
        <f t="shared" si="154"/>
        <v>0</v>
      </c>
      <c r="M402" s="13">
        <f t="shared" si="154"/>
        <v>0</v>
      </c>
      <c r="N402" s="13">
        <f t="shared" si="154"/>
        <v>0</v>
      </c>
      <c r="O402" s="13">
        <f t="shared" si="154"/>
        <v>0</v>
      </c>
      <c r="P402" s="13">
        <f t="shared" si="154"/>
        <v>0</v>
      </c>
      <c r="Q402" s="13">
        <f t="shared" si="154"/>
        <v>0</v>
      </c>
      <c r="R402" s="13">
        <f t="shared" si="154"/>
        <v>0</v>
      </c>
      <c r="S402" s="13">
        <f t="shared" si="154"/>
        <v>0</v>
      </c>
      <c r="T402" s="13">
        <f t="shared" si="154"/>
        <v>0</v>
      </c>
      <c r="U402" s="13">
        <f t="shared" si="154"/>
        <v>0</v>
      </c>
      <c r="V402" s="13">
        <f t="shared" si="154"/>
        <v>0</v>
      </c>
      <c r="W402" s="13">
        <f t="shared" si="154"/>
        <v>0</v>
      </c>
      <c r="X402" s="13">
        <f t="shared" si="154"/>
        <v>0</v>
      </c>
      <c r="Y402" s="13">
        <f t="shared" si="154"/>
        <v>0</v>
      </c>
      <c r="Z402" s="13">
        <f t="shared" si="154"/>
        <v>0</v>
      </c>
      <c r="AA402" s="13">
        <f t="shared" si="154"/>
        <v>0</v>
      </c>
      <c r="AB402" s="13">
        <f t="shared" si="154"/>
        <v>0</v>
      </c>
      <c r="AC402" s="13">
        <f t="shared" si="154"/>
        <v>0</v>
      </c>
      <c r="AD402" s="13">
        <f t="shared" si="154"/>
        <v>0</v>
      </c>
      <c r="AE402" s="13">
        <f t="shared" si="154"/>
        <v>0</v>
      </c>
      <c r="AF402" s="13">
        <f t="shared" si="154"/>
        <v>0</v>
      </c>
      <c r="AG402" s="13">
        <f t="shared" si="154"/>
        <v>0</v>
      </c>
      <c r="AH402" s="13">
        <f t="shared" si="154"/>
        <v>0</v>
      </c>
      <c r="AI402" s="13">
        <f t="shared" si="154"/>
        <v>0</v>
      </c>
      <c r="AJ402" s="13">
        <f t="shared" si="154"/>
        <v>0</v>
      </c>
      <c r="AK402" s="13">
        <f t="shared" si="154"/>
        <v>0</v>
      </c>
      <c r="AL402" s="13">
        <f t="shared" si="154"/>
        <v>0</v>
      </c>
      <c r="AM402" s="13">
        <f t="shared" si="154"/>
        <v>0</v>
      </c>
      <c r="AN402" s="13">
        <f t="shared" si="154"/>
        <v>0</v>
      </c>
      <c r="AO402" s="13">
        <f t="shared" si="154"/>
        <v>0</v>
      </c>
      <c r="AP402" s="13">
        <f t="shared" si="154"/>
        <v>0</v>
      </c>
    </row>
    <row r="403" spans="1:42" hidden="1" outlineLevel="3"/>
    <row r="404" spans="1:42" hidden="1" outlineLevel="3">
      <c r="A404" s="11" t="s">
        <v>35</v>
      </c>
      <c r="B404" s="12"/>
      <c r="C404" s="11"/>
      <c r="D404" s="11">
        <f>D$84</f>
        <v>2022</v>
      </c>
      <c r="E404" s="11">
        <f t="shared" ref="E404:AP404" si="155">E$84</f>
        <v>2023</v>
      </c>
      <c r="F404" s="11">
        <f t="shared" si="155"/>
        <v>2024</v>
      </c>
      <c r="G404" s="11">
        <f t="shared" si="155"/>
        <v>2025</v>
      </c>
      <c r="H404" s="11">
        <f t="shared" si="155"/>
        <v>2026</v>
      </c>
      <c r="I404" s="11">
        <f t="shared" si="155"/>
        <v>2027</v>
      </c>
      <c r="J404" s="11">
        <f t="shared" si="155"/>
        <v>2028</v>
      </c>
      <c r="K404" s="11">
        <f t="shared" si="155"/>
        <v>2029</v>
      </c>
      <c r="L404" s="11">
        <f t="shared" si="155"/>
        <v>2030</v>
      </c>
      <c r="M404" s="11">
        <f t="shared" si="155"/>
        <v>2031</v>
      </c>
      <c r="N404" s="11">
        <f t="shared" si="155"/>
        <v>2032</v>
      </c>
      <c r="O404" s="11">
        <f t="shared" si="155"/>
        <v>2033</v>
      </c>
      <c r="P404" s="11">
        <f t="shared" si="155"/>
        <v>2034</v>
      </c>
      <c r="Q404" s="11">
        <f t="shared" si="155"/>
        <v>2035</v>
      </c>
      <c r="R404" s="11">
        <f t="shared" si="155"/>
        <v>2036</v>
      </c>
      <c r="S404" s="11">
        <f t="shared" si="155"/>
        <v>2037</v>
      </c>
      <c r="T404" s="11">
        <f t="shared" si="155"/>
        <v>2038</v>
      </c>
      <c r="U404" s="11">
        <f t="shared" si="155"/>
        <v>2039</v>
      </c>
      <c r="V404" s="11">
        <f t="shared" si="155"/>
        <v>2040</v>
      </c>
      <c r="W404" s="11">
        <f t="shared" si="155"/>
        <v>2041</v>
      </c>
      <c r="X404" s="11">
        <f t="shared" si="155"/>
        <v>2042</v>
      </c>
      <c r="Y404" s="11">
        <f t="shared" si="155"/>
        <v>2043</v>
      </c>
      <c r="Z404" s="11">
        <f t="shared" si="155"/>
        <v>2044</v>
      </c>
      <c r="AA404" s="11">
        <f t="shared" si="155"/>
        <v>2045</v>
      </c>
      <c r="AB404" s="11">
        <f t="shared" si="155"/>
        <v>2046</v>
      </c>
      <c r="AC404" s="11">
        <f t="shared" si="155"/>
        <v>2047</v>
      </c>
      <c r="AD404" s="11">
        <f t="shared" si="155"/>
        <v>2048</v>
      </c>
      <c r="AE404" s="11">
        <f t="shared" si="155"/>
        <v>2049</v>
      </c>
      <c r="AF404" s="11">
        <f t="shared" si="155"/>
        <v>2050</v>
      </c>
      <c r="AG404" s="11">
        <f t="shared" si="155"/>
        <v>2051</v>
      </c>
      <c r="AH404" s="11">
        <f t="shared" si="155"/>
        <v>2052</v>
      </c>
      <c r="AI404" s="11">
        <f t="shared" si="155"/>
        <v>2053</v>
      </c>
      <c r="AJ404" s="11">
        <f t="shared" si="155"/>
        <v>2054</v>
      </c>
      <c r="AK404" s="11">
        <f t="shared" si="155"/>
        <v>2055</v>
      </c>
      <c r="AL404" s="11">
        <f t="shared" si="155"/>
        <v>2056</v>
      </c>
      <c r="AM404" s="11">
        <f t="shared" si="155"/>
        <v>2057</v>
      </c>
      <c r="AN404" s="11">
        <f t="shared" si="155"/>
        <v>2058</v>
      </c>
      <c r="AO404" s="11">
        <f t="shared" si="155"/>
        <v>2059</v>
      </c>
      <c r="AP404" s="11">
        <f t="shared" si="155"/>
        <v>2060</v>
      </c>
    </row>
    <row r="405" spans="1:42" hidden="1" outlineLevel="3">
      <c r="A405" s="1">
        <v>1</v>
      </c>
      <c r="B405" s="10"/>
      <c r="D405" s="10">
        <f>(IF(D397&gt;0,D397,0)+FV('Impact Model_Complicated'!C$554,('Impact Model_Complicated'!D$122-'Impact Model_Complicated'!C$122),0,-'Impact Model_Complicated'!C405))*IF(D$122&gt;$AA333,0,1)</f>
        <v>0</v>
      </c>
      <c r="E405" s="10">
        <f>(IF(E397&gt;0,E397,0)+FV('Impact Model_Complicated'!D$554,('Impact Model_Complicated'!E$122-'Impact Model_Complicated'!D$122),0,-'Impact Model_Complicated'!D405))*IF(E$122&gt;$AA333,0,1)</f>
        <v>0</v>
      </c>
      <c r="F405" s="10">
        <f>(IF(F397&gt;0,F397,0)+FV('Impact Model_Complicated'!E$554,('Impact Model_Complicated'!F$122-'Impact Model_Complicated'!E$122),0,-'Impact Model_Complicated'!E405))*IF(F$122&gt;$AA333,0,1)</f>
        <v>0</v>
      </c>
      <c r="G405" s="10">
        <f>(IF(G397&gt;0,G397,0)+FV('Impact Model_Complicated'!F$554,('Impact Model_Complicated'!G$122-'Impact Model_Complicated'!F$122),0,-'Impact Model_Complicated'!F405))*IF(G$122&gt;$AA333,0,1)</f>
        <v>0</v>
      </c>
      <c r="H405" s="10">
        <f>(IF(H397&gt;0,H397,0)+FV('Impact Model_Complicated'!G$554,('Impact Model_Complicated'!H$122-'Impact Model_Complicated'!G$122),0,-'Impact Model_Complicated'!G405))*IF(H$122&gt;$AA333,0,1)</f>
        <v>0</v>
      </c>
      <c r="I405" s="10">
        <f>(IF(I397&gt;0,I397,0)+FV('Impact Model_Complicated'!H$554,('Impact Model_Complicated'!I$122-'Impact Model_Complicated'!H$122),0,-'Impact Model_Complicated'!H405))*IF(I$122&gt;$AA333,0,1)</f>
        <v>0</v>
      </c>
      <c r="J405" s="10">
        <f>(IF(J397&gt;0,J397,0)+FV('Impact Model_Complicated'!I$554,('Impact Model_Complicated'!J$122-'Impact Model_Complicated'!I$122),0,-'Impact Model_Complicated'!I405))*IF(J$122&gt;$AA333,0,1)</f>
        <v>1792251.5625</v>
      </c>
      <c r="K405" s="10">
        <f>(IF(K397&gt;0,K397,0)+FV('Impact Model_Complicated'!J$554,('Impact Model_Complicated'!K$122-'Impact Model_Complicated'!J$122),0,-'Impact Model_Complicated'!J405))*IF(K$122&gt;$AA333,0,1)</f>
        <v>1881864.140625</v>
      </c>
      <c r="L405" s="10">
        <f>(IF(L397&gt;0,L397,0)+FV('Impact Model_Complicated'!K$554,('Impact Model_Complicated'!L$122-'Impact Model_Complicated'!K$122),0,-'Impact Model_Complicated'!K405))*IF(L$122&gt;$AA333,0,1)</f>
        <v>1975957.34765625</v>
      </c>
      <c r="M405" s="10">
        <f>(IF(M397&gt;0,M397,0)+FV('Impact Model_Complicated'!L$554,('Impact Model_Complicated'!M$122-'Impact Model_Complicated'!L$122),0,-'Impact Model_Complicated'!L405))*IF(M$122&gt;$AA333,0,1)</f>
        <v>0</v>
      </c>
      <c r="N405" s="10">
        <f>(IF(N397&gt;0,N397,0)+FV('Impact Model_Complicated'!M$554,('Impact Model_Complicated'!N$122-'Impact Model_Complicated'!M$122),0,-'Impact Model_Complicated'!M405))*IF(N$122&gt;$AA333,0,1)</f>
        <v>0</v>
      </c>
      <c r="O405" s="10">
        <f>(IF(O397&gt;0,O397,0)+FV('Impact Model_Complicated'!N$554,('Impact Model_Complicated'!O$122-'Impact Model_Complicated'!N$122),0,-'Impact Model_Complicated'!N405))*IF(O$122&gt;$AA333,0,1)</f>
        <v>0</v>
      </c>
      <c r="P405" s="10">
        <f>(IF(P397&gt;0,P397,0)+FV('Impact Model_Complicated'!O$554,('Impact Model_Complicated'!P$122-'Impact Model_Complicated'!O$122),0,-'Impact Model_Complicated'!O405))*IF(P$122&gt;$AA333,0,1)</f>
        <v>0</v>
      </c>
      <c r="Q405" s="10">
        <f>(IF(Q397&gt;0,Q397,0)+FV('Impact Model_Complicated'!P$554,('Impact Model_Complicated'!Q$122-'Impact Model_Complicated'!P$122),0,-'Impact Model_Complicated'!P405))*IF(Q$122&gt;$AA333,0,1)</f>
        <v>0</v>
      </c>
      <c r="R405" s="10">
        <f>(IF(R397&gt;0,R397,0)+FV('Impact Model_Complicated'!Q$554,('Impact Model_Complicated'!R$122-'Impact Model_Complicated'!Q$122),0,-'Impact Model_Complicated'!Q405))*IF(R$122&gt;$AA333,0,1)</f>
        <v>0</v>
      </c>
      <c r="S405" s="10">
        <f>(IF(S397&gt;0,S397,0)+FV('Impact Model_Complicated'!R$554,('Impact Model_Complicated'!S$122-'Impact Model_Complicated'!R$122),0,-'Impact Model_Complicated'!R405))*IF(S$122&gt;$AA333,0,1)</f>
        <v>0</v>
      </c>
      <c r="T405" s="10">
        <f>(IF(T397&gt;0,T397,0)+FV('Impact Model_Complicated'!S$554,('Impact Model_Complicated'!T$122-'Impact Model_Complicated'!S$122),0,-'Impact Model_Complicated'!S405))*IF(T$122&gt;$AA333,0,1)</f>
        <v>0</v>
      </c>
      <c r="U405" s="10">
        <f>(IF(U397&gt;0,U397,0)+FV('Impact Model_Complicated'!T$554,('Impact Model_Complicated'!U$122-'Impact Model_Complicated'!T$122),0,-'Impact Model_Complicated'!T405))*IF(U$122&gt;$AA333,0,1)</f>
        <v>0</v>
      </c>
      <c r="V405" s="10">
        <f>(IF(V397&gt;0,V397,0)+FV('Impact Model_Complicated'!U$554,('Impact Model_Complicated'!V$122-'Impact Model_Complicated'!U$122),0,-'Impact Model_Complicated'!U405))*IF(V$122&gt;$AA333,0,1)</f>
        <v>0</v>
      </c>
      <c r="W405" s="10">
        <f>(IF(W397&gt;0,W397,0)+FV('Impact Model_Complicated'!V$554,('Impact Model_Complicated'!W$122-'Impact Model_Complicated'!V$122),0,-'Impact Model_Complicated'!V405))*IF(W$122&gt;$AA333,0,1)</f>
        <v>0</v>
      </c>
      <c r="X405" s="10">
        <f>(IF(X397&gt;0,X397,0)+FV('Impact Model_Complicated'!W$554,('Impact Model_Complicated'!X$122-'Impact Model_Complicated'!W$122),0,-'Impact Model_Complicated'!W405))*IF(X$122&gt;$AA333,0,1)</f>
        <v>0</v>
      </c>
      <c r="Y405" s="10">
        <f>(IF(Y397&gt;0,Y397,0)+FV('Impact Model_Complicated'!X$554,('Impact Model_Complicated'!Y$122-'Impact Model_Complicated'!X$122),0,-'Impact Model_Complicated'!X405))*IF(Y$122&gt;$AA333,0,1)</f>
        <v>0</v>
      </c>
      <c r="Z405" s="10">
        <f>(IF(Z397&gt;0,Z397,0)+FV('Impact Model_Simple'!Y$554,('Impact Model_Simple'!Z$122-'Impact Model_Simple'!Y$122),0,-'Impact Model_Simple'!Y405))*IF(Z$122&gt;$AA333,0,1)</f>
        <v>0</v>
      </c>
      <c r="AA405" s="10">
        <f>(IF(AA397&gt;0,AA397,0)+FV('Impact Model_Complicated'!Z$554,('Impact Model_Complicated'!AA$122-'Impact Model_Complicated'!Z$122),0,-'Impact Model_Complicated'!Z405))*IF(AA$122&gt;$AA333,0,1)</f>
        <v>0</v>
      </c>
      <c r="AB405" s="10">
        <f>(IF(AB397&gt;0,AB397,0)+FV('Impact Model_Complicated'!AA$554,('Impact Model_Complicated'!AB$122-'Impact Model_Complicated'!AA$122),0,-'Impact Model_Complicated'!AA405))*IF(AB$122&gt;$AA333,0,1)</f>
        <v>0</v>
      </c>
      <c r="AC405" s="10">
        <f>(IF(AC397&gt;0,AC397,0)+FV('Impact Model_Complicated'!AB$554,('Impact Model_Complicated'!AC$122-'Impact Model_Complicated'!AB$122),0,-'Impact Model_Complicated'!AB405))*IF(AC$122&gt;$AA333,0,1)</f>
        <v>0</v>
      </c>
      <c r="AD405" s="10">
        <f>(IF(AD397&gt;0,AD397,0)+FV('Impact Model_Complicated'!AC$554,('Impact Model_Complicated'!AD$122-'Impact Model_Complicated'!AC$122),0,-'Impact Model_Complicated'!AC405))*IF(AD$122&gt;$AA333,0,1)</f>
        <v>0</v>
      </c>
      <c r="AE405" s="10">
        <f>(IF(AE397&gt;0,AE397,0)+FV('Impact Model_Complicated'!AD$554,('Impact Model_Complicated'!AE$122-'Impact Model_Complicated'!AD$122),0,-'Impact Model_Complicated'!AD405))*IF(AE$122&gt;$AA333,0,1)</f>
        <v>0</v>
      </c>
      <c r="AF405" s="10">
        <f>(IF(AF397&gt;0,AF397,0)+FV('Impact Model_Complicated'!AE$554,('Impact Model_Complicated'!AF$122-'Impact Model_Complicated'!AE$122),0,-'Impact Model_Complicated'!AE405))*IF(AF$122&gt;$AA333,0,1)</f>
        <v>0</v>
      </c>
      <c r="AG405" s="10">
        <f>(IF(AG397&gt;0,AG397,0)+FV('Impact Model_Complicated'!AF$554,('Impact Model_Complicated'!AG$122-'Impact Model_Complicated'!AF$122),0,-'Impact Model_Complicated'!AF405))*IF(AG$122&gt;$AA333,0,1)</f>
        <v>0</v>
      </c>
      <c r="AH405" s="10">
        <f>(IF(AH397&gt;0,AH397,0)+FV('Impact Model_Complicated'!AG$554,('Impact Model_Complicated'!AH$122-'Impact Model_Complicated'!AG$122),0,-'Impact Model_Complicated'!AG405))*IF(AH$122&gt;$AA333,0,1)</f>
        <v>0</v>
      </c>
      <c r="AI405" s="10">
        <f>(IF(AI397&gt;0,AI397,0)+FV('Impact Model_Complicated'!AH$554,('Impact Model_Complicated'!AI$122-'Impact Model_Complicated'!AH$122),0,-'Impact Model_Complicated'!AH405))*IF(AI$122&gt;$AA333,0,1)</f>
        <v>0</v>
      </c>
      <c r="AJ405" s="10">
        <f>(IF(AJ397&gt;0,AJ397,0)+FV('Impact Model_Complicated'!AI$554,('Impact Model_Complicated'!AJ$122-'Impact Model_Complicated'!AI$122),0,-'Impact Model_Complicated'!AI405))*IF(AJ$122&gt;$AA333,0,1)</f>
        <v>0</v>
      </c>
      <c r="AK405" s="10">
        <f>(IF(AK397&gt;0,AK397,0)+FV('Impact Model_Complicated'!AJ$554,('Impact Model_Complicated'!AK$122-'Impact Model_Complicated'!AJ$122),0,-'Impact Model_Complicated'!AJ405))*IF(AK$122&gt;$AA333,0,1)</f>
        <v>0</v>
      </c>
      <c r="AL405" s="10">
        <f>(IF(AL397&gt;0,AL397,0)+FV('Impact Model_Complicated'!AK$554,('Impact Model_Complicated'!AL$122-'Impact Model_Complicated'!AK$122),0,-'Impact Model_Complicated'!AK405))*IF(AL$122&gt;$AA333,0,1)</f>
        <v>0</v>
      </c>
      <c r="AM405" s="10">
        <f>(IF(AM397&gt;0,AM397,0)+FV('Impact Model_Complicated'!AL$554,('Impact Model_Complicated'!AM$122-'Impact Model_Complicated'!AL$122),0,-'Impact Model_Complicated'!AL405))*IF(AM$122&gt;$AA333,0,1)</f>
        <v>0</v>
      </c>
      <c r="AN405" s="10">
        <f>(IF(AN397&gt;0,AN397,0)+FV('Impact Model_Complicated'!AM$554,('Impact Model_Complicated'!AN$122-'Impact Model_Complicated'!AM$122),0,-'Impact Model_Complicated'!AM405))*IF(AN$122&gt;$AA333,0,1)</f>
        <v>0</v>
      </c>
      <c r="AO405" s="10">
        <f>(IF(AO397&gt;0,AO397,0)+FV('Impact Model_Complicated'!AN$554,('Impact Model_Complicated'!AO$122-'Impact Model_Complicated'!AN$122),0,-'Impact Model_Complicated'!AN405))*IF(AO$122&gt;$AA333,0,1)</f>
        <v>0</v>
      </c>
      <c r="AP405" s="10">
        <f>(IF(AP397&gt;0,AP397,0)+FV('Impact Model_Complicated'!AO$554,('Impact Model_Complicated'!AP$122-'Impact Model_Complicated'!AO$122),0,-'Impact Model_Complicated'!AO405))*IF(AP$122&gt;$AA333,0,1)</f>
        <v>0</v>
      </c>
    </row>
    <row r="406" spans="1:42" hidden="1" outlineLevel="3">
      <c r="A406" s="1">
        <v>2</v>
      </c>
      <c r="B406" s="10"/>
      <c r="D406" s="10">
        <f>(IF(D398&gt;0,D398,0)+FV('Impact Model_Complicated'!C$554,('Impact Model_Complicated'!D$122-'Impact Model_Complicated'!C$122),0,-'Impact Model_Complicated'!C406))*IF(D$122&gt;$AA334,0,1)</f>
        <v>0</v>
      </c>
      <c r="E406" s="10">
        <f>(IF(E398&gt;0,E398,0)+FV('Impact Model_Complicated'!D$554,('Impact Model_Complicated'!E$122-'Impact Model_Complicated'!D$122),0,-'Impact Model_Complicated'!D406))*IF(E$122&gt;$AA334,0,1)</f>
        <v>0</v>
      </c>
      <c r="F406" s="10">
        <f>(IF(F398&gt;0,F398,0)+FV('Impact Model_Complicated'!E$554,('Impact Model_Complicated'!F$122-'Impact Model_Complicated'!E$122),0,-'Impact Model_Complicated'!E406))*IF(F$122&gt;$AA334,0,1)</f>
        <v>0</v>
      </c>
      <c r="G406" s="10">
        <f>(IF(G398&gt;0,G398,0)+FV('Impact Model_Complicated'!F$554,('Impact Model_Complicated'!G$122-'Impact Model_Complicated'!F$122),0,-'Impact Model_Complicated'!F406))*IF(G$122&gt;$AA334,0,1)</f>
        <v>0</v>
      </c>
      <c r="H406" s="10">
        <f>(IF(H398&gt;0,H398,0)+FV('Impact Model_Complicated'!G$554,('Impact Model_Complicated'!H$122-'Impact Model_Complicated'!G$122),0,-'Impact Model_Complicated'!G406))*IF(H$122&gt;$AA334,0,1)</f>
        <v>0</v>
      </c>
      <c r="I406" s="10">
        <f>(IF(I398&gt;0,I398,0)+FV('Impact Model_Complicated'!H$554,('Impact Model_Complicated'!I$122-'Impact Model_Complicated'!H$122),0,-'Impact Model_Complicated'!H406))*IF(I$122&gt;$AA334,0,1)</f>
        <v>0</v>
      </c>
      <c r="J406" s="10">
        <f>(IF(J398&gt;0,J398,0)+FV('Impact Model_Complicated'!I$554,('Impact Model_Complicated'!J$122-'Impact Model_Complicated'!I$122),0,-'Impact Model_Complicated'!I406))*IF(J$122&gt;$AA334,0,1)</f>
        <v>896125.78125</v>
      </c>
      <c r="K406" s="10">
        <f>(IF(K398&gt;0,K398,0)+FV('Impact Model_Complicated'!J$554,('Impact Model_Complicated'!K$122-'Impact Model_Complicated'!J$122),0,-'Impact Model_Complicated'!J406))*IF(K$122&gt;$AA334,0,1)</f>
        <v>940932.0703125</v>
      </c>
      <c r="L406" s="10">
        <f>(IF(L398&gt;0,L398,0)+FV('Impact Model_Complicated'!K$554,('Impact Model_Complicated'!L$122-'Impact Model_Complicated'!K$122),0,-'Impact Model_Complicated'!K406))*IF(L$122&gt;$AA334,0,1)</f>
        <v>987978.673828125</v>
      </c>
      <c r="M406" s="10">
        <f>(IF(M398&gt;0,M398,0)+FV('Impact Model_Complicated'!L$554,('Impact Model_Complicated'!M$122-'Impact Model_Complicated'!L$122),0,-'Impact Model_Complicated'!L406))*IF(M$122&gt;$AA334,0,1)</f>
        <v>0</v>
      </c>
      <c r="N406" s="10">
        <f>(IF(N398&gt;0,N398,0)+FV('Impact Model_Complicated'!M$554,('Impact Model_Complicated'!N$122-'Impact Model_Complicated'!M$122),0,-'Impact Model_Complicated'!M406))*IF(N$122&gt;$AA334,0,1)</f>
        <v>0</v>
      </c>
      <c r="O406" s="10">
        <f>(IF(O398&gt;0,O398,0)+FV('Impact Model_Complicated'!N$554,('Impact Model_Complicated'!O$122-'Impact Model_Complicated'!N$122),0,-'Impact Model_Complicated'!N406))*IF(O$122&gt;$AA334,0,1)</f>
        <v>0</v>
      </c>
      <c r="P406" s="10">
        <f>(IF(P398&gt;0,P398,0)+FV('Impact Model_Complicated'!O$554,('Impact Model_Complicated'!P$122-'Impact Model_Complicated'!O$122),0,-'Impact Model_Complicated'!O406))*IF(P$122&gt;$AA334,0,1)</f>
        <v>0</v>
      </c>
      <c r="Q406" s="10">
        <f>(IF(Q398&gt;0,Q398,0)+FV('Impact Model_Complicated'!P$554,('Impact Model_Complicated'!Q$122-'Impact Model_Complicated'!P$122),0,-'Impact Model_Complicated'!P406))*IF(Q$122&gt;$AA334,0,1)</f>
        <v>0</v>
      </c>
      <c r="R406" s="10">
        <f>(IF(R398&gt;0,R398,0)+FV('Impact Model_Complicated'!Q$554,('Impact Model_Complicated'!R$122-'Impact Model_Complicated'!Q$122),0,-'Impact Model_Complicated'!Q406))*IF(R$122&gt;$AA334,0,1)</f>
        <v>0</v>
      </c>
      <c r="S406" s="10">
        <f>(IF(S398&gt;0,S398,0)+FV('Impact Model_Complicated'!R$554,('Impact Model_Complicated'!S$122-'Impact Model_Complicated'!R$122),0,-'Impact Model_Complicated'!R406))*IF(S$122&gt;$AA334,0,1)</f>
        <v>0</v>
      </c>
      <c r="T406" s="10">
        <f>(IF(T398&gt;0,T398,0)+FV('Impact Model_Complicated'!S$554,('Impact Model_Complicated'!T$122-'Impact Model_Complicated'!S$122),0,-'Impact Model_Complicated'!S406))*IF(T$122&gt;$AA334,0,1)</f>
        <v>0</v>
      </c>
      <c r="U406" s="10">
        <f>(IF(U398&gt;0,U398,0)+FV('Impact Model_Complicated'!T$554,('Impact Model_Complicated'!U$122-'Impact Model_Complicated'!T$122),0,-'Impact Model_Complicated'!T406))*IF(U$122&gt;$AA334,0,1)</f>
        <v>0</v>
      </c>
      <c r="V406" s="10">
        <f>(IF(V398&gt;0,V398,0)+FV('Impact Model_Complicated'!U$554,('Impact Model_Complicated'!V$122-'Impact Model_Complicated'!U$122),0,-'Impact Model_Complicated'!U406))*IF(V$122&gt;$AA334,0,1)</f>
        <v>0</v>
      </c>
      <c r="W406" s="10">
        <f>(IF(W398&gt;0,W398,0)+FV('Impact Model_Complicated'!V$554,('Impact Model_Complicated'!W$122-'Impact Model_Complicated'!V$122),0,-'Impact Model_Complicated'!V406))*IF(W$122&gt;$AA334,0,1)</f>
        <v>0</v>
      </c>
      <c r="X406" s="10">
        <f>(IF(X398&gt;0,X398,0)+FV('Impact Model_Complicated'!W$554,('Impact Model_Complicated'!X$122-'Impact Model_Complicated'!W$122),0,-'Impact Model_Complicated'!W406))*IF(X$122&gt;$AA334,0,1)</f>
        <v>0</v>
      </c>
      <c r="Y406" s="10">
        <f>(IF(Y398&gt;0,Y398,0)+FV('Impact Model_Complicated'!X$554,('Impact Model_Complicated'!Y$122-'Impact Model_Complicated'!X$122),0,-'Impact Model_Complicated'!X406))*IF(Y$122&gt;$AA334,0,1)</f>
        <v>0</v>
      </c>
      <c r="Z406" s="10">
        <f>(IF(Z398&gt;0,Z398,0)+FV('Impact Model_Simple'!Y$554,('Impact Model_Simple'!Z$122-'Impact Model_Simple'!Y$122),0,-'Impact Model_Simple'!Y406))*IF(Z$122&gt;$AA334,0,1)</f>
        <v>0</v>
      </c>
      <c r="AA406" s="10">
        <f>(IF(AA398&gt;0,AA398,0)+FV('Impact Model_Complicated'!Z$554,('Impact Model_Complicated'!AA$122-'Impact Model_Complicated'!Z$122),0,-'Impact Model_Complicated'!Z406))*IF(AA$122&gt;$AA334,0,1)</f>
        <v>0</v>
      </c>
      <c r="AB406" s="10">
        <f>(IF(AB398&gt;0,AB398,0)+FV('Impact Model_Complicated'!AA$554,('Impact Model_Complicated'!AB$122-'Impact Model_Complicated'!AA$122),0,-'Impact Model_Complicated'!AA406))*IF(AB$122&gt;$AA334,0,1)</f>
        <v>0</v>
      </c>
      <c r="AC406" s="10">
        <f>(IF(AC398&gt;0,AC398,0)+FV('Impact Model_Complicated'!AB$554,('Impact Model_Complicated'!AC$122-'Impact Model_Complicated'!AB$122),0,-'Impact Model_Complicated'!AB406))*IF(AC$122&gt;$AA334,0,1)</f>
        <v>0</v>
      </c>
      <c r="AD406" s="10">
        <f>(IF(AD398&gt;0,AD398,0)+FV('Impact Model_Complicated'!AC$554,('Impact Model_Complicated'!AD$122-'Impact Model_Complicated'!AC$122),0,-'Impact Model_Complicated'!AC406))*IF(AD$122&gt;$AA334,0,1)</f>
        <v>0</v>
      </c>
      <c r="AE406" s="10">
        <f>(IF(AE398&gt;0,AE398,0)+FV('Impact Model_Complicated'!AD$554,('Impact Model_Complicated'!AE$122-'Impact Model_Complicated'!AD$122),0,-'Impact Model_Complicated'!AD406))*IF(AE$122&gt;$AA334,0,1)</f>
        <v>0</v>
      </c>
      <c r="AF406" s="10">
        <f>(IF(AF398&gt;0,AF398,0)+FV('Impact Model_Complicated'!AE$554,('Impact Model_Complicated'!AF$122-'Impact Model_Complicated'!AE$122),0,-'Impact Model_Complicated'!AE406))*IF(AF$122&gt;$AA334,0,1)</f>
        <v>0</v>
      </c>
      <c r="AG406" s="10">
        <f>(IF(AG398&gt;0,AG398,0)+FV('Impact Model_Complicated'!AF$554,('Impact Model_Complicated'!AG$122-'Impact Model_Complicated'!AF$122),0,-'Impact Model_Complicated'!AF406))*IF(AG$122&gt;$AA334,0,1)</f>
        <v>0</v>
      </c>
      <c r="AH406" s="10">
        <f>(IF(AH398&gt;0,AH398,0)+FV('Impact Model_Complicated'!AG$554,('Impact Model_Complicated'!AH$122-'Impact Model_Complicated'!AG$122),0,-'Impact Model_Complicated'!AG406))*IF(AH$122&gt;$AA334,0,1)</f>
        <v>0</v>
      </c>
      <c r="AI406" s="10">
        <f>(IF(AI398&gt;0,AI398,0)+FV('Impact Model_Complicated'!AH$554,('Impact Model_Complicated'!AI$122-'Impact Model_Complicated'!AH$122),0,-'Impact Model_Complicated'!AH406))*IF(AI$122&gt;$AA334,0,1)</f>
        <v>0</v>
      </c>
      <c r="AJ406" s="10">
        <f>(IF(AJ398&gt;0,AJ398,0)+FV('Impact Model_Complicated'!AI$554,('Impact Model_Complicated'!AJ$122-'Impact Model_Complicated'!AI$122),0,-'Impact Model_Complicated'!AI406))*IF(AJ$122&gt;$AA334,0,1)</f>
        <v>0</v>
      </c>
      <c r="AK406" s="10">
        <f>(IF(AK398&gt;0,AK398,0)+FV('Impact Model_Complicated'!AJ$554,('Impact Model_Complicated'!AK$122-'Impact Model_Complicated'!AJ$122),0,-'Impact Model_Complicated'!AJ406))*IF(AK$122&gt;$AA334,0,1)</f>
        <v>0</v>
      </c>
      <c r="AL406" s="10">
        <f>(IF(AL398&gt;0,AL398,0)+FV('Impact Model_Complicated'!AK$554,('Impact Model_Complicated'!AL$122-'Impact Model_Complicated'!AK$122),0,-'Impact Model_Complicated'!AK406))*IF(AL$122&gt;$AA334,0,1)</f>
        <v>0</v>
      </c>
      <c r="AM406" s="10">
        <f>(IF(AM398&gt;0,AM398,0)+FV('Impact Model_Complicated'!AL$554,('Impact Model_Complicated'!AM$122-'Impact Model_Complicated'!AL$122),0,-'Impact Model_Complicated'!AL406))*IF(AM$122&gt;$AA334,0,1)</f>
        <v>0</v>
      </c>
      <c r="AN406" s="10">
        <f>(IF(AN398&gt;0,AN398,0)+FV('Impact Model_Complicated'!AM$554,('Impact Model_Complicated'!AN$122-'Impact Model_Complicated'!AM$122),0,-'Impact Model_Complicated'!AM406))*IF(AN$122&gt;$AA334,0,1)</f>
        <v>0</v>
      </c>
      <c r="AO406" s="10">
        <f>(IF(AO398&gt;0,AO398,0)+FV('Impact Model_Complicated'!AN$554,('Impact Model_Complicated'!AO$122-'Impact Model_Complicated'!AN$122),0,-'Impact Model_Complicated'!AN406))*IF(AO$122&gt;$AA334,0,1)</f>
        <v>0</v>
      </c>
      <c r="AP406" s="10">
        <f>(IF(AP398&gt;0,AP398,0)+FV('Impact Model_Complicated'!AO$554,('Impact Model_Complicated'!AP$122-'Impact Model_Complicated'!AO$122),0,-'Impact Model_Complicated'!AO406))*IF(AP$122&gt;$AA334,0,1)</f>
        <v>0</v>
      </c>
    </row>
    <row r="407" spans="1:42" hidden="1" outlineLevel="3">
      <c r="A407" s="1">
        <v>3</v>
      </c>
      <c r="B407" s="10"/>
      <c r="D407" s="10">
        <f>(IF(D399&gt;0,D399,0)+FV('Impact Model_Complicated'!C$554,('Impact Model_Complicated'!D$122-'Impact Model_Complicated'!C$122),0,-'Impact Model_Complicated'!C407))*IF(D$122&gt;$AA335,0,1)</f>
        <v>0</v>
      </c>
      <c r="E407" s="10">
        <f>(IF(E399&gt;0,E399,0)+FV('Impact Model_Complicated'!D$554,('Impact Model_Complicated'!E$122-'Impact Model_Complicated'!D$122),0,-'Impact Model_Complicated'!D407))*IF(E$122&gt;$AA335,0,1)</f>
        <v>0</v>
      </c>
      <c r="F407" s="10">
        <f>(IF(F399&gt;0,F399,0)+FV('Impact Model_Complicated'!E$554,('Impact Model_Complicated'!F$122-'Impact Model_Complicated'!E$122),0,-'Impact Model_Complicated'!E407))*IF(F$122&gt;$AA335,0,1)</f>
        <v>0</v>
      </c>
      <c r="G407" s="10">
        <f>(IF(G399&gt;0,G399,0)+FV('Impact Model_Complicated'!F$554,('Impact Model_Complicated'!G$122-'Impact Model_Complicated'!F$122),0,-'Impact Model_Complicated'!F407))*IF(G$122&gt;$AA335,0,1)</f>
        <v>0</v>
      </c>
      <c r="H407" s="10">
        <f>(IF(H399&gt;0,H399,0)+FV('Impact Model_Complicated'!G$554,('Impact Model_Complicated'!H$122-'Impact Model_Complicated'!G$122),0,-'Impact Model_Complicated'!G407))*IF(H$122&gt;$AA335,0,1)</f>
        <v>0</v>
      </c>
      <c r="I407" s="10">
        <f>(IF(I399&gt;0,I399,0)+FV('Impact Model_Complicated'!H$554,('Impact Model_Complicated'!I$122-'Impact Model_Complicated'!H$122),0,-'Impact Model_Complicated'!H407))*IF(I$122&gt;$AA335,0,1)</f>
        <v>0</v>
      </c>
      <c r="J407" s="10">
        <f>(IF(J399&gt;0,J399,0)+FV('Impact Model_Complicated'!I$554,('Impact Model_Complicated'!J$122-'Impact Model_Complicated'!I$122),0,-'Impact Model_Complicated'!I407))*IF(J$122&gt;$AA335,0,1)</f>
        <v>896125.78125</v>
      </c>
      <c r="K407" s="10">
        <f>(IF(K399&gt;0,K399,0)+FV('Impact Model_Complicated'!J$554,('Impact Model_Complicated'!K$122-'Impact Model_Complicated'!J$122),0,-'Impact Model_Complicated'!J407))*IF(K$122&gt;$AA335,0,1)</f>
        <v>940932.0703125</v>
      </c>
      <c r="L407" s="10">
        <f>(IF(L399&gt;0,L399,0)+FV('Impact Model_Complicated'!K$554,('Impact Model_Complicated'!L$122-'Impact Model_Complicated'!K$122),0,-'Impact Model_Complicated'!K407))*IF(L$122&gt;$AA335,0,1)</f>
        <v>987978.673828125</v>
      </c>
      <c r="M407" s="10">
        <f>(IF(M399&gt;0,M399,0)+FV('Impact Model_Complicated'!L$554,('Impact Model_Complicated'!M$122-'Impact Model_Complicated'!L$122),0,-'Impact Model_Complicated'!L407))*IF(M$122&gt;$AA335,0,1)</f>
        <v>1037377.6075195313</v>
      </c>
      <c r="N407" s="10">
        <f>(IF(N399&gt;0,N399,0)+FV('Impact Model_Complicated'!M$554,('Impact Model_Complicated'!N$122-'Impact Model_Complicated'!M$122),0,-'Impact Model_Complicated'!M407))*IF(N$122&gt;$AA335,0,1)</f>
        <v>1089246.4878955078</v>
      </c>
      <c r="O407" s="10">
        <f>(IF(O399&gt;0,O399,0)+FV('Impact Model_Complicated'!N$554,('Impact Model_Complicated'!O$122-'Impact Model_Complicated'!N$122),0,-'Impact Model_Complicated'!N407))*IF(O$122&gt;$AA335,0,1)</f>
        <v>0</v>
      </c>
      <c r="P407" s="10">
        <f>(IF(P399&gt;0,P399,0)+FV('Impact Model_Complicated'!O$554,('Impact Model_Complicated'!P$122-'Impact Model_Complicated'!O$122),0,-'Impact Model_Complicated'!O407))*IF(P$122&gt;$AA335,0,1)</f>
        <v>0</v>
      </c>
      <c r="Q407" s="10">
        <f>(IF(Q399&gt;0,Q399,0)+FV('Impact Model_Complicated'!P$554,('Impact Model_Complicated'!Q$122-'Impact Model_Complicated'!P$122),0,-'Impact Model_Complicated'!P407))*IF(Q$122&gt;$AA335,0,1)</f>
        <v>0</v>
      </c>
      <c r="R407" s="10">
        <f>(IF(R399&gt;0,R399,0)+FV('Impact Model_Complicated'!Q$554,('Impact Model_Complicated'!R$122-'Impact Model_Complicated'!Q$122),0,-'Impact Model_Complicated'!Q407))*IF(R$122&gt;$AA335,0,1)</f>
        <v>0</v>
      </c>
      <c r="S407" s="10">
        <f>(IF(S399&gt;0,S399,0)+FV('Impact Model_Complicated'!R$554,('Impact Model_Complicated'!S$122-'Impact Model_Complicated'!R$122),0,-'Impact Model_Complicated'!R407))*IF(S$122&gt;$AA335,0,1)</f>
        <v>0</v>
      </c>
      <c r="T407" s="10">
        <f>(IF(T399&gt;0,T399,0)+FV('Impact Model_Complicated'!S$554,('Impact Model_Complicated'!T$122-'Impact Model_Complicated'!S$122),0,-'Impact Model_Complicated'!S407))*IF(T$122&gt;$AA335,0,1)</f>
        <v>0</v>
      </c>
      <c r="U407" s="10">
        <f>(IF(U399&gt;0,U399,0)+FV('Impact Model_Complicated'!T$554,('Impact Model_Complicated'!U$122-'Impact Model_Complicated'!T$122),0,-'Impact Model_Complicated'!T407))*IF(U$122&gt;$AA335,0,1)</f>
        <v>0</v>
      </c>
      <c r="V407" s="10">
        <f>(IF(V399&gt;0,V399,0)+FV('Impact Model_Complicated'!U$554,('Impact Model_Complicated'!V$122-'Impact Model_Complicated'!U$122),0,-'Impact Model_Complicated'!U407))*IF(V$122&gt;$AA335,0,1)</f>
        <v>0</v>
      </c>
      <c r="W407" s="10">
        <f>(IF(W399&gt;0,W399,0)+FV('Impact Model_Complicated'!V$554,('Impact Model_Complicated'!W$122-'Impact Model_Complicated'!V$122),0,-'Impact Model_Complicated'!V407))*IF(W$122&gt;$AA335,0,1)</f>
        <v>0</v>
      </c>
      <c r="X407" s="10">
        <f>(IF(X399&gt;0,X399,0)+FV('Impact Model_Complicated'!W$554,('Impact Model_Complicated'!X$122-'Impact Model_Complicated'!W$122),0,-'Impact Model_Complicated'!W407))*IF(X$122&gt;$AA335,0,1)</f>
        <v>0</v>
      </c>
      <c r="Y407" s="10">
        <f>(IF(Y399&gt;0,Y399,0)+FV('Impact Model_Complicated'!X$554,('Impact Model_Complicated'!Y$122-'Impact Model_Complicated'!X$122),0,-'Impact Model_Complicated'!X407))*IF(Y$122&gt;$AA335,0,1)</f>
        <v>0</v>
      </c>
      <c r="Z407" s="10">
        <f>(IF(Z399&gt;0,Z399,0)+FV('Impact Model_Simple'!Y$554,('Impact Model_Simple'!Z$122-'Impact Model_Simple'!Y$122),0,-'Impact Model_Simple'!Y407))*IF(Z$122&gt;$AA335,0,1)</f>
        <v>0</v>
      </c>
      <c r="AA407" s="10">
        <f>(IF(AA399&gt;0,AA399,0)+FV('Impact Model_Complicated'!Z$554,('Impact Model_Complicated'!AA$122-'Impact Model_Complicated'!Z$122),0,-'Impact Model_Complicated'!Z407))*IF(AA$122&gt;$AA335,0,1)</f>
        <v>0</v>
      </c>
      <c r="AB407" s="10">
        <f>(IF(AB399&gt;0,AB399,0)+FV('Impact Model_Complicated'!AA$554,('Impact Model_Complicated'!AB$122-'Impact Model_Complicated'!AA$122),0,-'Impact Model_Complicated'!AA407))*IF(AB$122&gt;$AA335,0,1)</f>
        <v>0</v>
      </c>
      <c r="AC407" s="10">
        <f>(IF(AC399&gt;0,AC399,0)+FV('Impact Model_Complicated'!AB$554,('Impact Model_Complicated'!AC$122-'Impact Model_Complicated'!AB$122),0,-'Impact Model_Complicated'!AB407))*IF(AC$122&gt;$AA335,0,1)</f>
        <v>0</v>
      </c>
      <c r="AD407" s="10">
        <f>(IF(AD399&gt;0,AD399,0)+FV('Impact Model_Complicated'!AC$554,('Impact Model_Complicated'!AD$122-'Impact Model_Complicated'!AC$122),0,-'Impact Model_Complicated'!AC407))*IF(AD$122&gt;$AA335,0,1)</f>
        <v>0</v>
      </c>
      <c r="AE407" s="10">
        <f>(IF(AE399&gt;0,AE399,0)+FV('Impact Model_Complicated'!AD$554,('Impact Model_Complicated'!AE$122-'Impact Model_Complicated'!AD$122),0,-'Impact Model_Complicated'!AD407))*IF(AE$122&gt;$AA335,0,1)</f>
        <v>0</v>
      </c>
      <c r="AF407" s="10">
        <f>(IF(AF399&gt;0,AF399,0)+FV('Impact Model_Complicated'!AE$554,('Impact Model_Complicated'!AF$122-'Impact Model_Complicated'!AE$122),0,-'Impact Model_Complicated'!AE407))*IF(AF$122&gt;$AA335,0,1)</f>
        <v>0</v>
      </c>
      <c r="AG407" s="10">
        <f>(IF(AG399&gt;0,AG399,0)+FV('Impact Model_Complicated'!AF$554,('Impact Model_Complicated'!AG$122-'Impact Model_Complicated'!AF$122),0,-'Impact Model_Complicated'!AF407))*IF(AG$122&gt;$AA335,0,1)</f>
        <v>0</v>
      </c>
      <c r="AH407" s="10">
        <f>(IF(AH399&gt;0,AH399,0)+FV('Impact Model_Complicated'!AG$554,('Impact Model_Complicated'!AH$122-'Impact Model_Complicated'!AG$122),0,-'Impact Model_Complicated'!AG407))*IF(AH$122&gt;$AA335,0,1)</f>
        <v>0</v>
      </c>
      <c r="AI407" s="10">
        <f>(IF(AI399&gt;0,AI399,0)+FV('Impact Model_Complicated'!AH$554,('Impact Model_Complicated'!AI$122-'Impact Model_Complicated'!AH$122),0,-'Impact Model_Complicated'!AH407))*IF(AI$122&gt;$AA335,0,1)</f>
        <v>0</v>
      </c>
      <c r="AJ407" s="10">
        <f>(IF(AJ399&gt;0,AJ399,0)+FV('Impact Model_Complicated'!AI$554,('Impact Model_Complicated'!AJ$122-'Impact Model_Complicated'!AI$122),0,-'Impact Model_Complicated'!AI407))*IF(AJ$122&gt;$AA335,0,1)</f>
        <v>0</v>
      </c>
      <c r="AK407" s="10">
        <f>(IF(AK399&gt;0,AK399,0)+FV('Impact Model_Complicated'!AJ$554,('Impact Model_Complicated'!AK$122-'Impact Model_Complicated'!AJ$122),0,-'Impact Model_Complicated'!AJ407))*IF(AK$122&gt;$AA335,0,1)</f>
        <v>0</v>
      </c>
      <c r="AL407" s="10">
        <f>(IF(AL399&gt;0,AL399,0)+FV('Impact Model_Complicated'!AK$554,('Impact Model_Complicated'!AL$122-'Impact Model_Complicated'!AK$122),0,-'Impact Model_Complicated'!AK407))*IF(AL$122&gt;$AA335,0,1)</f>
        <v>0</v>
      </c>
      <c r="AM407" s="10">
        <f>(IF(AM399&gt;0,AM399,0)+FV('Impact Model_Complicated'!AL$554,('Impact Model_Complicated'!AM$122-'Impact Model_Complicated'!AL$122),0,-'Impact Model_Complicated'!AL407))*IF(AM$122&gt;$AA335,0,1)</f>
        <v>0</v>
      </c>
      <c r="AN407" s="10">
        <f>(IF(AN399&gt;0,AN399,0)+FV('Impact Model_Complicated'!AM$554,('Impact Model_Complicated'!AN$122-'Impact Model_Complicated'!AM$122),0,-'Impact Model_Complicated'!AM407))*IF(AN$122&gt;$AA335,0,1)</f>
        <v>0</v>
      </c>
      <c r="AO407" s="10">
        <f>(IF(AO399&gt;0,AO399,0)+FV('Impact Model_Complicated'!AN$554,('Impact Model_Complicated'!AO$122-'Impact Model_Complicated'!AN$122),0,-'Impact Model_Complicated'!AN407))*IF(AO$122&gt;$AA335,0,1)</f>
        <v>0</v>
      </c>
      <c r="AP407" s="10">
        <f>(IF(AP399&gt;0,AP399,0)+FV('Impact Model_Complicated'!AO$554,('Impact Model_Complicated'!AP$122-'Impact Model_Complicated'!AO$122),0,-'Impact Model_Complicated'!AO407))*IF(AP$122&gt;$AA335,0,1)</f>
        <v>0</v>
      </c>
    </row>
    <row r="408" spans="1:42" hidden="1" outlineLevel="3">
      <c r="A408" s="1">
        <v>4</v>
      </c>
      <c r="B408" s="10"/>
      <c r="D408" s="10">
        <f>(IF(D400&gt;0,D400,0)+FV('Impact Model_Complicated'!C$554,('Impact Model_Complicated'!D$122-'Impact Model_Complicated'!C$122),0,-'Impact Model_Complicated'!C408))*IF(D$122&gt;$AA336,0,1)</f>
        <v>0</v>
      </c>
      <c r="E408" s="10">
        <f>(IF(E400&gt;0,E400,0)+FV('Impact Model_Complicated'!D$554,('Impact Model_Complicated'!E$122-'Impact Model_Complicated'!D$122),0,-'Impact Model_Complicated'!D408))*IF(E$122&gt;$AA336,0,1)</f>
        <v>0</v>
      </c>
      <c r="F408" s="10">
        <f>(IF(F400&gt;0,F400,0)+FV('Impact Model_Complicated'!E$554,('Impact Model_Complicated'!F$122-'Impact Model_Complicated'!E$122),0,-'Impact Model_Complicated'!E408))*IF(F$122&gt;$AA336,0,1)</f>
        <v>0</v>
      </c>
      <c r="G408" s="10">
        <f>(IF(G400&gt;0,G400,0)+FV('Impact Model_Complicated'!F$554,('Impact Model_Complicated'!G$122-'Impact Model_Complicated'!F$122),0,-'Impact Model_Complicated'!F408))*IF(G$122&gt;$AA336,0,1)</f>
        <v>0</v>
      </c>
      <c r="H408" s="10">
        <f>(IF(H400&gt;0,H400,0)+FV('Impact Model_Complicated'!G$554,('Impact Model_Complicated'!H$122-'Impact Model_Complicated'!G$122),0,-'Impact Model_Complicated'!G408))*IF(H$122&gt;$AA336,0,1)</f>
        <v>0</v>
      </c>
      <c r="I408" s="10">
        <f>(IF(I400&gt;0,I400,0)+FV('Impact Model_Complicated'!H$554,('Impact Model_Complicated'!I$122-'Impact Model_Complicated'!H$122),0,-'Impact Model_Complicated'!H408))*IF(I$122&gt;$AA336,0,1)</f>
        <v>0</v>
      </c>
      <c r="J408" s="10">
        <f>(IF(J400&gt;0,J400,0)+FV('Impact Model_Complicated'!I$554,('Impact Model_Complicated'!J$122-'Impact Model_Complicated'!I$122),0,-'Impact Model_Complicated'!I408))*IF(J$122&gt;$AA336,0,1)</f>
        <v>0</v>
      </c>
      <c r="K408" s="10">
        <f>(IF(K400&gt;0,K400,0)+FV('Impact Model_Complicated'!J$554,('Impact Model_Complicated'!K$122-'Impact Model_Complicated'!J$122),0,-'Impact Model_Complicated'!J408))*IF(K$122&gt;$AA336,0,1)</f>
        <v>0</v>
      </c>
      <c r="L408" s="10">
        <f>(IF(L400&gt;0,L400,0)+FV('Impact Model_Complicated'!K$554,('Impact Model_Complicated'!L$122-'Impact Model_Complicated'!K$122),0,-'Impact Model_Complicated'!K408))*IF(L$122&gt;$AA336,0,1)</f>
        <v>0</v>
      </c>
      <c r="M408" s="10">
        <f>(IF(M400&gt;0,M400,0)+FV('Impact Model_Complicated'!L$554,('Impact Model_Complicated'!M$122-'Impact Model_Complicated'!L$122),0,-'Impact Model_Complicated'!L408))*IF(M$122&gt;$AA336,0,1)</f>
        <v>0</v>
      </c>
      <c r="N408" s="10">
        <f>(IF(N400&gt;0,N400,0)+FV('Impact Model_Complicated'!M$554,('Impact Model_Complicated'!N$122-'Impact Model_Complicated'!M$122),0,-'Impact Model_Complicated'!M408))*IF(N$122&gt;$AA336,0,1)</f>
        <v>0</v>
      </c>
      <c r="O408" s="10">
        <f>(IF(O400&gt;0,O400,0)+FV('Impact Model_Complicated'!N$554,('Impact Model_Complicated'!O$122-'Impact Model_Complicated'!N$122),0,-'Impact Model_Complicated'!N408))*IF(O$122&gt;$AA336,0,1)</f>
        <v>0</v>
      </c>
      <c r="P408" s="10">
        <f>(IF(P400&gt;0,P400,0)+FV('Impact Model_Complicated'!O$554,('Impact Model_Complicated'!P$122-'Impact Model_Complicated'!O$122),0,-'Impact Model_Complicated'!O408))*IF(P$122&gt;$AA336,0,1)</f>
        <v>0</v>
      </c>
      <c r="Q408" s="10">
        <f>(IF(Q400&gt;0,Q400,0)+FV('Impact Model_Complicated'!P$554,('Impact Model_Complicated'!Q$122-'Impact Model_Complicated'!P$122),0,-'Impact Model_Complicated'!P408))*IF(Q$122&gt;$AA336,0,1)</f>
        <v>0</v>
      </c>
      <c r="R408" s="10">
        <f>(IF(R400&gt;0,R400,0)+FV('Impact Model_Complicated'!Q$554,('Impact Model_Complicated'!R$122-'Impact Model_Complicated'!Q$122),0,-'Impact Model_Complicated'!Q408))*IF(R$122&gt;$AA336,0,1)</f>
        <v>0</v>
      </c>
      <c r="S408" s="10">
        <f>(IF(S400&gt;0,S400,0)+FV('Impact Model_Complicated'!R$554,('Impact Model_Complicated'!S$122-'Impact Model_Complicated'!R$122),0,-'Impact Model_Complicated'!R408))*IF(S$122&gt;$AA336,0,1)</f>
        <v>0</v>
      </c>
      <c r="T408" s="10">
        <f>(IF(T400&gt;0,T400,0)+FV('Impact Model_Complicated'!S$554,('Impact Model_Complicated'!T$122-'Impact Model_Complicated'!S$122),0,-'Impact Model_Complicated'!S408))*IF(T$122&gt;$AA336,0,1)</f>
        <v>0</v>
      </c>
      <c r="U408" s="10">
        <f>(IF(U400&gt;0,U400,0)+FV('Impact Model_Complicated'!T$554,('Impact Model_Complicated'!U$122-'Impact Model_Complicated'!T$122),0,-'Impact Model_Complicated'!T408))*IF(U$122&gt;$AA336,0,1)</f>
        <v>0</v>
      </c>
      <c r="V408" s="10">
        <f>(IF(V400&gt;0,V400,0)+FV('Impact Model_Complicated'!U$554,('Impact Model_Complicated'!V$122-'Impact Model_Complicated'!U$122),0,-'Impact Model_Complicated'!U408))*IF(V$122&gt;$AA336,0,1)</f>
        <v>0</v>
      </c>
      <c r="W408" s="10">
        <f>(IF(W400&gt;0,W400,0)+FV('Impact Model_Complicated'!V$554,('Impact Model_Complicated'!W$122-'Impact Model_Complicated'!V$122),0,-'Impact Model_Complicated'!V408))*IF(W$122&gt;$AA336,0,1)</f>
        <v>0</v>
      </c>
      <c r="X408" s="10">
        <f>(IF(X400&gt;0,X400,0)+FV('Impact Model_Complicated'!W$554,('Impact Model_Complicated'!X$122-'Impact Model_Complicated'!W$122),0,-'Impact Model_Complicated'!W408))*IF(X$122&gt;$AA336,0,1)</f>
        <v>0</v>
      </c>
      <c r="Y408" s="10">
        <f>(IF(Y400&gt;0,Y400,0)+FV('Impact Model_Complicated'!X$554,('Impact Model_Complicated'!Y$122-'Impact Model_Complicated'!X$122),0,-'Impact Model_Complicated'!X408))*IF(Y$122&gt;$AA336,0,1)</f>
        <v>0</v>
      </c>
      <c r="Z408" s="10">
        <f>(IF(Z400&gt;0,Z400,0)+FV('Impact Model_Simple'!Y$554,('Impact Model_Simple'!Z$122-'Impact Model_Simple'!Y$122),0,-'Impact Model_Simple'!Y408))*IF(Z$122&gt;$AA336,0,1)</f>
        <v>0</v>
      </c>
      <c r="AA408" s="10">
        <f>(IF(AA400&gt;0,AA400,0)+FV('Impact Model_Complicated'!Z$554,('Impact Model_Complicated'!AA$122-'Impact Model_Complicated'!Z$122),0,-'Impact Model_Complicated'!Z408))*IF(AA$122&gt;$AA336,0,1)</f>
        <v>0</v>
      </c>
      <c r="AB408" s="10">
        <f>(IF(AB400&gt;0,AB400,0)+FV('Impact Model_Complicated'!AA$554,('Impact Model_Complicated'!AB$122-'Impact Model_Complicated'!AA$122),0,-'Impact Model_Complicated'!AA408))*IF(AB$122&gt;$AA336,0,1)</f>
        <v>0</v>
      </c>
      <c r="AC408" s="10">
        <f>(IF(AC400&gt;0,AC400,0)+FV('Impact Model_Complicated'!AB$554,('Impact Model_Complicated'!AC$122-'Impact Model_Complicated'!AB$122),0,-'Impact Model_Complicated'!AB408))*IF(AC$122&gt;$AA336,0,1)</f>
        <v>0</v>
      </c>
      <c r="AD408" s="10">
        <f>(IF(AD400&gt;0,AD400,0)+FV('Impact Model_Complicated'!AC$554,('Impact Model_Complicated'!AD$122-'Impact Model_Complicated'!AC$122),0,-'Impact Model_Complicated'!AC408))*IF(AD$122&gt;$AA336,0,1)</f>
        <v>0</v>
      </c>
      <c r="AE408" s="10">
        <f>(IF(AE400&gt;0,AE400,0)+FV('Impact Model_Complicated'!AD$554,('Impact Model_Complicated'!AE$122-'Impact Model_Complicated'!AD$122),0,-'Impact Model_Complicated'!AD408))*IF(AE$122&gt;$AA336,0,1)</f>
        <v>0</v>
      </c>
      <c r="AF408" s="10">
        <f>(IF(AF400&gt;0,AF400,0)+FV('Impact Model_Complicated'!AE$554,('Impact Model_Complicated'!AF$122-'Impact Model_Complicated'!AE$122),0,-'Impact Model_Complicated'!AE408))*IF(AF$122&gt;$AA336,0,1)</f>
        <v>0</v>
      </c>
      <c r="AG408" s="10">
        <f>(IF(AG400&gt;0,AG400,0)+FV('Impact Model_Complicated'!AF$554,('Impact Model_Complicated'!AG$122-'Impact Model_Complicated'!AF$122),0,-'Impact Model_Complicated'!AF408))*IF(AG$122&gt;$AA336,0,1)</f>
        <v>0</v>
      </c>
      <c r="AH408" s="10">
        <f>(IF(AH400&gt;0,AH400,0)+FV('Impact Model_Complicated'!AG$554,('Impact Model_Complicated'!AH$122-'Impact Model_Complicated'!AG$122),0,-'Impact Model_Complicated'!AG408))*IF(AH$122&gt;$AA336,0,1)</f>
        <v>0</v>
      </c>
      <c r="AI408" s="10">
        <f>(IF(AI400&gt;0,AI400,0)+FV('Impact Model_Complicated'!AH$554,('Impact Model_Complicated'!AI$122-'Impact Model_Complicated'!AH$122),0,-'Impact Model_Complicated'!AH408))*IF(AI$122&gt;$AA336,0,1)</f>
        <v>0</v>
      </c>
      <c r="AJ408" s="10">
        <f>(IF(AJ400&gt;0,AJ400,0)+FV('Impact Model_Complicated'!AI$554,('Impact Model_Complicated'!AJ$122-'Impact Model_Complicated'!AI$122),0,-'Impact Model_Complicated'!AI408))*IF(AJ$122&gt;$AA336,0,1)</f>
        <v>0</v>
      </c>
      <c r="AK408" s="10">
        <f>(IF(AK400&gt;0,AK400,0)+FV('Impact Model_Complicated'!AJ$554,('Impact Model_Complicated'!AK$122-'Impact Model_Complicated'!AJ$122),0,-'Impact Model_Complicated'!AJ408))*IF(AK$122&gt;$AA336,0,1)</f>
        <v>0</v>
      </c>
      <c r="AL408" s="10">
        <f>(IF(AL400&gt;0,AL400,0)+FV('Impact Model_Complicated'!AK$554,('Impact Model_Complicated'!AL$122-'Impact Model_Complicated'!AK$122),0,-'Impact Model_Complicated'!AK408))*IF(AL$122&gt;$AA336,0,1)</f>
        <v>0</v>
      </c>
      <c r="AM408" s="10">
        <f>(IF(AM400&gt;0,AM400,0)+FV('Impact Model_Complicated'!AL$554,('Impact Model_Complicated'!AM$122-'Impact Model_Complicated'!AL$122),0,-'Impact Model_Complicated'!AL408))*IF(AM$122&gt;$AA336,0,1)</f>
        <v>0</v>
      </c>
      <c r="AN408" s="10">
        <f>(IF(AN400&gt;0,AN400,0)+FV('Impact Model_Complicated'!AM$554,('Impact Model_Complicated'!AN$122-'Impact Model_Complicated'!AM$122),0,-'Impact Model_Complicated'!AM408))*IF(AN$122&gt;$AA336,0,1)</f>
        <v>0</v>
      </c>
      <c r="AO408" s="10">
        <f>(IF(AO400&gt;0,AO400,0)+FV('Impact Model_Complicated'!AN$554,('Impact Model_Complicated'!AO$122-'Impact Model_Complicated'!AN$122),0,-'Impact Model_Complicated'!AN408))*IF(AO$122&gt;$AA336,0,1)</f>
        <v>0</v>
      </c>
      <c r="AP408" s="10">
        <f>(IF(AP400&gt;0,AP400,0)+FV('Impact Model_Complicated'!AO$554,('Impact Model_Complicated'!AP$122-'Impact Model_Complicated'!AO$122),0,-'Impact Model_Complicated'!AO408))*IF(AP$122&gt;$AA336,0,1)</f>
        <v>0</v>
      </c>
    </row>
    <row r="409" spans="1:42" hidden="1" outlineLevel="3">
      <c r="A409" s="1">
        <v>5</v>
      </c>
      <c r="B409" s="10"/>
      <c r="D409" s="10">
        <f>(IF(D401&gt;0,D401,0)+FV('Impact Model_Complicated'!C$554,('Impact Model_Complicated'!D$122-'Impact Model_Complicated'!C$122),0,-'Impact Model_Complicated'!C409))*IF(D$122&gt;$AA337,0,1)</f>
        <v>0</v>
      </c>
      <c r="E409" s="10">
        <f>(IF(E401&gt;0,E401,0)+FV('Impact Model_Complicated'!D$554,('Impact Model_Complicated'!E$122-'Impact Model_Complicated'!D$122),0,-'Impact Model_Complicated'!D409))*IF(E$122&gt;$AA337,0,1)</f>
        <v>0</v>
      </c>
      <c r="F409" s="10">
        <f>(IF(F401&gt;0,F401,0)+FV('Impact Model_Complicated'!E$554,('Impact Model_Complicated'!F$122-'Impact Model_Complicated'!E$122),0,-'Impact Model_Complicated'!E409))*IF(F$122&gt;$AA337,0,1)</f>
        <v>0</v>
      </c>
      <c r="G409" s="10">
        <f>(IF(G401&gt;0,G401,0)+FV('Impact Model_Complicated'!F$554,('Impact Model_Complicated'!G$122-'Impact Model_Complicated'!F$122),0,-'Impact Model_Complicated'!F409))*IF(G$122&gt;$AA337,0,1)</f>
        <v>0</v>
      </c>
      <c r="H409" s="10">
        <f>(IF(H401&gt;0,H401,0)+FV('Impact Model_Complicated'!G$554,('Impact Model_Complicated'!H$122-'Impact Model_Complicated'!G$122),0,-'Impact Model_Complicated'!G409))*IF(H$122&gt;$AA337,0,1)</f>
        <v>0</v>
      </c>
      <c r="I409" s="10">
        <f>(IF(I401&gt;0,I401,0)+FV('Impact Model_Complicated'!H$554,('Impact Model_Complicated'!I$122-'Impact Model_Complicated'!H$122),0,-'Impact Model_Complicated'!H409))*IF(I$122&gt;$AA337,0,1)</f>
        <v>0</v>
      </c>
      <c r="J409" s="10">
        <f>(IF(J401&gt;0,J401,0)+FV('Impact Model_Complicated'!I$554,('Impact Model_Complicated'!J$122-'Impact Model_Complicated'!I$122),0,-'Impact Model_Complicated'!I409))*IF(J$122&gt;$AA337,0,1)</f>
        <v>0</v>
      </c>
      <c r="K409" s="10">
        <f>(IF(K401&gt;0,K401,0)+FV('Impact Model_Complicated'!J$554,('Impact Model_Complicated'!K$122-'Impact Model_Complicated'!J$122),0,-'Impact Model_Complicated'!J409))*IF(K$122&gt;$AA337,0,1)</f>
        <v>0</v>
      </c>
      <c r="L409" s="10">
        <f>(IF(L401&gt;0,L401,0)+FV('Impact Model_Complicated'!K$554,('Impact Model_Complicated'!L$122-'Impact Model_Complicated'!K$122),0,-'Impact Model_Complicated'!K409))*IF(L$122&gt;$AA337,0,1)</f>
        <v>0</v>
      </c>
      <c r="M409" s="10">
        <f>(IF(M401&gt;0,M401,0)+FV('Impact Model_Complicated'!L$554,('Impact Model_Complicated'!M$122-'Impact Model_Complicated'!L$122),0,-'Impact Model_Complicated'!L409))*IF(M$122&gt;$AA337,0,1)</f>
        <v>0</v>
      </c>
      <c r="N409" s="10">
        <f>(IF(N401&gt;0,N401,0)+FV('Impact Model_Complicated'!M$554,('Impact Model_Complicated'!N$122-'Impact Model_Complicated'!M$122),0,-'Impact Model_Complicated'!M409))*IF(N$122&gt;$AA337,0,1)</f>
        <v>0</v>
      </c>
      <c r="O409" s="10">
        <f>(IF(O401&gt;0,O401,0)+FV('Impact Model_Complicated'!N$554,('Impact Model_Complicated'!O$122-'Impact Model_Complicated'!N$122),0,-'Impact Model_Complicated'!N409))*IF(O$122&gt;$AA337,0,1)</f>
        <v>0</v>
      </c>
      <c r="P409" s="10">
        <f>(IF(P401&gt;0,P401,0)+FV('Impact Model_Complicated'!O$554,('Impact Model_Complicated'!P$122-'Impact Model_Complicated'!O$122),0,-'Impact Model_Complicated'!O409))*IF(P$122&gt;$AA337,0,1)</f>
        <v>0</v>
      </c>
      <c r="Q409" s="10">
        <f>(IF(Q401&gt;0,Q401,0)+FV('Impact Model_Complicated'!P$554,('Impact Model_Complicated'!Q$122-'Impact Model_Complicated'!P$122),0,-'Impact Model_Complicated'!P409))*IF(Q$122&gt;$AA337,0,1)</f>
        <v>0</v>
      </c>
      <c r="R409" s="10">
        <f>(IF(R401&gt;0,R401,0)+FV('Impact Model_Complicated'!Q$554,('Impact Model_Complicated'!R$122-'Impact Model_Complicated'!Q$122),0,-'Impact Model_Complicated'!Q409))*IF(R$122&gt;$AA337,0,1)</f>
        <v>0</v>
      </c>
      <c r="S409" s="10">
        <f>(IF(S401&gt;0,S401,0)+FV('Impact Model_Complicated'!R$554,('Impact Model_Complicated'!S$122-'Impact Model_Complicated'!R$122),0,-'Impact Model_Complicated'!R409))*IF(S$122&gt;$AA337,0,1)</f>
        <v>0</v>
      </c>
      <c r="T409" s="10">
        <f>(IF(T401&gt;0,T401,0)+FV('Impact Model_Complicated'!S$554,('Impact Model_Complicated'!T$122-'Impact Model_Complicated'!S$122),0,-'Impact Model_Complicated'!S409))*IF(T$122&gt;$AA337,0,1)</f>
        <v>0</v>
      </c>
      <c r="U409" s="10">
        <f>(IF(U401&gt;0,U401,0)+FV('Impact Model_Complicated'!T$554,('Impact Model_Complicated'!U$122-'Impact Model_Complicated'!T$122),0,-'Impact Model_Complicated'!T409))*IF(U$122&gt;$AA337,0,1)</f>
        <v>0</v>
      </c>
      <c r="V409" s="10">
        <f>(IF(V401&gt;0,V401,0)+FV('Impact Model_Complicated'!U$554,('Impact Model_Complicated'!V$122-'Impact Model_Complicated'!U$122),0,-'Impact Model_Complicated'!U409))*IF(V$122&gt;$AA337,0,1)</f>
        <v>0</v>
      </c>
      <c r="W409" s="10">
        <f>(IF(W401&gt;0,W401,0)+FV('Impact Model_Complicated'!V$554,('Impact Model_Complicated'!W$122-'Impact Model_Complicated'!V$122),0,-'Impact Model_Complicated'!V409))*IF(W$122&gt;$AA337,0,1)</f>
        <v>0</v>
      </c>
      <c r="X409" s="10">
        <f>(IF(X401&gt;0,X401,0)+FV('Impact Model_Complicated'!W$554,('Impact Model_Complicated'!X$122-'Impact Model_Complicated'!W$122),0,-'Impact Model_Complicated'!W409))*IF(X$122&gt;$AA337,0,1)</f>
        <v>0</v>
      </c>
      <c r="Y409" s="10">
        <f>(IF(Y401&gt;0,Y401,0)+FV('Impact Model_Complicated'!X$554,('Impact Model_Complicated'!Y$122-'Impact Model_Complicated'!X$122),0,-'Impact Model_Complicated'!X409))*IF(Y$122&gt;$AA337,0,1)</f>
        <v>0</v>
      </c>
      <c r="Z409" s="10">
        <f>(IF(Z401&gt;0,Z401,0)+FV('Impact Model_Simple'!Y$554,('Impact Model_Simple'!Z$122-'Impact Model_Simple'!Y$122),0,-'Impact Model_Simple'!Y409))*IF(Z$122&gt;$AA337,0,1)</f>
        <v>0</v>
      </c>
      <c r="AA409" s="10">
        <f>(IF(AA401&gt;0,AA401,0)+FV('Impact Model_Complicated'!Z$554,('Impact Model_Complicated'!AA$122-'Impact Model_Complicated'!Z$122),0,-'Impact Model_Complicated'!Z409))*IF(AA$122&gt;$AA337,0,1)</f>
        <v>0</v>
      </c>
      <c r="AB409" s="10">
        <f>(IF(AB401&gt;0,AB401,0)+FV('Impact Model_Complicated'!AA$554,('Impact Model_Complicated'!AB$122-'Impact Model_Complicated'!AA$122),0,-'Impact Model_Complicated'!AA409))*IF(AB$122&gt;$AA337,0,1)</f>
        <v>0</v>
      </c>
      <c r="AC409" s="10">
        <f>(IF(AC401&gt;0,AC401,0)+FV('Impact Model_Complicated'!AB$554,('Impact Model_Complicated'!AC$122-'Impact Model_Complicated'!AB$122),0,-'Impact Model_Complicated'!AB409))*IF(AC$122&gt;$AA337,0,1)</f>
        <v>0</v>
      </c>
      <c r="AD409" s="10">
        <f>(IF(AD401&gt;0,AD401,0)+FV('Impact Model_Complicated'!AC$554,('Impact Model_Complicated'!AD$122-'Impact Model_Complicated'!AC$122),0,-'Impact Model_Complicated'!AC409))*IF(AD$122&gt;$AA337,0,1)</f>
        <v>0</v>
      </c>
      <c r="AE409" s="10">
        <f>(IF(AE401&gt;0,AE401,0)+FV('Impact Model_Complicated'!AD$554,('Impact Model_Complicated'!AE$122-'Impact Model_Complicated'!AD$122),0,-'Impact Model_Complicated'!AD409))*IF(AE$122&gt;$AA337,0,1)</f>
        <v>0</v>
      </c>
      <c r="AF409" s="10">
        <f>(IF(AF401&gt;0,AF401,0)+FV('Impact Model_Complicated'!AE$554,('Impact Model_Complicated'!AF$122-'Impact Model_Complicated'!AE$122),0,-'Impact Model_Complicated'!AE409))*IF(AF$122&gt;$AA337,0,1)</f>
        <v>0</v>
      </c>
      <c r="AG409" s="10">
        <f>(IF(AG401&gt;0,AG401,0)+FV('Impact Model_Complicated'!AF$554,('Impact Model_Complicated'!AG$122-'Impact Model_Complicated'!AF$122),0,-'Impact Model_Complicated'!AF409))*IF(AG$122&gt;$AA337,0,1)</f>
        <v>0</v>
      </c>
      <c r="AH409" s="10">
        <f>(IF(AH401&gt;0,AH401,0)+FV('Impact Model_Complicated'!AG$554,('Impact Model_Complicated'!AH$122-'Impact Model_Complicated'!AG$122),0,-'Impact Model_Complicated'!AG409))*IF(AH$122&gt;$AA337,0,1)</f>
        <v>0</v>
      </c>
      <c r="AI409" s="10">
        <f>(IF(AI401&gt;0,AI401,0)+FV('Impact Model_Complicated'!AH$554,('Impact Model_Complicated'!AI$122-'Impact Model_Complicated'!AH$122),0,-'Impact Model_Complicated'!AH409))*IF(AI$122&gt;$AA337,0,1)</f>
        <v>0</v>
      </c>
      <c r="AJ409" s="10">
        <f>(IF(AJ401&gt;0,AJ401,0)+FV('Impact Model_Complicated'!AI$554,('Impact Model_Complicated'!AJ$122-'Impact Model_Complicated'!AI$122),0,-'Impact Model_Complicated'!AI409))*IF(AJ$122&gt;$AA337,0,1)</f>
        <v>0</v>
      </c>
      <c r="AK409" s="10">
        <f>(IF(AK401&gt;0,AK401,0)+FV('Impact Model_Complicated'!AJ$554,('Impact Model_Complicated'!AK$122-'Impact Model_Complicated'!AJ$122),0,-'Impact Model_Complicated'!AJ409))*IF(AK$122&gt;$AA337,0,1)</f>
        <v>0</v>
      </c>
      <c r="AL409" s="10">
        <f>(IF(AL401&gt;0,AL401,0)+FV('Impact Model_Complicated'!AK$554,('Impact Model_Complicated'!AL$122-'Impact Model_Complicated'!AK$122),0,-'Impact Model_Complicated'!AK409))*IF(AL$122&gt;$AA337,0,1)</f>
        <v>0</v>
      </c>
      <c r="AM409" s="10">
        <f>(IF(AM401&gt;0,AM401,0)+FV('Impact Model_Complicated'!AL$554,('Impact Model_Complicated'!AM$122-'Impact Model_Complicated'!AL$122),0,-'Impact Model_Complicated'!AL409))*IF(AM$122&gt;$AA337,0,1)</f>
        <v>0</v>
      </c>
      <c r="AN409" s="10">
        <f>(IF(AN401&gt;0,AN401,0)+FV('Impact Model_Complicated'!AM$554,('Impact Model_Complicated'!AN$122-'Impact Model_Complicated'!AM$122),0,-'Impact Model_Complicated'!AM409))*IF(AN$122&gt;$AA337,0,1)</f>
        <v>0</v>
      </c>
      <c r="AO409" s="10">
        <f>(IF(AO401&gt;0,AO401,0)+FV('Impact Model_Complicated'!AN$554,('Impact Model_Complicated'!AO$122-'Impact Model_Complicated'!AN$122),0,-'Impact Model_Complicated'!AN409))*IF(AO$122&gt;$AA337,0,1)</f>
        <v>0</v>
      </c>
      <c r="AP409" s="10">
        <f>(IF(AP401&gt;0,AP401,0)+FV('Impact Model_Complicated'!AO$554,('Impact Model_Complicated'!AP$122-'Impact Model_Complicated'!AO$122),0,-'Impact Model_Complicated'!AO409))*IF(AP$122&gt;$AA337,0,1)</f>
        <v>0</v>
      </c>
    </row>
    <row r="410" spans="1:42" ht="15.5" hidden="1" outlineLevel="3" thickBot="1">
      <c r="A410" s="6" t="s">
        <v>7</v>
      </c>
      <c r="B410" s="13"/>
      <c r="C410" s="6"/>
      <c r="D410" s="13">
        <f>SUM(D405:D409)</f>
        <v>0</v>
      </c>
      <c r="E410" s="13">
        <f t="shared" ref="E410:AP410" si="156">SUM(E405:E409)</f>
        <v>0</v>
      </c>
      <c r="F410" s="13">
        <f t="shared" si="156"/>
        <v>0</v>
      </c>
      <c r="G410" s="13">
        <f t="shared" si="156"/>
        <v>0</v>
      </c>
      <c r="H410" s="13">
        <f t="shared" si="156"/>
        <v>0</v>
      </c>
      <c r="I410" s="13">
        <f t="shared" si="156"/>
        <v>0</v>
      </c>
      <c r="J410" s="13">
        <f t="shared" si="156"/>
        <v>3584503.125</v>
      </c>
      <c r="K410" s="13">
        <f t="shared" si="156"/>
        <v>3763728.28125</v>
      </c>
      <c r="L410" s="13">
        <f t="shared" si="156"/>
        <v>3951914.6953125</v>
      </c>
      <c r="M410" s="13">
        <f t="shared" si="156"/>
        <v>1037377.6075195313</v>
      </c>
      <c r="N410" s="13">
        <f t="shared" si="156"/>
        <v>1089246.4878955078</v>
      </c>
      <c r="O410" s="13">
        <f t="shared" si="156"/>
        <v>0</v>
      </c>
      <c r="P410" s="13">
        <f t="shared" si="156"/>
        <v>0</v>
      </c>
      <c r="Q410" s="13">
        <f t="shared" si="156"/>
        <v>0</v>
      </c>
      <c r="R410" s="13">
        <f t="shared" si="156"/>
        <v>0</v>
      </c>
      <c r="S410" s="13">
        <f t="shared" si="156"/>
        <v>0</v>
      </c>
      <c r="T410" s="13">
        <f t="shared" si="156"/>
        <v>0</v>
      </c>
      <c r="U410" s="13">
        <f t="shared" si="156"/>
        <v>0</v>
      </c>
      <c r="V410" s="13">
        <f t="shared" si="156"/>
        <v>0</v>
      </c>
      <c r="W410" s="13">
        <f t="shared" si="156"/>
        <v>0</v>
      </c>
      <c r="X410" s="13">
        <f t="shared" si="156"/>
        <v>0</v>
      </c>
      <c r="Y410" s="13">
        <f t="shared" si="156"/>
        <v>0</v>
      </c>
      <c r="Z410" s="13">
        <f t="shared" si="156"/>
        <v>0</v>
      </c>
      <c r="AA410" s="13">
        <f t="shared" si="156"/>
        <v>0</v>
      </c>
      <c r="AB410" s="13">
        <f t="shared" si="156"/>
        <v>0</v>
      </c>
      <c r="AC410" s="13">
        <f t="shared" si="156"/>
        <v>0</v>
      </c>
      <c r="AD410" s="13">
        <f t="shared" si="156"/>
        <v>0</v>
      </c>
      <c r="AE410" s="13">
        <f t="shared" si="156"/>
        <v>0</v>
      </c>
      <c r="AF410" s="13">
        <f t="shared" si="156"/>
        <v>0</v>
      </c>
      <c r="AG410" s="13">
        <f t="shared" si="156"/>
        <v>0</v>
      </c>
      <c r="AH410" s="13">
        <f t="shared" si="156"/>
        <v>0</v>
      </c>
      <c r="AI410" s="13">
        <f t="shared" si="156"/>
        <v>0</v>
      </c>
      <c r="AJ410" s="13">
        <f t="shared" si="156"/>
        <v>0</v>
      </c>
      <c r="AK410" s="13">
        <f t="shared" si="156"/>
        <v>0</v>
      </c>
      <c r="AL410" s="13">
        <f t="shared" si="156"/>
        <v>0</v>
      </c>
      <c r="AM410" s="13">
        <f t="shared" si="156"/>
        <v>0</v>
      </c>
      <c r="AN410" s="13">
        <f t="shared" si="156"/>
        <v>0</v>
      </c>
      <c r="AO410" s="13">
        <f t="shared" si="156"/>
        <v>0</v>
      </c>
      <c r="AP410" s="13">
        <f t="shared" si="156"/>
        <v>0</v>
      </c>
    </row>
    <row r="411" spans="1:42" hidden="1" outlineLevel="3"/>
    <row r="412" spans="1:42" hidden="1" outlineLevel="3">
      <c r="A412" s="11" t="s">
        <v>48</v>
      </c>
      <c r="B412" s="12"/>
      <c r="C412" s="11"/>
      <c r="D412" s="11">
        <f>D$84</f>
        <v>2022</v>
      </c>
      <c r="E412" s="11">
        <f t="shared" ref="E412:AP412" si="157">E$84</f>
        <v>2023</v>
      </c>
      <c r="F412" s="11">
        <f t="shared" si="157"/>
        <v>2024</v>
      </c>
      <c r="G412" s="11">
        <f t="shared" si="157"/>
        <v>2025</v>
      </c>
      <c r="H412" s="11">
        <f t="shared" si="157"/>
        <v>2026</v>
      </c>
      <c r="I412" s="11">
        <f t="shared" si="157"/>
        <v>2027</v>
      </c>
      <c r="J412" s="11">
        <f t="shared" si="157"/>
        <v>2028</v>
      </c>
      <c r="K412" s="11">
        <f t="shared" si="157"/>
        <v>2029</v>
      </c>
      <c r="L412" s="11">
        <f t="shared" si="157"/>
        <v>2030</v>
      </c>
      <c r="M412" s="11">
        <f t="shared" si="157"/>
        <v>2031</v>
      </c>
      <c r="N412" s="11">
        <f t="shared" si="157"/>
        <v>2032</v>
      </c>
      <c r="O412" s="11">
        <f t="shared" si="157"/>
        <v>2033</v>
      </c>
      <c r="P412" s="11">
        <f t="shared" si="157"/>
        <v>2034</v>
      </c>
      <c r="Q412" s="11">
        <f t="shared" si="157"/>
        <v>2035</v>
      </c>
      <c r="R412" s="11">
        <f t="shared" si="157"/>
        <v>2036</v>
      </c>
      <c r="S412" s="11">
        <f t="shared" si="157"/>
        <v>2037</v>
      </c>
      <c r="T412" s="11">
        <f t="shared" si="157"/>
        <v>2038</v>
      </c>
      <c r="U412" s="11">
        <f t="shared" si="157"/>
        <v>2039</v>
      </c>
      <c r="V412" s="11">
        <f t="shared" si="157"/>
        <v>2040</v>
      </c>
      <c r="W412" s="11">
        <f t="shared" si="157"/>
        <v>2041</v>
      </c>
      <c r="X412" s="11">
        <f t="shared" si="157"/>
        <v>2042</v>
      </c>
      <c r="Y412" s="11">
        <f t="shared" si="157"/>
        <v>2043</v>
      </c>
      <c r="Z412" s="11">
        <f t="shared" si="157"/>
        <v>2044</v>
      </c>
      <c r="AA412" s="11">
        <f t="shared" si="157"/>
        <v>2045</v>
      </c>
      <c r="AB412" s="11">
        <f t="shared" si="157"/>
        <v>2046</v>
      </c>
      <c r="AC412" s="11">
        <f t="shared" si="157"/>
        <v>2047</v>
      </c>
      <c r="AD412" s="11">
        <f t="shared" si="157"/>
        <v>2048</v>
      </c>
      <c r="AE412" s="11">
        <f t="shared" si="157"/>
        <v>2049</v>
      </c>
      <c r="AF412" s="11">
        <f t="shared" si="157"/>
        <v>2050</v>
      </c>
      <c r="AG412" s="11">
        <f t="shared" si="157"/>
        <v>2051</v>
      </c>
      <c r="AH412" s="11">
        <f t="shared" si="157"/>
        <v>2052</v>
      </c>
      <c r="AI412" s="11">
        <f t="shared" si="157"/>
        <v>2053</v>
      </c>
      <c r="AJ412" s="11">
        <f t="shared" si="157"/>
        <v>2054</v>
      </c>
      <c r="AK412" s="11">
        <f t="shared" si="157"/>
        <v>2055</v>
      </c>
      <c r="AL412" s="11">
        <f t="shared" si="157"/>
        <v>2056</v>
      </c>
      <c r="AM412" s="11">
        <f t="shared" si="157"/>
        <v>2057</v>
      </c>
      <c r="AN412" s="11">
        <f t="shared" si="157"/>
        <v>2058</v>
      </c>
      <c r="AO412" s="11">
        <f t="shared" si="157"/>
        <v>2059</v>
      </c>
      <c r="AP412" s="11">
        <f t="shared" si="157"/>
        <v>2060</v>
      </c>
    </row>
    <row r="413" spans="1:42" hidden="1" outlineLevel="3">
      <c r="A413" s="1">
        <v>1</v>
      </c>
      <c r="B413" s="10">
        <f t="shared" ref="B413:B418" si="158">SUM(D413:AP413)</f>
        <v>0</v>
      </c>
      <c r="D413" s="10">
        <f t="shared" ref="D413:AP417" si="159">IF(D$130=$AA333,D405*$AB333,0)</f>
        <v>0</v>
      </c>
      <c r="E413" s="10">
        <f t="shared" si="159"/>
        <v>0</v>
      </c>
      <c r="F413" s="10">
        <f t="shared" si="159"/>
        <v>0</v>
      </c>
      <c r="G413" s="10">
        <f t="shared" si="159"/>
        <v>0</v>
      </c>
      <c r="H413" s="10">
        <f t="shared" si="159"/>
        <v>0</v>
      </c>
      <c r="I413" s="10">
        <f t="shared" si="159"/>
        <v>0</v>
      </c>
      <c r="J413" s="10">
        <f t="shared" si="159"/>
        <v>0</v>
      </c>
      <c r="K413" s="10">
        <f t="shared" si="159"/>
        <v>0</v>
      </c>
      <c r="L413" s="10">
        <f t="shared" si="159"/>
        <v>0</v>
      </c>
      <c r="M413" s="10">
        <f t="shared" si="159"/>
        <v>0</v>
      </c>
      <c r="N413" s="10">
        <f t="shared" si="159"/>
        <v>0</v>
      </c>
      <c r="O413" s="10">
        <f t="shared" si="159"/>
        <v>0</v>
      </c>
      <c r="P413" s="10">
        <f t="shared" si="159"/>
        <v>0</v>
      </c>
      <c r="Q413" s="10">
        <f t="shared" si="159"/>
        <v>0</v>
      </c>
      <c r="R413" s="10">
        <f t="shared" si="159"/>
        <v>0</v>
      </c>
      <c r="S413" s="10">
        <f t="shared" si="159"/>
        <v>0</v>
      </c>
      <c r="T413" s="10">
        <f t="shared" si="159"/>
        <v>0</v>
      </c>
      <c r="U413" s="10">
        <f t="shared" si="159"/>
        <v>0</v>
      </c>
      <c r="V413" s="10">
        <f t="shared" si="159"/>
        <v>0</v>
      </c>
      <c r="W413" s="10">
        <f t="shared" si="159"/>
        <v>0</v>
      </c>
      <c r="X413" s="10">
        <f t="shared" si="159"/>
        <v>0</v>
      </c>
      <c r="Y413" s="10">
        <f t="shared" si="159"/>
        <v>0</v>
      </c>
      <c r="Z413" s="10">
        <f t="shared" si="159"/>
        <v>0</v>
      </c>
      <c r="AA413" s="10">
        <f t="shared" si="159"/>
        <v>0</v>
      </c>
      <c r="AB413" s="10">
        <f t="shared" si="159"/>
        <v>0</v>
      </c>
      <c r="AC413" s="10">
        <f t="shared" si="159"/>
        <v>0</v>
      </c>
      <c r="AD413" s="10">
        <f t="shared" si="159"/>
        <v>0</v>
      </c>
      <c r="AE413" s="10">
        <f t="shared" si="159"/>
        <v>0</v>
      </c>
      <c r="AF413" s="10">
        <f t="shared" si="159"/>
        <v>0</v>
      </c>
      <c r="AG413" s="10">
        <f t="shared" si="159"/>
        <v>0</v>
      </c>
      <c r="AH413" s="10">
        <f t="shared" si="159"/>
        <v>0</v>
      </c>
      <c r="AI413" s="10">
        <f t="shared" si="159"/>
        <v>0</v>
      </c>
      <c r="AJ413" s="10">
        <f t="shared" si="159"/>
        <v>0</v>
      </c>
      <c r="AK413" s="10">
        <f t="shared" si="159"/>
        <v>0</v>
      </c>
      <c r="AL413" s="10">
        <f t="shared" si="159"/>
        <v>0</v>
      </c>
      <c r="AM413" s="10">
        <f t="shared" si="159"/>
        <v>0</v>
      </c>
      <c r="AN413" s="10">
        <f t="shared" si="159"/>
        <v>0</v>
      </c>
      <c r="AO413" s="10">
        <f t="shared" si="159"/>
        <v>0</v>
      </c>
      <c r="AP413" s="10">
        <f t="shared" si="159"/>
        <v>0</v>
      </c>
    </row>
    <row r="414" spans="1:42" hidden="1" outlineLevel="3">
      <c r="A414" s="1">
        <v>2</v>
      </c>
      <c r="B414" s="10">
        <f t="shared" si="158"/>
        <v>0</v>
      </c>
      <c r="D414" s="10">
        <f t="shared" si="159"/>
        <v>0</v>
      </c>
      <c r="E414" s="10">
        <f t="shared" si="159"/>
        <v>0</v>
      </c>
      <c r="F414" s="10">
        <f t="shared" si="159"/>
        <v>0</v>
      </c>
      <c r="G414" s="10">
        <f t="shared" si="159"/>
        <v>0</v>
      </c>
      <c r="H414" s="10">
        <f t="shared" si="159"/>
        <v>0</v>
      </c>
      <c r="I414" s="10">
        <f t="shared" si="159"/>
        <v>0</v>
      </c>
      <c r="J414" s="10">
        <f t="shared" si="159"/>
        <v>0</v>
      </c>
      <c r="K414" s="10">
        <f t="shared" si="159"/>
        <v>0</v>
      </c>
      <c r="L414" s="10">
        <f t="shared" si="159"/>
        <v>0</v>
      </c>
      <c r="M414" s="10">
        <f t="shared" si="159"/>
        <v>0</v>
      </c>
      <c r="N414" s="10">
        <f t="shared" si="159"/>
        <v>0</v>
      </c>
      <c r="O414" s="10">
        <f t="shared" si="159"/>
        <v>0</v>
      </c>
      <c r="P414" s="10">
        <f t="shared" si="159"/>
        <v>0</v>
      </c>
      <c r="Q414" s="10">
        <f t="shared" si="159"/>
        <v>0</v>
      </c>
      <c r="R414" s="10">
        <f t="shared" si="159"/>
        <v>0</v>
      </c>
      <c r="S414" s="10">
        <f t="shared" si="159"/>
        <v>0</v>
      </c>
      <c r="T414" s="10">
        <f t="shared" si="159"/>
        <v>0</v>
      </c>
      <c r="U414" s="10">
        <f t="shared" si="159"/>
        <v>0</v>
      </c>
      <c r="V414" s="10">
        <f t="shared" si="159"/>
        <v>0</v>
      </c>
      <c r="W414" s="10">
        <f t="shared" si="159"/>
        <v>0</v>
      </c>
      <c r="X414" s="10">
        <f t="shared" si="159"/>
        <v>0</v>
      </c>
      <c r="Y414" s="10">
        <f t="shared" si="159"/>
        <v>0</v>
      </c>
      <c r="Z414" s="10">
        <f t="shared" si="159"/>
        <v>0</v>
      </c>
      <c r="AA414" s="10">
        <f t="shared" si="159"/>
        <v>0</v>
      </c>
      <c r="AB414" s="10">
        <f t="shared" si="159"/>
        <v>0</v>
      </c>
      <c r="AC414" s="10">
        <f t="shared" si="159"/>
        <v>0</v>
      </c>
      <c r="AD414" s="10">
        <f t="shared" si="159"/>
        <v>0</v>
      </c>
      <c r="AE414" s="10">
        <f t="shared" si="159"/>
        <v>0</v>
      </c>
      <c r="AF414" s="10">
        <f t="shared" si="159"/>
        <v>0</v>
      </c>
      <c r="AG414" s="10">
        <f t="shared" si="159"/>
        <v>0</v>
      </c>
      <c r="AH414" s="10">
        <f t="shared" si="159"/>
        <v>0</v>
      </c>
      <c r="AI414" s="10">
        <f t="shared" si="159"/>
        <v>0</v>
      </c>
      <c r="AJ414" s="10">
        <f t="shared" si="159"/>
        <v>0</v>
      </c>
      <c r="AK414" s="10">
        <f t="shared" si="159"/>
        <v>0</v>
      </c>
      <c r="AL414" s="10">
        <f t="shared" si="159"/>
        <v>0</v>
      </c>
      <c r="AM414" s="10">
        <f t="shared" si="159"/>
        <v>0</v>
      </c>
      <c r="AN414" s="10">
        <f t="shared" si="159"/>
        <v>0</v>
      </c>
      <c r="AO414" s="10">
        <f t="shared" si="159"/>
        <v>0</v>
      </c>
      <c r="AP414" s="10">
        <f t="shared" si="159"/>
        <v>0</v>
      </c>
    </row>
    <row r="415" spans="1:42" hidden="1" outlineLevel="3">
      <c r="A415" s="1">
        <v>3</v>
      </c>
      <c r="B415" s="10">
        <f t="shared" si="158"/>
        <v>272311.62197387696</v>
      </c>
      <c r="D415" s="10">
        <f t="shared" si="159"/>
        <v>0</v>
      </c>
      <c r="E415" s="10">
        <f t="shared" si="159"/>
        <v>0</v>
      </c>
      <c r="F415" s="10">
        <f t="shared" si="159"/>
        <v>0</v>
      </c>
      <c r="G415" s="10">
        <f t="shared" si="159"/>
        <v>0</v>
      </c>
      <c r="H415" s="10">
        <f t="shared" si="159"/>
        <v>0</v>
      </c>
      <c r="I415" s="10">
        <f t="shared" si="159"/>
        <v>0</v>
      </c>
      <c r="J415" s="10">
        <f t="shared" si="159"/>
        <v>0</v>
      </c>
      <c r="K415" s="10">
        <f t="shared" si="159"/>
        <v>0</v>
      </c>
      <c r="L415" s="10">
        <f t="shared" si="159"/>
        <v>0</v>
      </c>
      <c r="M415" s="10">
        <f t="shared" si="159"/>
        <v>0</v>
      </c>
      <c r="N415" s="10">
        <f t="shared" si="159"/>
        <v>272311.62197387696</v>
      </c>
      <c r="O415" s="10">
        <f t="shared" si="159"/>
        <v>0</v>
      </c>
      <c r="P415" s="10">
        <f t="shared" si="159"/>
        <v>0</v>
      </c>
      <c r="Q415" s="10">
        <f t="shared" si="159"/>
        <v>0</v>
      </c>
      <c r="R415" s="10">
        <f t="shared" si="159"/>
        <v>0</v>
      </c>
      <c r="S415" s="10">
        <f t="shared" si="159"/>
        <v>0</v>
      </c>
      <c r="T415" s="10">
        <f t="shared" si="159"/>
        <v>0</v>
      </c>
      <c r="U415" s="10">
        <f t="shared" si="159"/>
        <v>0</v>
      </c>
      <c r="V415" s="10">
        <f t="shared" si="159"/>
        <v>0</v>
      </c>
      <c r="W415" s="10">
        <f t="shared" si="159"/>
        <v>0</v>
      </c>
      <c r="X415" s="10">
        <f t="shared" si="159"/>
        <v>0</v>
      </c>
      <c r="Y415" s="10">
        <f t="shared" si="159"/>
        <v>0</v>
      </c>
      <c r="Z415" s="10">
        <f t="shared" si="159"/>
        <v>0</v>
      </c>
      <c r="AA415" s="10">
        <f t="shared" si="159"/>
        <v>0</v>
      </c>
      <c r="AB415" s="10">
        <f t="shared" si="159"/>
        <v>0</v>
      </c>
      <c r="AC415" s="10">
        <f t="shared" si="159"/>
        <v>0</v>
      </c>
      <c r="AD415" s="10">
        <f t="shared" si="159"/>
        <v>0</v>
      </c>
      <c r="AE415" s="10">
        <f t="shared" si="159"/>
        <v>0</v>
      </c>
      <c r="AF415" s="10">
        <f t="shared" si="159"/>
        <v>0</v>
      </c>
      <c r="AG415" s="10">
        <f t="shared" si="159"/>
        <v>0</v>
      </c>
      <c r="AH415" s="10">
        <f t="shared" si="159"/>
        <v>0</v>
      </c>
      <c r="AI415" s="10">
        <f t="shared" si="159"/>
        <v>0</v>
      </c>
      <c r="AJ415" s="10">
        <f t="shared" si="159"/>
        <v>0</v>
      </c>
      <c r="AK415" s="10">
        <f t="shared" si="159"/>
        <v>0</v>
      </c>
      <c r="AL415" s="10">
        <f t="shared" si="159"/>
        <v>0</v>
      </c>
      <c r="AM415" s="10">
        <f t="shared" si="159"/>
        <v>0</v>
      </c>
      <c r="AN415" s="10">
        <f t="shared" si="159"/>
        <v>0</v>
      </c>
      <c r="AO415" s="10">
        <f t="shared" si="159"/>
        <v>0</v>
      </c>
      <c r="AP415" s="10">
        <f t="shared" si="159"/>
        <v>0</v>
      </c>
    </row>
    <row r="416" spans="1:42" hidden="1" outlineLevel="3">
      <c r="A416" s="1">
        <v>4</v>
      </c>
      <c r="B416" s="10">
        <f t="shared" si="158"/>
        <v>0</v>
      </c>
      <c r="D416" s="10">
        <f t="shared" si="159"/>
        <v>0</v>
      </c>
      <c r="E416" s="10">
        <f t="shared" si="159"/>
        <v>0</v>
      </c>
      <c r="F416" s="10">
        <f t="shared" si="159"/>
        <v>0</v>
      </c>
      <c r="G416" s="10">
        <f t="shared" si="159"/>
        <v>0</v>
      </c>
      <c r="H416" s="10">
        <f t="shared" si="159"/>
        <v>0</v>
      </c>
      <c r="I416" s="10">
        <f t="shared" si="159"/>
        <v>0</v>
      </c>
      <c r="J416" s="10">
        <f t="shared" si="159"/>
        <v>0</v>
      </c>
      <c r="K416" s="10">
        <f t="shared" si="159"/>
        <v>0</v>
      </c>
      <c r="L416" s="10">
        <f t="shared" si="159"/>
        <v>0</v>
      </c>
      <c r="M416" s="10">
        <f t="shared" si="159"/>
        <v>0</v>
      </c>
      <c r="N416" s="10">
        <f t="shared" si="159"/>
        <v>0</v>
      </c>
      <c r="O416" s="10">
        <f t="shared" si="159"/>
        <v>0</v>
      </c>
      <c r="P416" s="10">
        <f t="shared" si="159"/>
        <v>0</v>
      </c>
      <c r="Q416" s="10">
        <f t="shared" si="159"/>
        <v>0</v>
      </c>
      <c r="R416" s="10">
        <f t="shared" si="159"/>
        <v>0</v>
      </c>
      <c r="S416" s="10">
        <f t="shared" si="159"/>
        <v>0</v>
      </c>
      <c r="T416" s="10">
        <f t="shared" si="159"/>
        <v>0</v>
      </c>
      <c r="U416" s="10">
        <f t="shared" si="159"/>
        <v>0</v>
      </c>
      <c r="V416" s="10">
        <f t="shared" si="159"/>
        <v>0</v>
      </c>
      <c r="W416" s="10">
        <f t="shared" si="159"/>
        <v>0</v>
      </c>
      <c r="X416" s="10">
        <f t="shared" si="159"/>
        <v>0</v>
      </c>
      <c r="Y416" s="10">
        <f t="shared" si="159"/>
        <v>0</v>
      </c>
      <c r="Z416" s="10">
        <f t="shared" si="159"/>
        <v>0</v>
      </c>
      <c r="AA416" s="10">
        <f t="shared" si="159"/>
        <v>0</v>
      </c>
      <c r="AB416" s="10">
        <f t="shared" si="159"/>
        <v>0</v>
      </c>
      <c r="AC416" s="10">
        <f t="shared" si="159"/>
        <v>0</v>
      </c>
      <c r="AD416" s="10">
        <f t="shared" si="159"/>
        <v>0</v>
      </c>
      <c r="AE416" s="10">
        <f t="shared" si="159"/>
        <v>0</v>
      </c>
      <c r="AF416" s="10">
        <f t="shared" si="159"/>
        <v>0</v>
      </c>
      <c r="AG416" s="10">
        <f t="shared" si="159"/>
        <v>0</v>
      </c>
      <c r="AH416" s="10">
        <f t="shared" si="159"/>
        <v>0</v>
      </c>
      <c r="AI416" s="10">
        <f t="shared" si="159"/>
        <v>0</v>
      </c>
      <c r="AJ416" s="10">
        <f t="shared" si="159"/>
        <v>0</v>
      </c>
      <c r="AK416" s="10">
        <f t="shared" si="159"/>
        <v>0</v>
      </c>
      <c r="AL416" s="10">
        <f t="shared" si="159"/>
        <v>0</v>
      </c>
      <c r="AM416" s="10">
        <f t="shared" si="159"/>
        <v>0</v>
      </c>
      <c r="AN416" s="10">
        <f t="shared" si="159"/>
        <v>0</v>
      </c>
      <c r="AO416" s="10">
        <f t="shared" si="159"/>
        <v>0</v>
      </c>
      <c r="AP416" s="10">
        <f t="shared" si="159"/>
        <v>0</v>
      </c>
    </row>
    <row r="417" spans="1:42" hidden="1" outlineLevel="3">
      <c r="A417" s="1">
        <v>5</v>
      </c>
      <c r="B417" s="10">
        <f t="shared" si="158"/>
        <v>0</v>
      </c>
      <c r="D417" s="10">
        <f t="shared" si="159"/>
        <v>0</v>
      </c>
      <c r="E417" s="10">
        <f t="shared" si="159"/>
        <v>0</v>
      </c>
      <c r="F417" s="10">
        <f t="shared" si="159"/>
        <v>0</v>
      </c>
      <c r="G417" s="10">
        <f t="shared" si="159"/>
        <v>0</v>
      </c>
      <c r="H417" s="10">
        <f t="shared" si="159"/>
        <v>0</v>
      </c>
      <c r="I417" s="10">
        <f t="shared" si="159"/>
        <v>0</v>
      </c>
      <c r="J417" s="10">
        <f t="shared" si="159"/>
        <v>0</v>
      </c>
      <c r="K417" s="10">
        <f t="shared" si="159"/>
        <v>0</v>
      </c>
      <c r="L417" s="10">
        <f t="shared" si="159"/>
        <v>0</v>
      </c>
      <c r="M417" s="10">
        <f t="shared" si="159"/>
        <v>0</v>
      </c>
      <c r="N417" s="10">
        <f t="shared" si="159"/>
        <v>0</v>
      </c>
      <c r="O417" s="10">
        <f t="shared" si="159"/>
        <v>0</v>
      </c>
      <c r="P417" s="10">
        <f t="shared" si="159"/>
        <v>0</v>
      </c>
      <c r="Q417" s="10">
        <f t="shared" si="159"/>
        <v>0</v>
      </c>
      <c r="R417" s="10">
        <f t="shared" si="159"/>
        <v>0</v>
      </c>
      <c r="S417" s="10">
        <f t="shared" si="159"/>
        <v>0</v>
      </c>
      <c r="T417" s="10">
        <f t="shared" si="159"/>
        <v>0</v>
      </c>
      <c r="U417" s="10">
        <f t="shared" si="159"/>
        <v>0</v>
      </c>
      <c r="V417" s="10">
        <f t="shared" si="159"/>
        <v>0</v>
      </c>
      <c r="W417" s="10">
        <f t="shared" si="159"/>
        <v>0</v>
      </c>
      <c r="X417" s="10">
        <f t="shared" si="159"/>
        <v>0</v>
      </c>
      <c r="Y417" s="10">
        <f t="shared" si="159"/>
        <v>0</v>
      </c>
      <c r="Z417" s="10">
        <f t="shared" si="159"/>
        <v>0</v>
      </c>
      <c r="AA417" s="10">
        <f t="shared" si="159"/>
        <v>0</v>
      </c>
      <c r="AB417" s="10">
        <f t="shared" si="159"/>
        <v>0</v>
      </c>
      <c r="AC417" s="10">
        <f t="shared" si="159"/>
        <v>0</v>
      </c>
      <c r="AD417" s="10">
        <f t="shared" si="159"/>
        <v>0</v>
      </c>
      <c r="AE417" s="10">
        <f t="shared" si="159"/>
        <v>0</v>
      </c>
      <c r="AF417" s="10">
        <f t="shared" si="159"/>
        <v>0</v>
      </c>
      <c r="AG417" s="10">
        <f t="shared" si="159"/>
        <v>0</v>
      </c>
      <c r="AH417" s="10">
        <f t="shared" si="159"/>
        <v>0</v>
      </c>
      <c r="AI417" s="10">
        <f t="shared" si="159"/>
        <v>0</v>
      </c>
      <c r="AJ417" s="10">
        <f t="shared" si="159"/>
        <v>0</v>
      </c>
      <c r="AK417" s="10">
        <f t="shared" si="159"/>
        <v>0</v>
      </c>
      <c r="AL417" s="10">
        <f t="shared" si="159"/>
        <v>0</v>
      </c>
      <c r="AM417" s="10">
        <f t="shared" si="159"/>
        <v>0</v>
      </c>
      <c r="AN417" s="10">
        <f t="shared" si="159"/>
        <v>0</v>
      </c>
      <c r="AO417" s="10">
        <f t="shared" si="159"/>
        <v>0</v>
      </c>
      <c r="AP417" s="10">
        <f t="shared" si="159"/>
        <v>0</v>
      </c>
    </row>
    <row r="418" spans="1:42" ht="15.5" hidden="1" outlineLevel="3" thickBot="1">
      <c r="A418" s="6" t="s">
        <v>7</v>
      </c>
      <c r="B418" s="13">
        <f t="shared" si="158"/>
        <v>272311.62197387696</v>
      </c>
      <c r="C418" s="6"/>
      <c r="D418" s="13">
        <f>SUM(D413:D417)</f>
        <v>0</v>
      </c>
      <c r="E418" s="13">
        <f t="shared" ref="E418:AP418" si="160">SUM(E413:E417)</f>
        <v>0</v>
      </c>
      <c r="F418" s="13">
        <f t="shared" si="160"/>
        <v>0</v>
      </c>
      <c r="G418" s="13">
        <f t="shared" si="160"/>
        <v>0</v>
      </c>
      <c r="H418" s="13">
        <f t="shared" si="160"/>
        <v>0</v>
      </c>
      <c r="I418" s="13">
        <f t="shared" si="160"/>
        <v>0</v>
      </c>
      <c r="J418" s="13">
        <f t="shared" si="160"/>
        <v>0</v>
      </c>
      <c r="K418" s="13">
        <f t="shared" si="160"/>
        <v>0</v>
      </c>
      <c r="L418" s="13">
        <f t="shared" si="160"/>
        <v>0</v>
      </c>
      <c r="M418" s="13">
        <f t="shared" si="160"/>
        <v>0</v>
      </c>
      <c r="N418" s="13">
        <f t="shared" si="160"/>
        <v>272311.62197387696</v>
      </c>
      <c r="O418" s="13">
        <f t="shared" si="160"/>
        <v>0</v>
      </c>
      <c r="P418" s="13">
        <f t="shared" si="160"/>
        <v>0</v>
      </c>
      <c r="Q418" s="13">
        <f t="shared" si="160"/>
        <v>0</v>
      </c>
      <c r="R418" s="13">
        <f t="shared" si="160"/>
        <v>0</v>
      </c>
      <c r="S418" s="13">
        <f t="shared" si="160"/>
        <v>0</v>
      </c>
      <c r="T418" s="13">
        <f t="shared" si="160"/>
        <v>0</v>
      </c>
      <c r="U418" s="13">
        <f t="shared" si="160"/>
        <v>0</v>
      </c>
      <c r="V418" s="13">
        <f t="shared" si="160"/>
        <v>0</v>
      </c>
      <c r="W418" s="13">
        <f t="shared" si="160"/>
        <v>0</v>
      </c>
      <c r="X418" s="13">
        <f t="shared" si="160"/>
        <v>0</v>
      </c>
      <c r="Y418" s="13">
        <f t="shared" si="160"/>
        <v>0</v>
      </c>
      <c r="Z418" s="13">
        <f t="shared" si="160"/>
        <v>0</v>
      </c>
      <c r="AA418" s="13">
        <f t="shared" si="160"/>
        <v>0</v>
      </c>
      <c r="AB418" s="13">
        <f t="shared" si="160"/>
        <v>0</v>
      </c>
      <c r="AC418" s="13">
        <f t="shared" si="160"/>
        <v>0</v>
      </c>
      <c r="AD418" s="13">
        <f t="shared" si="160"/>
        <v>0</v>
      </c>
      <c r="AE418" s="13">
        <f t="shared" si="160"/>
        <v>0</v>
      </c>
      <c r="AF418" s="13">
        <f t="shared" si="160"/>
        <v>0</v>
      </c>
      <c r="AG418" s="13">
        <f t="shared" si="160"/>
        <v>0</v>
      </c>
      <c r="AH418" s="13">
        <f t="shared" si="160"/>
        <v>0</v>
      </c>
      <c r="AI418" s="13">
        <f t="shared" si="160"/>
        <v>0</v>
      </c>
      <c r="AJ418" s="13">
        <f t="shared" si="160"/>
        <v>0</v>
      </c>
      <c r="AK418" s="13">
        <f t="shared" si="160"/>
        <v>0</v>
      </c>
      <c r="AL418" s="13">
        <f t="shared" si="160"/>
        <v>0</v>
      </c>
      <c r="AM418" s="13">
        <f t="shared" si="160"/>
        <v>0</v>
      </c>
      <c r="AN418" s="13">
        <f t="shared" si="160"/>
        <v>0</v>
      </c>
      <c r="AO418" s="13">
        <f t="shared" si="160"/>
        <v>0</v>
      </c>
      <c r="AP418" s="13">
        <f t="shared" si="160"/>
        <v>0</v>
      </c>
    </row>
    <row r="419" spans="1:42" hidden="1" outlineLevel="1"/>
    <row r="420" spans="1:42" hidden="1" outlineLevel="1">
      <c r="A420" s="16" t="s">
        <v>42</v>
      </c>
      <c r="B420" s="14"/>
      <c r="C420" s="14"/>
      <c r="D420" s="15"/>
      <c r="E420" s="15"/>
      <c r="F420" s="15"/>
      <c r="G420" s="15"/>
      <c r="H420" s="15"/>
      <c r="I420" s="15"/>
      <c r="J420" s="15"/>
      <c r="K420" s="15"/>
      <c r="L420" s="15"/>
      <c r="M420" s="15"/>
      <c r="N420" s="15"/>
      <c r="O420" s="15"/>
      <c r="P420" s="15"/>
      <c r="Q420" s="15"/>
      <c r="R420" s="15"/>
      <c r="S420" s="15"/>
      <c r="T420" s="15"/>
      <c r="U420" s="15"/>
      <c r="V420" s="15"/>
      <c r="W420" s="15"/>
      <c r="X420" s="15"/>
      <c r="Y420" s="15"/>
      <c r="Z420" s="15"/>
      <c r="AA420" s="15"/>
      <c r="AB420" s="15"/>
      <c r="AC420" s="15"/>
      <c r="AD420" s="15"/>
      <c r="AE420" s="15"/>
      <c r="AF420" s="15"/>
      <c r="AG420" s="15"/>
      <c r="AH420" s="15"/>
      <c r="AI420" s="15"/>
      <c r="AJ420" s="15"/>
      <c r="AK420" s="15"/>
      <c r="AL420" s="15"/>
      <c r="AM420" s="15"/>
      <c r="AN420" s="15"/>
      <c r="AO420" s="15"/>
      <c r="AP420" s="15"/>
    </row>
    <row r="421" spans="1:42" hidden="1" outlineLevel="2">
      <c r="A421" s="11" t="s">
        <v>43</v>
      </c>
      <c r="B421" s="12"/>
      <c r="C421" s="11"/>
      <c r="D421" s="11">
        <f>D$84</f>
        <v>2022</v>
      </c>
      <c r="E421" s="11">
        <f t="shared" ref="E421:AP421" si="161">E$84</f>
        <v>2023</v>
      </c>
      <c r="F421" s="11">
        <f t="shared" si="161"/>
        <v>2024</v>
      </c>
      <c r="G421" s="11">
        <f t="shared" si="161"/>
        <v>2025</v>
      </c>
      <c r="H421" s="11">
        <f t="shared" si="161"/>
        <v>2026</v>
      </c>
      <c r="I421" s="11">
        <f t="shared" si="161"/>
        <v>2027</v>
      </c>
      <c r="J421" s="11">
        <f t="shared" si="161"/>
        <v>2028</v>
      </c>
      <c r="K421" s="11">
        <f t="shared" si="161"/>
        <v>2029</v>
      </c>
      <c r="L421" s="11">
        <f t="shared" si="161"/>
        <v>2030</v>
      </c>
      <c r="M421" s="11">
        <f t="shared" si="161"/>
        <v>2031</v>
      </c>
      <c r="N421" s="11">
        <f t="shared" si="161"/>
        <v>2032</v>
      </c>
      <c r="O421" s="11">
        <f t="shared" si="161"/>
        <v>2033</v>
      </c>
      <c r="P421" s="11">
        <f t="shared" si="161"/>
        <v>2034</v>
      </c>
      <c r="Q421" s="11">
        <f t="shared" si="161"/>
        <v>2035</v>
      </c>
      <c r="R421" s="11">
        <f t="shared" si="161"/>
        <v>2036</v>
      </c>
      <c r="S421" s="11">
        <f t="shared" si="161"/>
        <v>2037</v>
      </c>
      <c r="T421" s="11">
        <f t="shared" si="161"/>
        <v>2038</v>
      </c>
      <c r="U421" s="11">
        <f t="shared" si="161"/>
        <v>2039</v>
      </c>
      <c r="V421" s="11">
        <f t="shared" si="161"/>
        <v>2040</v>
      </c>
      <c r="W421" s="11">
        <f t="shared" si="161"/>
        <v>2041</v>
      </c>
      <c r="X421" s="11">
        <f t="shared" si="161"/>
        <v>2042</v>
      </c>
      <c r="Y421" s="11">
        <f t="shared" si="161"/>
        <v>2043</v>
      </c>
      <c r="Z421" s="11">
        <f t="shared" si="161"/>
        <v>2044</v>
      </c>
      <c r="AA421" s="11">
        <f t="shared" si="161"/>
        <v>2045</v>
      </c>
      <c r="AB421" s="11">
        <f t="shared" si="161"/>
        <v>2046</v>
      </c>
      <c r="AC421" s="11">
        <f t="shared" si="161"/>
        <v>2047</v>
      </c>
      <c r="AD421" s="11">
        <f t="shared" si="161"/>
        <v>2048</v>
      </c>
      <c r="AE421" s="11">
        <f t="shared" si="161"/>
        <v>2049</v>
      </c>
      <c r="AF421" s="11">
        <f t="shared" si="161"/>
        <v>2050</v>
      </c>
      <c r="AG421" s="11">
        <f t="shared" si="161"/>
        <v>2051</v>
      </c>
      <c r="AH421" s="11">
        <f t="shared" si="161"/>
        <v>2052</v>
      </c>
      <c r="AI421" s="11">
        <f t="shared" si="161"/>
        <v>2053</v>
      </c>
      <c r="AJ421" s="11">
        <f t="shared" si="161"/>
        <v>2054</v>
      </c>
      <c r="AK421" s="11">
        <f t="shared" si="161"/>
        <v>2055</v>
      </c>
      <c r="AL421" s="11">
        <f t="shared" si="161"/>
        <v>2056</v>
      </c>
      <c r="AM421" s="11">
        <f t="shared" si="161"/>
        <v>2057</v>
      </c>
      <c r="AN421" s="11">
        <f t="shared" si="161"/>
        <v>2058</v>
      </c>
      <c r="AO421" s="11">
        <f t="shared" si="161"/>
        <v>2059</v>
      </c>
      <c r="AP421" s="11">
        <f t="shared" si="161"/>
        <v>2060</v>
      </c>
    </row>
    <row r="422" spans="1:42" hidden="1" outlineLevel="2">
      <c r="A422" s="1">
        <v>1</v>
      </c>
      <c r="B422" s="10">
        <f t="shared" ref="B422:B427" si="162">SUM(D422:AP422)</f>
        <v>136155.81098693848</v>
      </c>
      <c r="D422" s="10">
        <f t="shared" ref="D422:AP426" si="163">IF(D$139=$AH333,$AE$326*$AE333,0)</f>
        <v>0</v>
      </c>
      <c r="E422" s="10">
        <f t="shared" si="163"/>
        <v>0</v>
      </c>
      <c r="F422" s="10">
        <f t="shared" si="163"/>
        <v>0</v>
      </c>
      <c r="G422" s="10">
        <f t="shared" si="163"/>
        <v>0</v>
      </c>
      <c r="H422" s="10">
        <f t="shared" si="163"/>
        <v>0</v>
      </c>
      <c r="I422" s="10">
        <f t="shared" si="163"/>
        <v>0</v>
      </c>
      <c r="J422" s="10">
        <f t="shared" si="163"/>
        <v>0</v>
      </c>
      <c r="K422" s="10">
        <f t="shared" si="163"/>
        <v>0</v>
      </c>
      <c r="L422" s="10">
        <f t="shared" si="163"/>
        <v>0</v>
      </c>
      <c r="M422" s="10">
        <f t="shared" si="163"/>
        <v>0</v>
      </c>
      <c r="N422" s="10">
        <f t="shared" si="163"/>
        <v>0</v>
      </c>
      <c r="O422" s="10">
        <f t="shared" si="163"/>
        <v>136155.81098693848</v>
      </c>
      <c r="P422" s="10">
        <f t="shared" si="163"/>
        <v>0</v>
      </c>
      <c r="Q422" s="10">
        <f t="shared" si="163"/>
        <v>0</v>
      </c>
      <c r="R422" s="10">
        <f t="shared" si="163"/>
        <v>0</v>
      </c>
      <c r="S422" s="10">
        <f t="shared" si="163"/>
        <v>0</v>
      </c>
      <c r="T422" s="10">
        <f t="shared" si="163"/>
        <v>0</v>
      </c>
      <c r="U422" s="10">
        <f t="shared" si="163"/>
        <v>0</v>
      </c>
      <c r="V422" s="10">
        <f t="shared" si="163"/>
        <v>0</v>
      </c>
      <c r="W422" s="10">
        <f t="shared" si="163"/>
        <v>0</v>
      </c>
      <c r="X422" s="10">
        <f t="shared" si="163"/>
        <v>0</v>
      </c>
      <c r="Y422" s="10">
        <f t="shared" si="163"/>
        <v>0</v>
      </c>
      <c r="Z422" s="10">
        <f t="shared" si="163"/>
        <v>0</v>
      </c>
      <c r="AA422" s="10">
        <f t="shared" si="163"/>
        <v>0</v>
      </c>
      <c r="AB422" s="10">
        <f t="shared" si="163"/>
        <v>0</v>
      </c>
      <c r="AC422" s="10">
        <f t="shared" si="163"/>
        <v>0</v>
      </c>
      <c r="AD422" s="10">
        <f t="shared" si="163"/>
        <v>0</v>
      </c>
      <c r="AE422" s="10">
        <f t="shared" si="163"/>
        <v>0</v>
      </c>
      <c r="AF422" s="10">
        <f t="shared" si="163"/>
        <v>0</v>
      </c>
      <c r="AG422" s="10">
        <f t="shared" si="163"/>
        <v>0</v>
      </c>
      <c r="AH422" s="10">
        <f t="shared" si="163"/>
        <v>0</v>
      </c>
      <c r="AI422" s="10">
        <f t="shared" si="163"/>
        <v>0</v>
      </c>
      <c r="AJ422" s="10">
        <f t="shared" si="163"/>
        <v>0</v>
      </c>
      <c r="AK422" s="10">
        <f t="shared" si="163"/>
        <v>0</v>
      </c>
      <c r="AL422" s="10">
        <f t="shared" si="163"/>
        <v>0</v>
      </c>
      <c r="AM422" s="10">
        <f t="shared" si="163"/>
        <v>0</v>
      </c>
      <c r="AN422" s="10">
        <f t="shared" si="163"/>
        <v>0</v>
      </c>
      <c r="AO422" s="10">
        <f t="shared" si="163"/>
        <v>0</v>
      </c>
      <c r="AP422" s="10">
        <f t="shared" si="163"/>
        <v>0</v>
      </c>
    </row>
    <row r="423" spans="1:42" hidden="1" outlineLevel="2">
      <c r="A423" s="1">
        <v>2</v>
      </c>
      <c r="B423" s="10">
        <f t="shared" si="162"/>
        <v>68077.905493469239</v>
      </c>
      <c r="D423" s="10">
        <f t="shared" si="163"/>
        <v>0</v>
      </c>
      <c r="E423" s="10">
        <f t="shared" si="163"/>
        <v>0</v>
      </c>
      <c r="F423" s="10">
        <f t="shared" si="163"/>
        <v>0</v>
      </c>
      <c r="G423" s="10">
        <f t="shared" si="163"/>
        <v>0</v>
      </c>
      <c r="H423" s="10">
        <f t="shared" si="163"/>
        <v>0</v>
      </c>
      <c r="I423" s="10">
        <f t="shared" si="163"/>
        <v>0</v>
      </c>
      <c r="J423" s="10">
        <f t="shared" si="163"/>
        <v>0</v>
      </c>
      <c r="K423" s="10">
        <f t="shared" si="163"/>
        <v>0</v>
      </c>
      <c r="L423" s="10">
        <f t="shared" si="163"/>
        <v>0</v>
      </c>
      <c r="M423" s="10">
        <f t="shared" si="163"/>
        <v>0</v>
      </c>
      <c r="N423" s="10">
        <f t="shared" si="163"/>
        <v>0</v>
      </c>
      <c r="O423" s="10">
        <f t="shared" si="163"/>
        <v>68077.905493469239</v>
      </c>
      <c r="P423" s="10">
        <f t="shared" si="163"/>
        <v>0</v>
      </c>
      <c r="Q423" s="10">
        <f t="shared" si="163"/>
        <v>0</v>
      </c>
      <c r="R423" s="10">
        <f t="shared" si="163"/>
        <v>0</v>
      </c>
      <c r="S423" s="10">
        <f t="shared" si="163"/>
        <v>0</v>
      </c>
      <c r="T423" s="10">
        <f t="shared" si="163"/>
        <v>0</v>
      </c>
      <c r="U423" s="10">
        <f t="shared" si="163"/>
        <v>0</v>
      </c>
      <c r="V423" s="10">
        <f t="shared" si="163"/>
        <v>0</v>
      </c>
      <c r="W423" s="10">
        <f t="shared" si="163"/>
        <v>0</v>
      </c>
      <c r="X423" s="10">
        <f t="shared" si="163"/>
        <v>0</v>
      </c>
      <c r="Y423" s="10">
        <f t="shared" si="163"/>
        <v>0</v>
      </c>
      <c r="Z423" s="10">
        <f t="shared" si="163"/>
        <v>0</v>
      </c>
      <c r="AA423" s="10">
        <f t="shared" si="163"/>
        <v>0</v>
      </c>
      <c r="AB423" s="10">
        <f t="shared" si="163"/>
        <v>0</v>
      </c>
      <c r="AC423" s="10">
        <f t="shared" si="163"/>
        <v>0</v>
      </c>
      <c r="AD423" s="10">
        <f t="shared" si="163"/>
        <v>0</v>
      </c>
      <c r="AE423" s="10">
        <f t="shared" si="163"/>
        <v>0</v>
      </c>
      <c r="AF423" s="10">
        <f t="shared" si="163"/>
        <v>0</v>
      </c>
      <c r="AG423" s="10">
        <f t="shared" si="163"/>
        <v>0</v>
      </c>
      <c r="AH423" s="10">
        <f t="shared" si="163"/>
        <v>0</v>
      </c>
      <c r="AI423" s="10">
        <f t="shared" si="163"/>
        <v>0</v>
      </c>
      <c r="AJ423" s="10">
        <f t="shared" si="163"/>
        <v>0</v>
      </c>
      <c r="AK423" s="10">
        <f t="shared" si="163"/>
        <v>0</v>
      </c>
      <c r="AL423" s="10">
        <f t="shared" si="163"/>
        <v>0</v>
      </c>
      <c r="AM423" s="10">
        <f t="shared" si="163"/>
        <v>0</v>
      </c>
      <c r="AN423" s="10">
        <f t="shared" si="163"/>
        <v>0</v>
      </c>
      <c r="AO423" s="10">
        <f t="shared" si="163"/>
        <v>0</v>
      </c>
      <c r="AP423" s="10">
        <f t="shared" si="163"/>
        <v>0</v>
      </c>
    </row>
    <row r="424" spans="1:42" hidden="1" outlineLevel="2">
      <c r="A424" s="1">
        <v>3</v>
      </c>
      <c r="B424" s="10">
        <f t="shared" si="162"/>
        <v>68077.905493469239</v>
      </c>
      <c r="D424" s="10">
        <f t="shared" si="163"/>
        <v>0</v>
      </c>
      <c r="E424" s="10">
        <f t="shared" si="163"/>
        <v>0</v>
      </c>
      <c r="F424" s="10">
        <f t="shared" si="163"/>
        <v>0</v>
      </c>
      <c r="G424" s="10">
        <f t="shared" si="163"/>
        <v>0</v>
      </c>
      <c r="H424" s="10">
        <f t="shared" si="163"/>
        <v>0</v>
      </c>
      <c r="I424" s="10">
        <f t="shared" si="163"/>
        <v>0</v>
      </c>
      <c r="J424" s="10">
        <f t="shared" si="163"/>
        <v>0</v>
      </c>
      <c r="K424" s="10">
        <f t="shared" si="163"/>
        <v>0</v>
      </c>
      <c r="L424" s="10">
        <f t="shared" si="163"/>
        <v>0</v>
      </c>
      <c r="M424" s="10">
        <f t="shared" si="163"/>
        <v>0</v>
      </c>
      <c r="N424" s="10">
        <f t="shared" si="163"/>
        <v>0</v>
      </c>
      <c r="O424" s="10">
        <f t="shared" si="163"/>
        <v>68077.905493469239</v>
      </c>
      <c r="P424" s="10">
        <f t="shared" si="163"/>
        <v>0</v>
      </c>
      <c r="Q424" s="10">
        <f t="shared" si="163"/>
        <v>0</v>
      </c>
      <c r="R424" s="10">
        <f t="shared" si="163"/>
        <v>0</v>
      </c>
      <c r="S424" s="10">
        <f t="shared" si="163"/>
        <v>0</v>
      </c>
      <c r="T424" s="10">
        <f t="shared" si="163"/>
        <v>0</v>
      </c>
      <c r="U424" s="10">
        <f t="shared" si="163"/>
        <v>0</v>
      </c>
      <c r="V424" s="10">
        <f t="shared" si="163"/>
        <v>0</v>
      </c>
      <c r="W424" s="10">
        <f t="shared" si="163"/>
        <v>0</v>
      </c>
      <c r="X424" s="10">
        <f t="shared" si="163"/>
        <v>0</v>
      </c>
      <c r="Y424" s="10">
        <f t="shared" si="163"/>
        <v>0</v>
      </c>
      <c r="Z424" s="10">
        <f t="shared" si="163"/>
        <v>0</v>
      </c>
      <c r="AA424" s="10">
        <f t="shared" si="163"/>
        <v>0</v>
      </c>
      <c r="AB424" s="10">
        <f t="shared" si="163"/>
        <v>0</v>
      </c>
      <c r="AC424" s="10">
        <f t="shared" si="163"/>
        <v>0</v>
      </c>
      <c r="AD424" s="10">
        <f t="shared" si="163"/>
        <v>0</v>
      </c>
      <c r="AE424" s="10">
        <f t="shared" si="163"/>
        <v>0</v>
      </c>
      <c r="AF424" s="10">
        <f t="shared" si="163"/>
        <v>0</v>
      </c>
      <c r="AG424" s="10">
        <f t="shared" si="163"/>
        <v>0</v>
      </c>
      <c r="AH424" s="10">
        <f t="shared" si="163"/>
        <v>0</v>
      </c>
      <c r="AI424" s="10">
        <f t="shared" si="163"/>
        <v>0</v>
      </c>
      <c r="AJ424" s="10">
        <f t="shared" si="163"/>
        <v>0</v>
      </c>
      <c r="AK424" s="10">
        <f t="shared" si="163"/>
        <v>0</v>
      </c>
      <c r="AL424" s="10">
        <f t="shared" si="163"/>
        <v>0</v>
      </c>
      <c r="AM424" s="10">
        <f t="shared" si="163"/>
        <v>0</v>
      </c>
      <c r="AN424" s="10">
        <f t="shared" si="163"/>
        <v>0</v>
      </c>
      <c r="AO424" s="10">
        <f t="shared" si="163"/>
        <v>0</v>
      </c>
      <c r="AP424" s="10">
        <f t="shared" si="163"/>
        <v>0</v>
      </c>
    </row>
    <row r="425" spans="1:42" hidden="1" outlineLevel="2">
      <c r="A425" s="1">
        <v>4</v>
      </c>
      <c r="B425" s="10">
        <f t="shared" si="162"/>
        <v>0</v>
      </c>
      <c r="D425" s="10">
        <f t="shared" si="163"/>
        <v>0</v>
      </c>
      <c r="E425" s="10">
        <f t="shared" si="163"/>
        <v>0</v>
      </c>
      <c r="F425" s="10">
        <f t="shared" si="163"/>
        <v>0</v>
      </c>
      <c r="G425" s="10">
        <f t="shared" si="163"/>
        <v>0</v>
      </c>
      <c r="H425" s="10">
        <f t="shared" si="163"/>
        <v>0</v>
      </c>
      <c r="I425" s="10">
        <f t="shared" si="163"/>
        <v>0</v>
      </c>
      <c r="J425" s="10">
        <f t="shared" si="163"/>
        <v>0</v>
      </c>
      <c r="K425" s="10">
        <f t="shared" si="163"/>
        <v>0</v>
      </c>
      <c r="L425" s="10">
        <f t="shared" si="163"/>
        <v>0</v>
      </c>
      <c r="M425" s="10">
        <f t="shared" si="163"/>
        <v>0</v>
      </c>
      <c r="N425" s="10">
        <f t="shared" si="163"/>
        <v>0</v>
      </c>
      <c r="O425" s="10">
        <f t="shared" si="163"/>
        <v>0</v>
      </c>
      <c r="P425" s="10">
        <f t="shared" si="163"/>
        <v>0</v>
      </c>
      <c r="Q425" s="10">
        <f t="shared" si="163"/>
        <v>0</v>
      </c>
      <c r="R425" s="10">
        <f t="shared" si="163"/>
        <v>0</v>
      </c>
      <c r="S425" s="10">
        <f t="shared" si="163"/>
        <v>0</v>
      </c>
      <c r="T425" s="10">
        <f t="shared" si="163"/>
        <v>0</v>
      </c>
      <c r="U425" s="10">
        <f t="shared" si="163"/>
        <v>0</v>
      </c>
      <c r="V425" s="10">
        <f t="shared" si="163"/>
        <v>0</v>
      </c>
      <c r="W425" s="10">
        <f t="shared" si="163"/>
        <v>0</v>
      </c>
      <c r="X425" s="10">
        <f t="shared" si="163"/>
        <v>0</v>
      </c>
      <c r="Y425" s="10">
        <f t="shared" si="163"/>
        <v>0</v>
      </c>
      <c r="Z425" s="10">
        <f t="shared" si="163"/>
        <v>0</v>
      </c>
      <c r="AA425" s="10">
        <f t="shared" si="163"/>
        <v>0</v>
      </c>
      <c r="AB425" s="10">
        <f t="shared" si="163"/>
        <v>0</v>
      </c>
      <c r="AC425" s="10">
        <f t="shared" si="163"/>
        <v>0</v>
      </c>
      <c r="AD425" s="10">
        <f t="shared" si="163"/>
        <v>0</v>
      </c>
      <c r="AE425" s="10">
        <f t="shared" si="163"/>
        <v>0</v>
      </c>
      <c r="AF425" s="10">
        <f t="shared" si="163"/>
        <v>0</v>
      </c>
      <c r="AG425" s="10">
        <f t="shared" si="163"/>
        <v>0</v>
      </c>
      <c r="AH425" s="10">
        <f t="shared" si="163"/>
        <v>0</v>
      </c>
      <c r="AI425" s="10">
        <f t="shared" si="163"/>
        <v>0</v>
      </c>
      <c r="AJ425" s="10">
        <f t="shared" si="163"/>
        <v>0</v>
      </c>
      <c r="AK425" s="10">
        <f t="shared" si="163"/>
        <v>0</v>
      </c>
      <c r="AL425" s="10">
        <f t="shared" si="163"/>
        <v>0</v>
      </c>
      <c r="AM425" s="10">
        <f t="shared" si="163"/>
        <v>0</v>
      </c>
      <c r="AN425" s="10">
        <f t="shared" si="163"/>
        <v>0</v>
      </c>
      <c r="AO425" s="10">
        <f t="shared" si="163"/>
        <v>0</v>
      </c>
      <c r="AP425" s="10">
        <f t="shared" si="163"/>
        <v>0</v>
      </c>
    </row>
    <row r="426" spans="1:42" hidden="1" outlineLevel="2">
      <c r="A426" s="1">
        <v>5</v>
      </c>
      <c r="B426" s="10">
        <f t="shared" si="162"/>
        <v>0</v>
      </c>
      <c r="D426" s="10">
        <f t="shared" si="163"/>
        <v>0</v>
      </c>
      <c r="E426" s="10">
        <f t="shared" si="163"/>
        <v>0</v>
      </c>
      <c r="F426" s="10">
        <f t="shared" si="163"/>
        <v>0</v>
      </c>
      <c r="G426" s="10">
        <f t="shared" si="163"/>
        <v>0</v>
      </c>
      <c r="H426" s="10">
        <f t="shared" si="163"/>
        <v>0</v>
      </c>
      <c r="I426" s="10">
        <f t="shared" si="163"/>
        <v>0</v>
      </c>
      <c r="J426" s="10">
        <f t="shared" si="163"/>
        <v>0</v>
      </c>
      <c r="K426" s="10">
        <f t="shared" si="163"/>
        <v>0</v>
      </c>
      <c r="L426" s="10">
        <f t="shared" si="163"/>
        <v>0</v>
      </c>
      <c r="M426" s="10">
        <f t="shared" si="163"/>
        <v>0</v>
      </c>
      <c r="N426" s="10">
        <f t="shared" si="163"/>
        <v>0</v>
      </c>
      <c r="O426" s="10">
        <f t="shared" si="163"/>
        <v>0</v>
      </c>
      <c r="P426" s="10">
        <f t="shared" si="163"/>
        <v>0</v>
      </c>
      <c r="Q426" s="10">
        <f t="shared" si="163"/>
        <v>0</v>
      </c>
      <c r="R426" s="10">
        <f t="shared" si="163"/>
        <v>0</v>
      </c>
      <c r="S426" s="10">
        <f t="shared" si="163"/>
        <v>0</v>
      </c>
      <c r="T426" s="10">
        <f t="shared" si="163"/>
        <v>0</v>
      </c>
      <c r="U426" s="10">
        <f t="shared" si="163"/>
        <v>0</v>
      </c>
      <c r="V426" s="10">
        <f t="shared" si="163"/>
        <v>0</v>
      </c>
      <c r="W426" s="10">
        <f t="shared" si="163"/>
        <v>0</v>
      </c>
      <c r="X426" s="10">
        <f t="shared" si="163"/>
        <v>0</v>
      </c>
      <c r="Y426" s="10">
        <f t="shared" si="163"/>
        <v>0</v>
      </c>
      <c r="Z426" s="10">
        <f t="shared" si="163"/>
        <v>0</v>
      </c>
      <c r="AA426" s="10">
        <f t="shared" si="163"/>
        <v>0</v>
      </c>
      <c r="AB426" s="10">
        <f t="shared" si="163"/>
        <v>0</v>
      </c>
      <c r="AC426" s="10">
        <f t="shared" si="163"/>
        <v>0</v>
      </c>
      <c r="AD426" s="10">
        <f t="shared" si="163"/>
        <v>0</v>
      </c>
      <c r="AE426" s="10">
        <f t="shared" si="163"/>
        <v>0</v>
      </c>
      <c r="AF426" s="10">
        <f t="shared" si="163"/>
        <v>0</v>
      </c>
      <c r="AG426" s="10">
        <f t="shared" si="163"/>
        <v>0</v>
      </c>
      <c r="AH426" s="10">
        <f t="shared" si="163"/>
        <v>0</v>
      </c>
      <c r="AI426" s="10">
        <f t="shared" si="163"/>
        <v>0</v>
      </c>
      <c r="AJ426" s="10">
        <f t="shared" si="163"/>
        <v>0</v>
      </c>
      <c r="AK426" s="10">
        <f t="shared" si="163"/>
        <v>0</v>
      </c>
      <c r="AL426" s="10">
        <f t="shared" si="163"/>
        <v>0</v>
      </c>
      <c r="AM426" s="10">
        <f t="shared" si="163"/>
        <v>0</v>
      </c>
      <c r="AN426" s="10">
        <f t="shared" si="163"/>
        <v>0</v>
      </c>
      <c r="AO426" s="10">
        <f t="shared" si="163"/>
        <v>0</v>
      </c>
      <c r="AP426" s="10">
        <f t="shared" si="163"/>
        <v>0</v>
      </c>
    </row>
    <row r="427" spans="1:42" ht="15.5" hidden="1" outlineLevel="2" thickBot="1">
      <c r="A427" s="6" t="s">
        <v>7</v>
      </c>
      <c r="B427" s="13">
        <f t="shared" si="162"/>
        <v>272311.62197387696</v>
      </c>
      <c r="C427" s="6"/>
      <c r="D427" s="13">
        <f>SUM(D422:D426)</f>
        <v>0</v>
      </c>
      <c r="E427" s="13">
        <f t="shared" ref="E427:AP427" si="164">SUM(E422:E426)</f>
        <v>0</v>
      </c>
      <c r="F427" s="13">
        <f t="shared" si="164"/>
        <v>0</v>
      </c>
      <c r="G427" s="13">
        <f t="shared" si="164"/>
        <v>0</v>
      </c>
      <c r="H427" s="13">
        <f t="shared" si="164"/>
        <v>0</v>
      </c>
      <c r="I427" s="13">
        <f t="shared" si="164"/>
        <v>0</v>
      </c>
      <c r="J427" s="13">
        <f t="shared" si="164"/>
        <v>0</v>
      </c>
      <c r="K427" s="13">
        <f t="shared" si="164"/>
        <v>0</v>
      </c>
      <c r="L427" s="13">
        <f t="shared" si="164"/>
        <v>0</v>
      </c>
      <c r="M427" s="13">
        <f t="shared" si="164"/>
        <v>0</v>
      </c>
      <c r="N427" s="13">
        <f t="shared" si="164"/>
        <v>0</v>
      </c>
      <c r="O427" s="13">
        <f t="shared" si="164"/>
        <v>272311.62197387696</v>
      </c>
      <c r="P427" s="13">
        <f t="shared" si="164"/>
        <v>0</v>
      </c>
      <c r="Q427" s="13">
        <f t="shared" si="164"/>
        <v>0</v>
      </c>
      <c r="R427" s="13">
        <f t="shared" si="164"/>
        <v>0</v>
      </c>
      <c r="S427" s="13">
        <f t="shared" si="164"/>
        <v>0</v>
      </c>
      <c r="T427" s="13">
        <f t="shared" si="164"/>
        <v>0</v>
      </c>
      <c r="U427" s="13">
        <f t="shared" si="164"/>
        <v>0</v>
      </c>
      <c r="V427" s="13">
        <f t="shared" si="164"/>
        <v>0</v>
      </c>
      <c r="W427" s="13">
        <f t="shared" si="164"/>
        <v>0</v>
      </c>
      <c r="X427" s="13">
        <f t="shared" si="164"/>
        <v>0</v>
      </c>
      <c r="Y427" s="13">
        <f t="shared" si="164"/>
        <v>0</v>
      </c>
      <c r="Z427" s="13">
        <f t="shared" si="164"/>
        <v>0</v>
      </c>
      <c r="AA427" s="13">
        <f t="shared" si="164"/>
        <v>0</v>
      </c>
      <c r="AB427" s="13">
        <f t="shared" si="164"/>
        <v>0</v>
      </c>
      <c r="AC427" s="13">
        <f t="shared" si="164"/>
        <v>0</v>
      </c>
      <c r="AD427" s="13">
        <f t="shared" si="164"/>
        <v>0</v>
      </c>
      <c r="AE427" s="13">
        <f t="shared" si="164"/>
        <v>0</v>
      </c>
      <c r="AF427" s="13">
        <f t="shared" si="164"/>
        <v>0</v>
      </c>
      <c r="AG427" s="13">
        <f t="shared" si="164"/>
        <v>0</v>
      </c>
      <c r="AH427" s="13">
        <f t="shared" si="164"/>
        <v>0</v>
      </c>
      <c r="AI427" s="13">
        <f t="shared" si="164"/>
        <v>0</v>
      </c>
      <c r="AJ427" s="13">
        <f t="shared" si="164"/>
        <v>0</v>
      </c>
      <c r="AK427" s="13">
        <f t="shared" si="164"/>
        <v>0</v>
      </c>
      <c r="AL427" s="13">
        <f t="shared" si="164"/>
        <v>0</v>
      </c>
      <c r="AM427" s="13">
        <f t="shared" si="164"/>
        <v>0</v>
      </c>
      <c r="AN427" s="13">
        <f t="shared" si="164"/>
        <v>0</v>
      </c>
      <c r="AO427" s="13">
        <f t="shared" si="164"/>
        <v>0</v>
      </c>
      <c r="AP427" s="13">
        <f t="shared" si="164"/>
        <v>0</v>
      </c>
    </row>
    <row r="428" spans="1:42" hidden="1" outlineLevel="2"/>
    <row r="429" spans="1:42" hidden="1" outlineLevel="2">
      <c r="A429" s="11" t="s">
        <v>44</v>
      </c>
      <c r="B429" s="12"/>
      <c r="C429" s="11"/>
      <c r="D429" s="11">
        <f>D$84</f>
        <v>2022</v>
      </c>
      <c r="E429" s="11">
        <f t="shared" ref="E429:AP429" si="165">E$84</f>
        <v>2023</v>
      </c>
      <c r="F429" s="11">
        <f t="shared" si="165"/>
        <v>2024</v>
      </c>
      <c r="G429" s="11">
        <f t="shared" si="165"/>
        <v>2025</v>
      </c>
      <c r="H429" s="11">
        <f t="shared" si="165"/>
        <v>2026</v>
      </c>
      <c r="I429" s="11">
        <f t="shared" si="165"/>
        <v>2027</v>
      </c>
      <c r="J429" s="11">
        <f t="shared" si="165"/>
        <v>2028</v>
      </c>
      <c r="K429" s="11">
        <f t="shared" si="165"/>
        <v>2029</v>
      </c>
      <c r="L429" s="11">
        <f t="shared" si="165"/>
        <v>2030</v>
      </c>
      <c r="M429" s="11">
        <f t="shared" si="165"/>
        <v>2031</v>
      </c>
      <c r="N429" s="11">
        <f t="shared" si="165"/>
        <v>2032</v>
      </c>
      <c r="O429" s="11">
        <f t="shared" si="165"/>
        <v>2033</v>
      </c>
      <c r="P429" s="11">
        <f t="shared" si="165"/>
        <v>2034</v>
      </c>
      <c r="Q429" s="11">
        <f t="shared" si="165"/>
        <v>2035</v>
      </c>
      <c r="R429" s="11">
        <f t="shared" si="165"/>
        <v>2036</v>
      </c>
      <c r="S429" s="11">
        <f t="shared" si="165"/>
        <v>2037</v>
      </c>
      <c r="T429" s="11">
        <f t="shared" si="165"/>
        <v>2038</v>
      </c>
      <c r="U429" s="11">
        <f t="shared" si="165"/>
        <v>2039</v>
      </c>
      <c r="V429" s="11">
        <f t="shared" si="165"/>
        <v>2040</v>
      </c>
      <c r="W429" s="11">
        <f t="shared" si="165"/>
        <v>2041</v>
      </c>
      <c r="X429" s="11">
        <f t="shared" si="165"/>
        <v>2042</v>
      </c>
      <c r="Y429" s="11">
        <f t="shared" si="165"/>
        <v>2043</v>
      </c>
      <c r="Z429" s="11">
        <f t="shared" si="165"/>
        <v>2044</v>
      </c>
      <c r="AA429" s="11">
        <f t="shared" si="165"/>
        <v>2045</v>
      </c>
      <c r="AB429" s="11">
        <f t="shared" si="165"/>
        <v>2046</v>
      </c>
      <c r="AC429" s="11">
        <f t="shared" si="165"/>
        <v>2047</v>
      </c>
      <c r="AD429" s="11">
        <f t="shared" si="165"/>
        <v>2048</v>
      </c>
      <c r="AE429" s="11">
        <f t="shared" si="165"/>
        <v>2049</v>
      </c>
      <c r="AF429" s="11">
        <f t="shared" si="165"/>
        <v>2050</v>
      </c>
      <c r="AG429" s="11">
        <f t="shared" si="165"/>
        <v>2051</v>
      </c>
      <c r="AH429" s="11">
        <f t="shared" si="165"/>
        <v>2052</v>
      </c>
      <c r="AI429" s="11">
        <f t="shared" si="165"/>
        <v>2053</v>
      </c>
      <c r="AJ429" s="11">
        <f t="shared" si="165"/>
        <v>2054</v>
      </c>
      <c r="AK429" s="11">
        <f t="shared" si="165"/>
        <v>2055</v>
      </c>
      <c r="AL429" s="11">
        <f t="shared" si="165"/>
        <v>2056</v>
      </c>
      <c r="AM429" s="11">
        <f t="shared" si="165"/>
        <v>2057</v>
      </c>
      <c r="AN429" s="11">
        <f t="shared" si="165"/>
        <v>2058</v>
      </c>
      <c r="AO429" s="11">
        <f t="shared" si="165"/>
        <v>2059</v>
      </c>
      <c r="AP429" s="11">
        <f t="shared" si="165"/>
        <v>2060</v>
      </c>
    </row>
    <row r="430" spans="1:42" hidden="1" outlineLevel="2">
      <c r="A430" s="1">
        <v>1</v>
      </c>
      <c r="B430" s="10"/>
      <c r="D430" s="10">
        <f>(IF(D422&gt;0,D422,0)+FV('Impact Model_Complicated'!C$554,('Impact Model_Complicated'!D$122-'Impact Model_Complicated'!C$122),0,-'Impact Model_Complicated'!C430))*IF(D$122&gt;$AI333,0,1)</f>
        <v>0</v>
      </c>
      <c r="E430" s="10">
        <f>(IF(E422&gt;0,E422,0)+FV('Impact Model_Complicated'!D$554,('Impact Model_Complicated'!E$122-'Impact Model_Complicated'!D$122),0,-'Impact Model_Complicated'!D430))*IF(E$122&gt;$AI333,0,1)</f>
        <v>0</v>
      </c>
      <c r="F430" s="10">
        <f>(IF(F422&gt;0,F422,0)+FV('Impact Model_Complicated'!E$554,('Impact Model_Complicated'!F$122-'Impact Model_Complicated'!E$122),0,-'Impact Model_Complicated'!E430))*IF(F$122&gt;$AI333,0,1)</f>
        <v>0</v>
      </c>
      <c r="G430" s="10">
        <f>(IF(G422&gt;0,G422,0)+FV('Impact Model_Complicated'!F$554,('Impact Model_Complicated'!G$122-'Impact Model_Complicated'!F$122),0,-'Impact Model_Complicated'!F430))*IF(G$122&gt;$AI333,0,1)</f>
        <v>0</v>
      </c>
      <c r="H430" s="10">
        <f>(IF(H422&gt;0,H422,0)+FV('Impact Model_Complicated'!G$554,('Impact Model_Complicated'!H$122-'Impact Model_Complicated'!G$122),0,-'Impact Model_Complicated'!G430))*IF(H$122&gt;$AI333,0,1)</f>
        <v>0</v>
      </c>
      <c r="I430" s="10">
        <f>(IF(I422&gt;0,I422,0)+FV('Impact Model_Complicated'!H$554,('Impact Model_Complicated'!I$122-'Impact Model_Complicated'!H$122),0,-'Impact Model_Complicated'!H430))*IF(I$122&gt;$AI333,0,1)</f>
        <v>0</v>
      </c>
      <c r="J430" s="10">
        <f>(IF(J422&gt;0,J422,0)+FV('Impact Model_Complicated'!I$554,('Impact Model_Complicated'!J$122-'Impact Model_Complicated'!I$122),0,-'Impact Model_Complicated'!I430))*IF(J$122&gt;$AI333,0,1)</f>
        <v>0</v>
      </c>
      <c r="K430" s="10">
        <f>(IF(K422&gt;0,K422,0)+FV('Impact Model_Complicated'!J$554,('Impact Model_Complicated'!K$122-'Impact Model_Complicated'!J$122),0,-'Impact Model_Complicated'!J430))*IF(K$122&gt;$AI333,0,1)</f>
        <v>0</v>
      </c>
      <c r="L430" s="10">
        <f>(IF(L422&gt;0,L422,0)+FV('Impact Model_Complicated'!K$554,('Impact Model_Complicated'!L$122-'Impact Model_Complicated'!K$122),0,-'Impact Model_Complicated'!K430))*IF(L$122&gt;$AI333,0,1)</f>
        <v>0</v>
      </c>
      <c r="M430" s="10">
        <f>(IF(M422&gt;0,M422,0)+FV('Impact Model_Complicated'!L$554,('Impact Model_Complicated'!M$122-'Impact Model_Complicated'!L$122),0,-'Impact Model_Complicated'!L430))*IF(M$122&gt;$AI333,0,1)</f>
        <v>0</v>
      </c>
      <c r="N430" s="10">
        <f>(IF(N422&gt;0,N422,0)+FV('Impact Model_Complicated'!M$554,('Impact Model_Complicated'!N$122-'Impact Model_Complicated'!M$122),0,-'Impact Model_Complicated'!M430))*IF(N$122&gt;$AI333,0,1)</f>
        <v>0</v>
      </c>
      <c r="O430" s="10">
        <f>(IF(O422&gt;0,O422,0)+FV('Impact Model_Complicated'!N$554,('Impact Model_Complicated'!O$122-'Impact Model_Complicated'!N$122),0,-'Impact Model_Complicated'!N430))*IF(O$122&gt;$AI333,0,1)</f>
        <v>136155.81098693848</v>
      </c>
      <c r="P430" s="10">
        <f>(IF(P422&gt;0,P422,0)+FV('Impact Model_Complicated'!O$554,('Impact Model_Complicated'!P$122-'Impact Model_Complicated'!O$122),0,-'Impact Model_Complicated'!O430))*IF(P$122&gt;$AI333,0,1)</f>
        <v>142963.60153628542</v>
      </c>
      <c r="Q430" s="10">
        <f>(IF(Q422&gt;0,Q422,0)+FV('Impact Model_Complicated'!P$554,('Impact Model_Complicated'!Q$122-'Impact Model_Complicated'!P$122),0,-'Impact Model_Complicated'!P430))*IF(Q$122&gt;$AI333,0,1)</f>
        <v>150111.78161309971</v>
      </c>
      <c r="R430" s="10">
        <f>(IF(R422&gt;0,R422,0)+FV('Impact Model_Complicated'!Q$554,('Impact Model_Complicated'!R$122-'Impact Model_Complicated'!Q$122),0,-'Impact Model_Complicated'!Q430))*IF(R$122&gt;$AI333,0,1)</f>
        <v>0</v>
      </c>
      <c r="S430" s="10">
        <f>(IF(S422&gt;0,S422,0)+FV('Impact Model_Complicated'!R$554,('Impact Model_Complicated'!S$122-'Impact Model_Complicated'!R$122),0,-'Impact Model_Complicated'!R430))*IF(S$122&gt;$AI333,0,1)</f>
        <v>0</v>
      </c>
      <c r="T430" s="10">
        <f>(IF(T422&gt;0,T422,0)+FV('Impact Model_Complicated'!S$554,('Impact Model_Complicated'!T$122-'Impact Model_Complicated'!S$122),0,-'Impact Model_Complicated'!S430))*IF(T$122&gt;$AI333,0,1)</f>
        <v>0</v>
      </c>
      <c r="U430" s="10">
        <f>(IF(U422&gt;0,U422,0)+FV('Impact Model_Complicated'!T$554,('Impact Model_Complicated'!U$122-'Impact Model_Complicated'!T$122),0,-'Impact Model_Complicated'!T430))*IF(U$122&gt;$AI333,0,1)</f>
        <v>0</v>
      </c>
      <c r="V430" s="10">
        <f>(IF(V422&gt;0,V422,0)+FV('Impact Model_Complicated'!U$554,('Impact Model_Complicated'!V$122-'Impact Model_Complicated'!U$122),0,-'Impact Model_Complicated'!U430))*IF(V$122&gt;$AI333,0,1)</f>
        <v>0</v>
      </c>
      <c r="W430" s="10">
        <f>(IF(W422&gt;0,W422,0)+FV('Impact Model_Complicated'!V$554,('Impact Model_Complicated'!W$122-'Impact Model_Complicated'!V$122),0,-'Impact Model_Complicated'!V430))*IF(W$122&gt;$AI333,0,1)</f>
        <v>0</v>
      </c>
      <c r="X430" s="10">
        <f>(IF(X422&gt;0,X422,0)+FV('Impact Model_Complicated'!W$554,('Impact Model_Complicated'!X$122-'Impact Model_Complicated'!W$122),0,-'Impact Model_Complicated'!W430))*IF(X$122&gt;$AI333,0,1)</f>
        <v>0</v>
      </c>
      <c r="Y430" s="10">
        <f>(IF(Y422&gt;0,Y422,0)+FV('Impact Model_Complicated'!X$554,('Impact Model_Complicated'!Y$122-'Impact Model_Complicated'!X$122),0,-'Impact Model_Complicated'!X430))*IF(Y$122&gt;$AI333,0,1)</f>
        <v>0</v>
      </c>
      <c r="Z430" s="10">
        <f>(IF(Z422&gt;0,Z422,0)+FV('Impact Model_Simple'!Y$554,('Impact Model_Simple'!Z$122-'Impact Model_Simple'!Y$122),0,-'Impact Model_Simple'!Y430))*IF(Z$122&gt;$AI333,0,1)</f>
        <v>0</v>
      </c>
      <c r="AA430" s="10">
        <f>(IF(AA422&gt;0,AA422,0)+FV('Impact Model_Complicated'!Z$554,('Impact Model_Complicated'!AA$122-'Impact Model_Complicated'!Z$122),0,-'Impact Model_Complicated'!Z430))*IF(AA$122&gt;$AI333,0,1)</f>
        <v>0</v>
      </c>
      <c r="AB430" s="10">
        <f>(IF(AB422&gt;0,AB422,0)+FV('Impact Model_Complicated'!AA$554,('Impact Model_Complicated'!AB$122-'Impact Model_Complicated'!AA$122),0,-'Impact Model_Complicated'!AA430))*IF(AB$122&gt;$AI333,0,1)</f>
        <v>0</v>
      </c>
      <c r="AC430" s="10">
        <f>(IF(AC422&gt;0,AC422,0)+FV('Impact Model_Complicated'!AB$554,('Impact Model_Complicated'!AC$122-'Impact Model_Complicated'!AB$122),0,-'Impact Model_Complicated'!AB430))*IF(AC$122&gt;$AI333,0,1)</f>
        <v>0</v>
      </c>
      <c r="AD430" s="10">
        <f>(IF(AD422&gt;0,AD422,0)+FV('Impact Model_Complicated'!AC$554,('Impact Model_Complicated'!AD$122-'Impact Model_Complicated'!AC$122),0,-'Impact Model_Complicated'!AC430))*IF(AD$122&gt;$AI333,0,1)</f>
        <v>0</v>
      </c>
      <c r="AE430" s="10">
        <f>(IF(AE422&gt;0,AE422,0)+FV('Impact Model_Complicated'!AD$554,('Impact Model_Complicated'!AE$122-'Impact Model_Complicated'!AD$122),0,-'Impact Model_Complicated'!AD430))*IF(AE$122&gt;$AI333,0,1)</f>
        <v>0</v>
      </c>
      <c r="AF430" s="10">
        <f>(IF(AF422&gt;0,AF422,0)+FV('Impact Model_Complicated'!AE$554,('Impact Model_Complicated'!AF$122-'Impact Model_Complicated'!AE$122),0,-'Impact Model_Complicated'!AE430))*IF(AF$122&gt;$AI333,0,1)</f>
        <v>0</v>
      </c>
      <c r="AG430" s="10">
        <f>(IF(AG422&gt;0,AG422,0)+FV('Impact Model_Complicated'!AF$554,('Impact Model_Complicated'!AG$122-'Impact Model_Complicated'!AF$122),0,-'Impact Model_Complicated'!AF430))*IF(AG$122&gt;$AI333,0,1)</f>
        <v>0</v>
      </c>
      <c r="AH430" s="10">
        <f>(IF(AH422&gt;0,AH422,0)+FV('Impact Model_Complicated'!AG$554,('Impact Model_Complicated'!AH$122-'Impact Model_Complicated'!AG$122),0,-'Impact Model_Complicated'!AG430))*IF(AH$122&gt;$AI333,0,1)</f>
        <v>0</v>
      </c>
      <c r="AI430" s="10">
        <f>(IF(AI422&gt;0,AI422,0)+FV('Impact Model_Complicated'!AH$554,('Impact Model_Complicated'!AI$122-'Impact Model_Complicated'!AH$122),0,-'Impact Model_Complicated'!AH430))*IF(AI$122&gt;$AI333,0,1)</f>
        <v>0</v>
      </c>
      <c r="AJ430" s="10">
        <f>(IF(AJ422&gt;0,AJ422,0)+FV('Impact Model_Complicated'!AI$554,('Impact Model_Complicated'!AJ$122-'Impact Model_Complicated'!AI$122),0,-'Impact Model_Complicated'!AI430))*IF(AJ$122&gt;$AI333,0,1)</f>
        <v>0</v>
      </c>
      <c r="AK430" s="10">
        <f>(IF(AK422&gt;0,AK422,0)+FV('Impact Model_Complicated'!AJ$554,('Impact Model_Complicated'!AK$122-'Impact Model_Complicated'!AJ$122),0,-'Impact Model_Complicated'!AJ430))*IF(AK$122&gt;$AI333,0,1)</f>
        <v>0</v>
      </c>
      <c r="AL430" s="10">
        <f>(IF(AL422&gt;0,AL422,0)+FV('Impact Model_Complicated'!AK$554,('Impact Model_Complicated'!AL$122-'Impact Model_Complicated'!AK$122),0,-'Impact Model_Complicated'!AK430))*IF(AL$122&gt;$AI333,0,1)</f>
        <v>0</v>
      </c>
      <c r="AM430" s="10">
        <f>(IF(AM422&gt;0,AM422,0)+FV('Impact Model_Complicated'!AL$554,('Impact Model_Complicated'!AM$122-'Impact Model_Complicated'!AL$122),0,-'Impact Model_Complicated'!AL430))*IF(AM$122&gt;$AI333,0,1)</f>
        <v>0</v>
      </c>
      <c r="AN430" s="10">
        <f>(IF(AN422&gt;0,AN422,0)+FV('Impact Model_Complicated'!AM$554,('Impact Model_Complicated'!AN$122-'Impact Model_Complicated'!AM$122),0,-'Impact Model_Complicated'!AM430))*IF(AN$122&gt;$AI333,0,1)</f>
        <v>0</v>
      </c>
      <c r="AO430" s="10">
        <f>(IF(AO422&gt;0,AO422,0)+FV('Impact Model_Complicated'!AN$554,('Impact Model_Complicated'!AO$122-'Impact Model_Complicated'!AN$122),0,-'Impact Model_Complicated'!AN430))*IF(AO$122&gt;$AI333,0,1)</f>
        <v>0</v>
      </c>
      <c r="AP430" s="10">
        <f>(IF(AP422&gt;0,AP422,0)+FV('Impact Model_Complicated'!AO$554,('Impact Model_Complicated'!AP$122-'Impact Model_Complicated'!AO$122),0,-'Impact Model_Complicated'!AO430))*IF(AP$122&gt;$AI333,0,1)</f>
        <v>0</v>
      </c>
    </row>
    <row r="431" spans="1:42" hidden="1" outlineLevel="2">
      <c r="A431" s="1">
        <v>2</v>
      </c>
      <c r="B431" s="10"/>
      <c r="D431" s="10">
        <f>(IF(D423&gt;0,D423,0)+FV('Impact Model_Complicated'!C$554,('Impact Model_Complicated'!D$122-'Impact Model_Complicated'!C$122),0,-'Impact Model_Complicated'!C431))*IF(D$122&gt;$AI334,0,1)</f>
        <v>0</v>
      </c>
      <c r="E431" s="10">
        <f>(IF(E423&gt;0,E423,0)+FV('Impact Model_Complicated'!D$554,('Impact Model_Complicated'!E$122-'Impact Model_Complicated'!D$122),0,-'Impact Model_Complicated'!D431))*IF(E$122&gt;$AI334,0,1)</f>
        <v>0</v>
      </c>
      <c r="F431" s="10">
        <f>(IF(F423&gt;0,F423,0)+FV('Impact Model_Complicated'!E$554,('Impact Model_Complicated'!F$122-'Impact Model_Complicated'!E$122),0,-'Impact Model_Complicated'!E431))*IF(F$122&gt;$AI334,0,1)</f>
        <v>0</v>
      </c>
      <c r="G431" s="10">
        <f>(IF(G423&gt;0,G423,0)+FV('Impact Model_Complicated'!F$554,('Impact Model_Complicated'!G$122-'Impact Model_Complicated'!F$122),0,-'Impact Model_Complicated'!F431))*IF(G$122&gt;$AI334,0,1)</f>
        <v>0</v>
      </c>
      <c r="H431" s="10">
        <f>(IF(H423&gt;0,H423,0)+FV('Impact Model_Complicated'!G$554,('Impact Model_Complicated'!H$122-'Impact Model_Complicated'!G$122),0,-'Impact Model_Complicated'!G431))*IF(H$122&gt;$AI334,0,1)</f>
        <v>0</v>
      </c>
      <c r="I431" s="10">
        <f>(IF(I423&gt;0,I423,0)+FV('Impact Model_Complicated'!H$554,('Impact Model_Complicated'!I$122-'Impact Model_Complicated'!H$122),0,-'Impact Model_Complicated'!H431))*IF(I$122&gt;$AI334,0,1)</f>
        <v>0</v>
      </c>
      <c r="J431" s="10">
        <f>(IF(J423&gt;0,J423,0)+FV('Impact Model_Complicated'!I$554,('Impact Model_Complicated'!J$122-'Impact Model_Complicated'!I$122),0,-'Impact Model_Complicated'!I431))*IF(J$122&gt;$AI334,0,1)</f>
        <v>0</v>
      </c>
      <c r="K431" s="10">
        <f>(IF(K423&gt;0,K423,0)+FV('Impact Model_Complicated'!J$554,('Impact Model_Complicated'!K$122-'Impact Model_Complicated'!J$122),0,-'Impact Model_Complicated'!J431))*IF(K$122&gt;$AI334,0,1)</f>
        <v>0</v>
      </c>
      <c r="L431" s="10">
        <f>(IF(L423&gt;0,L423,0)+FV('Impact Model_Complicated'!K$554,('Impact Model_Complicated'!L$122-'Impact Model_Complicated'!K$122),0,-'Impact Model_Complicated'!K431))*IF(L$122&gt;$AI334,0,1)</f>
        <v>0</v>
      </c>
      <c r="M431" s="10">
        <f>(IF(M423&gt;0,M423,0)+FV('Impact Model_Complicated'!L$554,('Impact Model_Complicated'!M$122-'Impact Model_Complicated'!L$122),0,-'Impact Model_Complicated'!L431))*IF(M$122&gt;$AI334,0,1)</f>
        <v>0</v>
      </c>
      <c r="N431" s="10">
        <f>(IF(N423&gt;0,N423,0)+FV('Impact Model_Complicated'!M$554,('Impact Model_Complicated'!N$122-'Impact Model_Complicated'!M$122),0,-'Impact Model_Complicated'!M431))*IF(N$122&gt;$AI334,0,1)</f>
        <v>0</v>
      </c>
      <c r="O431" s="10">
        <f>(IF(O423&gt;0,O423,0)+FV('Impact Model_Complicated'!N$554,('Impact Model_Complicated'!O$122-'Impact Model_Complicated'!N$122),0,-'Impact Model_Complicated'!N431))*IF(O$122&gt;$AI334,0,1)</f>
        <v>68077.905493469239</v>
      </c>
      <c r="P431" s="10">
        <f>(IF(P423&gt;0,P423,0)+FV('Impact Model_Complicated'!O$554,('Impact Model_Complicated'!P$122-'Impact Model_Complicated'!O$122),0,-'Impact Model_Complicated'!O431))*IF(P$122&gt;$AI334,0,1)</f>
        <v>71481.800768142712</v>
      </c>
      <c r="Q431" s="10">
        <f>(IF(Q423&gt;0,Q423,0)+FV('Impact Model_Complicated'!P$554,('Impact Model_Complicated'!Q$122-'Impact Model_Complicated'!P$122),0,-'Impact Model_Complicated'!P431))*IF(Q$122&gt;$AI334,0,1)</f>
        <v>75055.890806549854</v>
      </c>
      <c r="R431" s="10">
        <f>(IF(R423&gt;0,R423,0)+FV('Impact Model_Complicated'!Q$554,('Impact Model_Complicated'!R$122-'Impact Model_Complicated'!Q$122),0,-'Impact Model_Complicated'!Q431))*IF(R$122&gt;$AI334,0,1)</f>
        <v>0</v>
      </c>
      <c r="S431" s="10">
        <f>(IF(S423&gt;0,S423,0)+FV('Impact Model_Complicated'!R$554,('Impact Model_Complicated'!S$122-'Impact Model_Complicated'!R$122),0,-'Impact Model_Complicated'!R431))*IF(S$122&gt;$AI334,0,1)</f>
        <v>0</v>
      </c>
      <c r="T431" s="10">
        <f>(IF(T423&gt;0,T423,0)+FV('Impact Model_Complicated'!S$554,('Impact Model_Complicated'!T$122-'Impact Model_Complicated'!S$122),0,-'Impact Model_Complicated'!S431))*IF(T$122&gt;$AI334,0,1)</f>
        <v>0</v>
      </c>
      <c r="U431" s="10">
        <f>(IF(U423&gt;0,U423,0)+FV('Impact Model_Complicated'!T$554,('Impact Model_Complicated'!U$122-'Impact Model_Complicated'!T$122),0,-'Impact Model_Complicated'!T431))*IF(U$122&gt;$AI334,0,1)</f>
        <v>0</v>
      </c>
      <c r="V431" s="10">
        <f>(IF(V423&gt;0,V423,0)+FV('Impact Model_Complicated'!U$554,('Impact Model_Complicated'!V$122-'Impact Model_Complicated'!U$122),0,-'Impact Model_Complicated'!U431))*IF(V$122&gt;$AI334,0,1)</f>
        <v>0</v>
      </c>
      <c r="W431" s="10">
        <f>(IF(W423&gt;0,W423,0)+FV('Impact Model_Complicated'!V$554,('Impact Model_Complicated'!W$122-'Impact Model_Complicated'!V$122),0,-'Impact Model_Complicated'!V431))*IF(W$122&gt;$AI334,0,1)</f>
        <v>0</v>
      </c>
      <c r="X431" s="10">
        <f>(IF(X423&gt;0,X423,0)+FV('Impact Model_Complicated'!W$554,('Impact Model_Complicated'!X$122-'Impact Model_Complicated'!W$122),0,-'Impact Model_Complicated'!W431))*IF(X$122&gt;$AI334,0,1)</f>
        <v>0</v>
      </c>
      <c r="Y431" s="10">
        <f>(IF(Y423&gt;0,Y423,0)+FV('Impact Model_Complicated'!X$554,('Impact Model_Complicated'!Y$122-'Impact Model_Complicated'!X$122),0,-'Impact Model_Complicated'!X431))*IF(Y$122&gt;$AI334,0,1)</f>
        <v>0</v>
      </c>
      <c r="Z431" s="10">
        <f>(IF(Z423&gt;0,Z423,0)+FV('Impact Model_Simple'!Y$554,('Impact Model_Simple'!Z$122-'Impact Model_Simple'!Y$122),0,-'Impact Model_Simple'!Y431))*IF(Z$122&gt;$AI334,0,1)</f>
        <v>0</v>
      </c>
      <c r="AA431" s="10">
        <f>(IF(AA423&gt;0,AA423,0)+FV('Impact Model_Complicated'!Z$554,('Impact Model_Complicated'!AA$122-'Impact Model_Complicated'!Z$122),0,-'Impact Model_Complicated'!Z431))*IF(AA$122&gt;$AI334,0,1)</f>
        <v>0</v>
      </c>
      <c r="AB431" s="10">
        <f>(IF(AB423&gt;0,AB423,0)+FV('Impact Model_Complicated'!AA$554,('Impact Model_Complicated'!AB$122-'Impact Model_Complicated'!AA$122),0,-'Impact Model_Complicated'!AA431))*IF(AB$122&gt;$AI334,0,1)</f>
        <v>0</v>
      </c>
      <c r="AC431" s="10">
        <f>(IF(AC423&gt;0,AC423,0)+FV('Impact Model_Complicated'!AB$554,('Impact Model_Complicated'!AC$122-'Impact Model_Complicated'!AB$122),0,-'Impact Model_Complicated'!AB431))*IF(AC$122&gt;$AI334,0,1)</f>
        <v>0</v>
      </c>
      <c r="AD431" s="10">
        <f>(IF(AD423&gt;0,AD423,0)+FV('Impact Model_Complicated'!AC$554,('Impact Model_Complicated'!AD$122-'Impact Model_Complicated'!AC$122),0,-'Impact Model_Complicated'!AC431))*IF(AD$122&gt;$AI334,0,1)</f>
        <v>0</v>
      </c>
      <c r="AE431" s="10">
        <f>(IF(AE423&gt;0,AE423,0)+FV('Impact Model_Complicated'!AD$554,('Impact Model_Complicated'!AE$122-'Impact Model_Complicated'!AD$122),0,-'Impact Model_Complicated'!AD431))*IF(AE$122&gt;$AI334,0,1)</f>
        <v>0</v>
      </c>
      <c r="AF431" s="10">
        <f>(IF(AF423&gt;0,AF423,0)+FV('Impact Model_Complicated'!AE$554,('Impact Model_Complicated'!AF$122-'Impact Model_Complicated'!AE$122),0,-'Impact Model_Complicated'!AE431))*IF(AF$122&gt;$AI334,0,1)</f>
        <v>0</v>
      </c>
      <c r="AG431" s="10">
        <f>(IF(AG423&gt;0,AG423,0)+FV('Impact Model_Complicated'!AF$554,('Impact Model_Complicated'!AG$122-'Impact Model_Complicated'!AF$122),0,-'Impact Model_Complicated'!AF431))*IF(AG$122&gt;$AI334,0,1)</f>
        <v>0</v>
      </c>
      <c r="AH431" s="10">
        <f>(IF(AH423&gt;0,AH423,0)+FV('Impact Model_Complicated'!AG$554,('Impact Model_Complicated'!AH$122-'Impact Model_Complicated'!AG$122),0,-'Impact Model_Complicated'!AG431))*IF(AH$122&gt;$AI334,0,1)</f>
        <v>0</v>
      </c>
      <c r="AI431" s="10">
        <f>(IF(AI423&gt;0,AI423,0)+FV('Impact Model_Complicated'!AH$554,('Impact Model_Complicated'!AI$122-'Impact Model_Complicated'!AH$122),0,-'Impact Model_Complicated'!AH431))*IF(AI$122&gt;$AI334,0,1)</f>
        <v>0</v>
      </c>
      <c r="AJ431" s="10">
        <f>(IF(AJ423&gt;0,AJ423,0)+FV('Impact Model_Complicated'!AI$554,('Impact Model_Complicated'!AJ$122-'Impact Model_Complicated'!AI$122),0,-'Impact Model_Complicated'!AI431))*IF(AJ$122&gt;$AI334,0,1)</f>
        <v>0</v>
      </c>
      <c r="AK431" s="10">
        <f>(IF(AK423&gt;0,AK423,0)+FV('Impact Model_Complicated'!AJ$554,('Impact Model_Complicated'!AK$122-'Impact Model_Complicated'!AJ$122),0,-'Impact Model_Complicated'!AJ431))*IF(AK$122&gt;$AI334,0,1)</f>
        <v>0</v>
      </c>
      <c r="AL431" s="10">
        <f>(IF(AL423&gt;0,AL423,0)+FV('Impact Model_Complicated'!AK$554,('Impact Model_Complicated'!AL$122-'Impact Model_Complicated'!AK$122),0,-'Impact Model_Complicated'!AK431))*IF(AL$122&gt;$AI334,0,1)</f>
        <v>0</v>
      </c>
      <c r="AM431" s="10">
        <f>(IF(AM423&gt;0,AM423,0)+FV('Impact Model_Complicated'!AL$554,('Impact Model_Complicated'!AM$122-'Impact Model_Complicated'!AL$122),0,-'Impact Model_Complicated'!AL431))*IF(AM$122&gt;$AI334,0,1)</f>
        <v>0</v>
      </c>
      <c r="AN431" s="10">
        <f>(IF(AN423&gt;0,AN423,0)+FV('Impact Model_Complicated'!AM$554,('Impact Model_Complicated'!AN$122-'Impact Model_Complicated'!AM$122),0,-'Impact Model_Complicated'!AM431))*IF(AN$122&gt;$AI334,0,1)</f>
        <v>0</v>
      </c>
      <c r="AO431" s="10">
        <f>(IF(AO423&gt;0,AO423,0)+FV('Impact Model_Complicated'!AN$554,('Impact Model_Complicated'!AO$122-'Impact Model_Complicated'!AN$122),0,-'Impact Model_Complicated'!AN431))*IF(AO$122&gt;$AI334,0,1)</f>
        <v>0</v>
      </c>
      <c r="AP431" s="10">
        <f>(IF(AP423&gt;0,AP423,0)+FV('Impact Model_Complicated'!AO$554,('Impact Model_Complicated'!AP$122-'Impact Model_Complicated'!AO$122),0,-'Impact Model_Complicated'!AO431))*IF(AP$122&gt;$AI334,0,1)</f>
        <v>0</v>
      </c>
    </row>
    <row r="432" spans="1:42" hidden="1" outlineLevel="2">
      <c r="A432" s="1">
        <v>3</v>
      </c>
      <c r="B432" s="10"/>
      <c r="D432" s="10">
        <f>(IF(D424&gt;0,D424,0)+FV('Impact Model_Complicated'!C$554,('Impact Model_Complicated'!D$122-'Impact Model_Complicated'!C$122),0,-'Impact Model_Complicated'!C432))*IF(D$122&gt;$AI335,0,1)</f>
        <v>0</v>
      </c>
      <c r="E432" s="10">
        <f>(IF(E424&gt;0,E424,0)+FV('Impact Model_Complicated'!D$554,('Impact Model_Complicated'!E$122-'Impact Model_Complicated'!D$122),0,-'Impact Model_Complicated'!D432))*IF(E$122&gt;$AI335,0,1)</f>
        <v>0</v>
      </c>
      <c r="F432" s="10">
        <f>(IF(F424&gt;0,F424,0)+FV('Impact Model_Complicated'!E$554,('Impact Model_Complicated'!F$122-'Impact Model_Complicated'!E$122),0,-'Impact Model_Complicated'!E432))*IF(F$122&gt;$AI335,0,1)</f>
        <v>0</v>
      </c>
      <c r="G432" s="10">
        <f>(IF(G424&gt;0,G424,0)+FV('Impact Model_Complicated'!F$554,('Impact Model_Complicated'!G$122-'Impact Model_Complicated'!F$122),0,-'Impact Model_Complicated'!F432))*IF(G$122&gt;$AI335,0,1)</f>
        <v>0</v>
      </c>
      <c r="H432" s="10">
        <f>(IF(H424&gt;0,H424,0)+FV('Impact Model_Complicated'!G$554,('Impact Model_Complicated'!H$122-'Impact Model_Complicated'!G$122),0,-'Impact Model_Complicated'!G432))*IF(H$122&gt;$AI335,0,1)</f>
        <v>0</v>
      </c>
      <c r="I432" s="10">
        <f>(IF(I424&gt;0,I424,0)+FV('Impact Model_Complicated'!H$554,('Impact Model_Complicated'!I$122-'Impact Model_Complicated'!H$122),0,-'Impact Model_Complicated'!H432))*IF(I$122&gt;$AI335,0,1)</f>
        <v>0</v>
      </c>
      <c r="J432" s="10">
        <f>(IF(J424&gt;0,J424,0)+FV('Impact Model_Complicated'!I$554,('Impact Model_Complicated'!J$122-'Impact Model_Complicated'!I$122),0,-'Impact Model_Complicated'!I432))*IF(J$122&gt;$AI335,0,1)</f>
        <v>0</v>
      </c>
      <c r="K432" s="10">
        <f>(IF(K424&gt;0,K424,0)+FV('Impact Model_Complicated'!J$554,('Impact Model_Complicated'!K$122-'Impact Model_Complicated'!J$122),0,-'Impact Model_Complicated'!J432))*IF(K$122&gt;$AI335,0,1)</f>
        <v>0</v>
      </c>
      <c r="L432" s="10">
        <f>(IF(L424&gt;0,L424,0)+FV('Impact Model_Complicated'!K$554,('Impact Model_Complicated'!L$122-'Impact Model_Complicated'!K$122),0,-'Impact Model_Complicated'!K432))*IF(L$122&gt;$AI335,0,1)</f>
        <v>0</v>
      </c>
      <c r="M432" s="10">
        <f>(IF(M424&gt;0,M424,0)+FV('Impact Model_Complicated'!L$554,('Impact Model_Complicated'!M$122-'Impact Model_Complicated'!L$122),0,-'Impact Model_Complicated'!L432))*IF(M$122&gt;$AI335,0,1)</f>
        <v>0</v>
      </c>
      <c r="N432" s="10">
        <f>(IF(N424&gt;0,N424,0)+FV('Impact Model_Complicated'!M$554,('Impact Model_Complicated'!N$122-'Impact Model_Complicated'!M$122),0,-'Impact Model_Complicated'!M432))*IF(N$122&gt;$AI335,0,1)</f>
        <v>0</v>
      </c>
      <c r="O432" s="10">
        <f>(IF(O424&gt;0,O424,0)+FV('Impact Model_Complicated'!N$554,('Impact Model_Complicated'!O$122-'Impact Model_Complicated'!N$122),0,-'Impact Model_Complicated'!N432))*IF(O$122&gt;$AI335,0,1)</f>
        <v>68077.905493469239</v>
      </c>
      <c r="P432" s="10">
        <f>(IF(P424&gt;0,P424,0)+FV('Impact Model_Complicated'!O$554,('Impact Model_Complicated'!P$122-'Impact Model_Complicated'!O$122),0,-'Impact Model_Complicated'!O432))*IF(P$122&gt;$AI335,0,1)</f>
        <v>71481.800768142712</v>
      </c>
      <c r="Q432" s="10">
        <f>(IF(Q424&gt;0,Q424,0)+FV('Impact Model_Complicated'!P$554,('Impact Model_Complicated'!Q$122-'Impact Model_Complicated'!P$122),0,-'Impact Model_Complicated'!P432))*IF(Q$122&gt;$AI335,0,1)</f>
        <v>75055.890806549854</v>
      </c>
      <c r="R432" s="10">
        <f>(IF(R424&gt;0,R424,0)+FV('Impact Model_Complicated'!Q$554,('Impact Model_Complicated'!R$122-'Impact Model_Complicated'!Q$122),0,-'Impact Model_Complicated'!Q432))*IF(R$122&gt;$AI335,0,1)</f>
        <v>0</v>
      </c>
      <c r="S432" s="10">
        <f>(IF(S424&gt;0,S424,0)+FV('Impact Model_Complicated'!R$554,('Impact Model_Complicated'!S$122-'Impact Model_Complicated'!R$122),0,-'Impact Model_Complicated'!R432))*IF(S$122&gt;$AI335,0,1)</f>
        <v>0</v>
      </c>
      <c r="T432" s="10">
        <f>(IF(T424&gt;0,T424,0)+FV('Impact Model_Complicated'!S$554,('Impact Model_Complicated'!T$122-'Impact Model_Complicated'!S$122),0,-'Impact Model_Complicated'!S432))*IF(T$122&gt;$AI335,0,1)</f>
        <v>0</v>
      </c>
      <c r="U432" s="10">
        <f>(IF(U424&gt;0,U424,0)+FV('Impact Model_Complicated'!T$554,('Impact Model_Complicated'!U$122-'Impact Model_Complicated'!T$122),0,-'Impact Model_Complicated'!T432))*IF(U$122&gt;$AI335,0,1)</f>
        <v>0</v>
      </c>
      <c r="V432" s="10">
        <f>(IF(V424&gt;0,V424,0)+FV('Impact Model_Complicated'!U$554,('Impact Model_Complicated'!V$122-'Impact Model_Complicated'!U$122),0,-'Impact Model_Complicated'!U432))*IF(V$122&gt;$AI335,0,1)</f>
        <v>0</v>
      </c>
      <c r="W432" s="10">
        <f>(IF(W424&gt;0,W424,0)+FV('Impact Model_Complicated'!V$554,('Impact Model_Complicated'!W$122-'Impact Model_Complicated'!V$122),0,-'Impact Model_Complicated'!V432))*IF(W$122&gt;$AI335,0,1)</f>
        <v>0</v>
      </c>
      <c r="X432" s="10">
        <f>(IF(X424&gt;0,X424,0)+FV('Impact Model_Complicated'!W$554,('Impact Model_Complicated'!X$122-'Impact Model_Complicated'!W$122),0,-'Impact Model_Complicated'!W432))*IF(X$122&gt;$AI335,0,1)</f>
        <v>0</v>
      </c>
      <c r="Y432" s="10">
        <f>(IF(Y424&gt;0,Y424,0)+FV('Impact Model_Complicated'!X$554,('Impact Model_Complicated'!Y$122-'Impact Model_Complicated'!X$122),0,-'Impact Model_Complicated'!X432))*IF(Y$122&gt;$AI335,0,1)</f>
        <v>0</v>
      </c>
      <c r="Z432" s="10">
        <f>(IF(Z424&gt;0,Z424,0)+FV('Impact Model_Simple'!Y$554,('Impact Model_Simple'!Z$122-'Impact Model_Simple'!Y$122),0,-'Impact Model_Simple'!Y432))*IF(Z$122&gt;$AI335,0,1)</f>
        <v>0</v>
      </c>
      <c r="AA432" s="10">
        <f>(IF(AA424&gt;0,AA424,0)+FV('Impact Model_Complicated'!Z$554,('Impact Model_Complicated'!AA$122-'Impact Model_Complicated'!Z$122),0,-'Impact Model_Complicated'!Z432))*IF(AA$122&gt;$AI335,0,1)</f>
        <v>0</v>
      </c>
      <c r="AB432" s="10">
        <f>(IF(AB424&gt;0,AB424,0)+FV('Impact Model_Complicated'!AA$554,('Impact Model_Complicated'!AB$122-'Impact Model_Complicated'!AA$122),0,-'Impact Model_Complicated'!AA432))*IF(AB$122&gt;$AI335,0,1)</f>
        <v>0</v>
      </c>
      <c r="AC432" s="10">
        <f>(IF(AC424&gt;0,AC424,0)+FV('Impact Model_Complicated'!AB$554,('Impact Model_Complicated'!AC$122-'Impact Model_Complicated'!AB$122),0,-'Impact Model_Complicated'!AB432))*IF(AC$122&gt;$AI335,0,1)</f>
        <v>0</v>
      </c>
      <c r="AD432" s="10">
        <f>(IF(AD424&gt;0,AD424,0)+FV('Impact Model_Complicated'!AC$554,('Impact Model_Complicated'!AD$122-'Impact Model_Complicated'!AC$122),0,-'Impact Model_Complicated'!AC432))*IF(AD$122&gt;$AI335,0,1)</f>
        <v>0</v>
      </c>
      <c r="AE432" s="10">
        <f>(IF(AE424&gt;0,AE424,0)+FV('Impact Model_Complicated'!AD$554,('Impact Model_Complicated'!AE$122-'Impact Model_Complicated'!AD$122),0,-'Impact Model_Complicated'!AD432))*IF(AE$122&gt;$AI335,0,1)</f>
        <v>0</v>
      </c>
      <c r="AF432" s="10">
        <f>(IF(AF424&gt;0,AF424,0)+FV('Impact Model_Complicated'!AE$554,('Impact Model_Complicated'!AF$122-'Impact Model_Complicated'!AE$122),0,-'Impact Model_Complicated'!AE432))*IF(AF$122&gt;$AI335,0,1)</f>
        <v>0</v>
      </c>
      <c r="AG432" s="10">
        <f>(IF(AG424&gt;0,AG424,0)+FV('Impact Model_Complicated'!AF$554,('Impact Model_Complicated'!AG$122-'Impact Model_Complicated'!AF$122),0,-'Impact Model_Complicated'!AF432))*IF(AG$122&gt;$AI335,0,1)</f>
        <v>0</v>
      </c>
      <c r="AH432" s="10">
        <f>(IF(AH424&gt;0,AH424,0)+FV('Impact Model_Complicated'!AG$554,('Impact Model_Complicated'!AH$122-'Impact Model_Complicated'!AG$122),0,-'Impact Model_Complicated'!AG432))*IF(AH$122&gt;$AI335,0,1)</f>
        <v>0</v>
      </c>
      <c r="AI432" s="10">
        <f>(IF(AI424&gt;0,AI424,0)+FV('Impact Model_Complicated'!AH$554,('Impact Model_Complicated'!AI$122-'Impact Model_Complicated'!AH$122),0,-'Impact Model_Complicated'!AH432))*IF(AI$122&gt;$AI335,0,1)</f>
        <v>0</v>
      </c>
      <c r="AJ432" s="10">
        <f>(IF(AJ424&gt;0,AJ424,0)+FV('Impact Model_Complicated'!AI$554,('Impact Model_Complicated'!AJ$122-'Impact Model_Complicated'!AI$122),0,-'Impact Model_Complicated'!AI432))*IF(AJ$122&gt;$AI335,0,1)</f>
        <v>0</v>
      </c>
      <c r="AK432" s="10">
        <f>(IF(AK424&gt;0,AK424,0)+FV('Impact Model_Complicated'!AJ$554,('Impact Model_Complicated'!AK$122-'Impact Model_Complicated'!AJ$122),0,-'Impact Model_Complicated'!AJ432))*IF(AK$122&gt;$AI335,0,1)</f>
        <v>0</v>
      </c>
      <c r="AL432" s="10">
        <f>(IF(AL424&gt;0,AL424,0)+FV('Impact Model_Complicated'!AK$554,('Impact Model_Complicated'!AL$122-'Impact Model_Complicated'!AK$122),0,-'Impact Model_Complicated'!AK432))*IF(AL$122&gt;$AI335,0,1)</f>
        <v>0</v>
      </c>
      <c r="AM432" s="10">
        <f>(IF(AM424&gt;0,AM424,0)+FV('Impact Model_Complicated'!AL$554,('Impact Model_Complicated'!AM$122-'Impact Model_Complicated'!AL$122),0,-'Impact Model_Complicated'!AL432))*IF(AM$122&gt;$AI335,0,1)</f>
        <v>0</v>
      </c>
      <c r="AN432" s="10">
        <f>(IF(AN424&gt;0,AN424,0)+FV('Impact Model_Complicated'!AM$554,('Impact Model_Complicated'!AN$122-'Impact Model_Complicated'!AM$122),0,-'Impact Model_Complicated'!AM432))*IF(AN$122&gt;$AI335,0,1)</f>
        <v>0</v>
      </c>
      <c r="AO432" s="10">
        <f>(IF(AO424&gt;0,AO424,0)+FV('Impact Model_Complicated'!AN$554,('Impact Model_Complicated'!AO$122-'Impact Model_Complicated'!AN$122),0,-'Impact Model_Complicated'!AN432))*IF(AO$122&gt;$AI335,0,1)</f>
        <v>0</v>
      </c>
      <c r="AP432" s="10">
        <f>(IF(AP424&gt;0,AP424,0)+FV('Impact Model_Complicated'!AO$554,('Impact Model_Complicated'!AP$122-'Impact Model_Complicated'!AO$122),0,-'Impact Model_Complicated'!AO432))*IF(AP$122&gt;$AI335,0,1)</f>
        <v>0</v>
      </c>
    </row>
    <row r="433" spans="1:42" hidden="1" outlineLevel="2">
      <c r="A433" s="1">
        <v>4</v>
      </c>
      <c r="B433" s="10"/>
      <c r="D433" s="10">
        <f>(IF(D425&gt;0,D425,0)+FV('Impact Model_Complicated'!C$554,('Impact Model_Complicated'!D$122-'Impact Model_Complicated'!C$122),0,-'Impact Model_Complicated'!C433))*IF(D$122&gt;$AI336,0,1)</f>
        <v>0</v>
      </c>
      <c r="E433" s="10">
        <f>(IF(E425&gt;0,E425,0)+FV('Impact Model_Complicated'!D$554,('Impact Model_Complicated'!E$122-'Impact Model_Complicated'!D$122),0,-'Impact Model_Complicated'!D433))*IF(E$122&gt;$AI336,0,1)</f>
        <v>0</v>
      </c>
      <c r="F433" s="10">
        <f>(IF(F425&gt;0,F425,0)+FV('Impact Model_Complicated'!E$554,('Impact Model_Complicated'!F$122-'Impact Model_Complicated'!E$122),0,-'Impact Model_Complicated'!E433))*IF(F$122&gt;$AI336,0,1)</f>
        <v>0</v>
      </c>
      <c r="G433" s="10">
        <f>(IF(G425&gt;0,G425,0)+FV('Impact Model_Complicated'!F$554,('Impact Model_Complicated'!G$122-'Impact Model_Complicated'!F$122),0,-'Impact Model_Complicated'!F433))*IF(G$122&gt;$AI336,0,1)</f>
        <v>0</v>
      </c>
      <c r="H433" s="10">
        <f>(IF(H425&gt;0,H425,0)+FV('Impact Model_Complicated'!G$554,('Impact Model_Complicated'!H$122-'Impact Model_Complicated'!G$122),0,-'Impact Model_Complicated'!G433))*IF(H$122&gt;$AI336,0,1)</f>
        <v>0</v>
      </c>
      <c r="I433" s="10">
        <f>(IF(I425&gt;0,I425,0)+FV('Impact Model_Complicated'!H$554,('Impact Model_Complicated'!I$122-'Impact Model_Complicated'!H$122),0,-'Impact Model_Complicated'!H433))*IF(I$122&gt;$AI336,0,1)</f>
        <v>0</v>
      </c>
      <c r="J433" s="10">
        <f>(IF(J425&gt;0,J425,0)+FV('Impact Model_Complicated'!I$554,('Impact Model_Complicated'!J$122-'Impact Model_Complicated'!I$122),0,-'Impact Model_Complicated'!I433))*IF(J$122&gt;$AI336,0,1)</f>
        <v>0</v>
      </c>
      <c r="K433" s="10">
        <f>(IF(K425&gt;0,K425,0)+FV('Impact Model_Complicated'!J$554,('Impact Model_Complicated'!K$122-'Impact Model_Complicated'!J$122),0,-'Impact Model_Complicated'!J433))*IF(K$122&gt;$AI336,0,1)</f>
        <v>0</v>
      </c>
      <c r="L433" s="10">
        <f>(IF(L425&gt;0,L425,0)+FV('Impact Model_Complicated'!K$554,('Impact Model_Complicated'!L$122-'Impact Model_Complicated'!K$122),0,-'Impact Model_Complicated'!K433))*IF(L$122&gt;$AI336,0,1)</f>
        <v>0</v>
      </c>
      <c r="M433" s="10">
        <f>(IF(M425&gt;0,M425,0)+FV('Impact Model_Complicated'!L$554,('Impact Model_Complicated'!M$122-'Impact Model_Complicated'!L$122),0,-'Impact Model_Complicated'!L433))*IF(M$122&gt;$AI336,0,1)</f>
        <v>0</v>
      </c>
      <c r="N433" s="10">
        <f>(IF(N425&gt;0,N425,0)+FV('Impact Model_Complicated'!M$554,('Impact Model_Complicated'!N$122-'Impact Model_Complicated'!M$122),0,-'Impact Model_Complicated'!M433))*IF(N$122&gt;$AI336,0,1)</f>
        <v>0</v>
      </c>
      <c r="O433" s="10">
        <f>(IF(O425&gt;0,O425,0)+FV('Impact Model_Complicated'!N$554,('Impact Model_Complicated'!O$122-'Impact Model_Complicated'!N$122),0,-'Impact Model_Complicated'!N433))*IF(O$122&gt;$AI336,0,1)</f>
        <v>0</v>
      </c>
      <c r="P433" s="10">
        <f>(IF(P425&gt;0,P425,0)+FV('Impact Model_Complicated'!O$554,('Impact Model_Complicated'!P$122-'Impact Model_Complicated'!O$122),0,-'Impact Model_Complicated'!O433))*IF(P$122&gt;$AI336,0,1)</f>
        <v>0</v>
      </c>
      <c r="Q433" s="10">
        <f>(IF(Q425&gt;0,Q425,0)+FV('Impact Model_Complicated'!P$554,('Impact Model_Complicated'!Q$122-'Impact Model_Complicated'!P$122),0,-'Impact Model_Complicated'!P433))*IF(Q$122&gt;$AI336,0,1)</f>
        <v>0</v>
      </c>
      <c r="R433" s="10">
        <f>(IF(R425&gt;0,R425,0)+FV('Impact Model_Complicated'!Q$554,('Impact Model_Complicated'!R$122-'Impact Model_Complicated'!Q$122),0,-'Impact Model_Complicated'!Q433))*IF(R$122&gt;$AI336,0,1)</f>
        <v>0</v>
      </c>
      <c r="S433" s="10">
        <f>(IF(S425&gt;0,S425,0)+FV('Impact Model_Complicated'!R$554,('Impact Model_Complicated'!S$122-'Impact Model_Complicated'!R$122),0,-'Impact Model_Complicated'!R433))*IF(S$122&gt;$AI336,0,1)</f>
        <v>0</v>
      </c>
      <c r="T433" s="10">
        <f>(IF(T425&gt;0,T425,0)+FV('Impact Model_Complicated'!S$554,('Impact Model_Complicated'!T$122-'Impact Model_Complicated'!S$122),0,-'Impact Model_Complicated'!S433))*IF(T$122&gt;$AI336,0,1)</f>
        <v>0</v>
      </c>
      <c r="U433" s="10">
        <f>(IF(U425&gt;0,U425,0)+FV('Impact Model_Complicated'!T$554,('Impact Model_Complicated'!U$122-'Impact Model_Complicated'!T$122),0,-'Impact Model_Complicated'!T433))*IF(U$122&gt;$AI336,0,1)</f>
        <v>0</v>
      </c>
      <c r="V433" s="10">
        <f>(IF(V425&gt;0,V425,0)+FV('Impact Model_Complicated'!U$554,('Impact Model_Complicated'!V$122-'Impact Model_Complicated'!U$122),0,-'Impact Model_Complicated'!U433))*IF(V$122&gt;$AI336,0,1)</f>
        <v>0</v>
      </c>
      <c r="W433" s="10">
        <f>(IF(W425&gt;0,W425,0)+FV('Impact Model_Complicated'!V$554,('Impact Model_Complicated'!W$122-'Impact Model_Complicated'!V$122),0,-'Impact Model_Complicated'!V433))*IF(W$122&gt;$AI336,0,1)</f>
        <v>0</v>
      </c>
      <c r="X433" s="10">
        <f>(IF(X425&gt;0,X425,0)+FV('Impact Model_Complicated'!W$554,('Impact Model_Complicated'!X$122-'Impact Model_Complicated'!W$122),0,-'Impact Model_Complicated'!W433))*IF(X$122&gt;$AI336,0,1)</f>
        <v>0</v>
      </c>
      <c r="Y433" s="10">
        <f>(IF(Y425&gt;0,Y425,0)+FV('Impact Model_Complicated'!X$554,('Impact Model_Complicated'!Y$122-'Impact Model_Complicated'!X$122),0,-'Impact Model_Complicated'!X433))*IF(Y$122&gt;$AI336,0,1)</f>
        <v>0</v>
      </c>
      <c r="Z433" s="10">
        <f>(IF(Z425&gt;0,Z425,0)+FV('Impact Model_Simple'!Y$554,('Impact Model_Simple'!Z$122-'Impact Model_Simple'!Y$122),0,-'Impact Model_Simple'!Y433))*IF(Z$122&gt;$AI336,0,1)</f>
        <v>0</v>
      </c>
      <c r="AA433" s="10">
        <f>(IF(AA425&gt;0,AA425,0)+FV('Impact Model_Complicated'!Z$554,('Impact Model_Complicated'!AA$122-'Impact Model_Complicated'!Z$122),0,-'Impact Model_Complicated'!Z433))*IF(AA$122&gt;$AI336,0,1)</f>
        <v>0</v>
      </c>
      <c r="AB433" s="10">
        <f>(IF(AB425&gt;0,AB425,0)+FV('Impact Model_Complicated'!AA$554,('Impact Model_Complicated'!AB$122-'Impact Model_Complicated'!AA$122),0,-'Impact Model_Complicated'!AA433))*IF(AB$122&gt;$AI336,0,1)</f>
        <v>0</v>
      </c>
      <c r="AC433" s="10">
        <f>(IF(AC425&gt;0,AC425,0)+FV('Impact Model_Complicated'!AB$554,('Impact Model_Complicated'!AC$122-'Impact Model_Complicated'!AB$122),0,-'Impact Model_Complicated'!AB433))*IF(AC$122&gt;$AI336,0,1)</f>
        <v>0</v>
      </c>
      <c r="AD433" s="10">
        <f>(IF(AD425&gt;0,AD425,0)+FV('Impact Model_Complicated'!AC$554,('Impact Model_Complicated'!AD$122-'Impact Model_Complicated'!AC$122),0,-'Impact Model_Complicated'!AC433))*IF(AD$122&gt;$AI336,0,1)</f>
        <v>0</v>
      </c>
      <c r="AE433" s="10">
        <f>(IF(AE425&gt;0,AE425,0)+FV('Impact Model_Complicated'!AD$554,('Impact Model_Complicated'!AE$122-'Impact Model_Complicated'!AD$122),0,-'Impact Model_Complicated'!AD433))*IF(AE$122&gt;$AI336,0,1)</f>
        <v>0</v>
      </c>
      <c r="AF433" s="10">
        <f>(IF(AF425&gt;0,AF425,0)+FV('Impact Model_Complicated'!AE$554,('Impact Model_Complicated'!AF$122-'Impact Model_Complicated'!AE$122),0,-'Impact Model_Complicated'!AE433))*IF(AF$122&gt;$AI336,0,1)</f>
        <v>0</v>
      </c>
      <c r="AG433" s="10">
        <f>(IF(AG425&gt;0,AG425,0)+FV('Impact Model_Complicated'!AF$554,('Impact Model_Complicated'!AG$122-'Impact Model_Complicated'!AF$122),0,-'Impact Model_Complicated'!AF433))*IF(AG$122&gt;$AI336,0,1)</f>
        <v>0</v>
      </c>
      <c r="AH433" s="10">
        <f>(IF(AH425&gt;0,AH425,0)+FV('Impact Model_Complicated'!AG$554,('Impact Model_Complicated'!AH$122-'Impact Model_Complicated'!AG$122),0,-'Impact Model_Complicated'!AG433))*IF(AH$122&gt;$AI336,0,1)</f>
        <v>0</v>
      </c>
      <c r="AI433" s="10">
        <f>(IF(AI425&gt;0,AI425,0)+FV('Impact Model_Complicated'!AH$554,('Impact Model_Complicated'!AI$122-'Impact Model_Complicated'!AH$122),0,-'Impact Model_Complicated'!AH433))*IF(AI$122&gt;$AI336,0,1)</f>
        <v>0</v>
      </c>
      <c r="AJ433" s="10">
        <f>(IF(AJ425&gt;0,AJ425,0)+FV('Impact Model_Complicated'!AI$554,('Impact Model_Complicated'!AJ$122-'Impact Model_Complicated'!AI$122),0,-'Impact Model_Complicated'!AI433))*IF(AJ$122&gt;$AI336,0,1)</f>
        <v>0</v>
      </c>
      <c r="AK433" s="10">
        <f>(IF(AK425&gt;0,AK425,0)+FV('Impact Model_Complicated'!AJ$554,('Impact Model_Complicated'!AK$122-'Impact Model_Complicated'!AJ$122),0,-'Impact Model_Complicated'!AJ433))*IF(AK$122&gt;$AI336,0,1)</f>
        <v>0</v>
      </c>
      <c r="AL433" s="10">
        <f>(IF(AL425&gt;0,AL425,0)+FV('Impact Model_Complicated'!AK$554,('Impact Model_Complicated'!AL$122-'Impact Model_Complicated'!AK$122),0,-'Impact Model_Complicated'!AK433))*IF(AL$122&gt;$AI336,0,1)</f>
        <v>0</v>
      </c>
      <c r="AM433" s="10">
        <f>(IF(AM425&gt;0,AM425,0)+FV('Impact Model_Complicated'!AL$554,('Impact Model_Complicated'!AM$122-'Impact Model_Complicated'!AL$122),0,-'Impact Model_Complicated'!AL433))*IF(AM$122&gt;$AI336,0,1)</f>
        <v>0</v>
      </c>
      <c r="AN433" s="10">
        <f>(IF(AN425&gt;0,AN425,0)+FV('Impact Model_Complicated'!AM$554,('Impact Model_Complicated'!AN$122-'Impact Model_Complicated'!AM$122),0,-'Impact Model_Complicated'!AM433))*IF(AN$122&gt;$AI336,0,1)</f>
        <v>0</v>
      </c>
      <c r="AO433" s="10">
        <f>(IF(AO425&gt;0,AO425,0)+FV('Impact Model_Complicated'!AN$554,('Impact Model_Complicated'!AO$122-'Impact Model_Complicated'!AN$122),0,-'Impact Model_Complicated'!AN433))*IF(AO$122&gt;$AI336,0,1)</f>
        <v>0</v>
      </c>
      <c r="AP433" s="10">
        <f>(IF(AP425&gt;0,AP425,0)+FV('Impact Model_Complicated'!AO$554,('Impact Model_Complicated'!AP$122-'Impact Model_Complicated'!AO$122),0,-'Impact Model_Complicated'!AO433))*IF(AP$122&gt;$AI336,0,1)</f>
        <v>0</v>
      </c>
    </row>
    <row r="434" spans="1:42" hidden="1" outlineLevel="2">
      <c r="A434" s="1">
        <v>5</v>
      </c>
      <c r="B434" s="10"/>
      <c r="D434" s="10">
        <f>(IF(D426&gt;0,D426,0)+FV('Impact Model_Complicated'!C$554,('Impact Model_Complicated'!D$122-'Impact Model_Complicated'!C$122),0,-'Impact Model_Complicated'!C434))*IF(D$122&gt;$AI337,0,1)</f>
        <v>0</v>
      </c>
      <c r="E434" s="10">
        <f>(IF(E426&gt;0,E426,0)+FV('Impact Model_Complicated'!D$554,('Impact Model_Complicated'!E$122-'Impact Model_Complicated'!D$122),0,-'Impact Model_Complicated'!D434))*IF(E$122&gt;$AI337,0,1)</f>
        <v>0</v>
      </c>
      <c r="F434" s="10">
        <f>(IF(F426&gt;0,F426,0)+FV('Impact Model_Complicated'!E$554,('Impact Model_Complicated'!F$122-'Impact Model_Complicated'!E$122),0,-'Impact Model_Complicated'!E434))*IF(F$122&gt;$AI337,0,1)</f>
        <v>0</v>
      </c>
      <c r="G434" s="10">
        <f>(IF(G426&gt;0,G426,0)+FV('Impact Model_Complicated'!F$554,('Impact Model_Complicated'!G$122-'Impact Model_Complicated'!F$122),0,-'Impact Model_Complicated'!F434))*IF(G$122&gt;$AI337,0,1)</f>
        <v>0</v>
      </c>
      <c r="H434" s="10">
        <f>(IF(H426&gt;0,H426,0)+FV('Impact Model_Complicated'!G$554,('Impact Model_Complicated'!H$122-'Impact Model_Complicated'!G$122),0,-'Impact Model_Complicated'!G434))*IF(H$122&gt;$AI337,0,1)</f>
        <v>0</v>
      </c>
      <c r="I434" s="10">
        <f>(IF(I426&gt;0,I426,0)+FV('Impact Model_Complicated'!H$554,('Impact Model_Complicated'!I$122-'Impact Model_Complicated'!H$122),0,-'Impact Model_Complicated'!H434))*IF(I$122&gt;$AI337,0,1)</f>
        <v>0</v>
      </c>
      <c r="J434" s="10">
        <f>(IF(J426&gt;0,J426,0)+FV('Impact Model_Complicated'!I$554,('Impact Model_Complicated'!J$122-'Impact Model_Complicated'!I$122),0,-'Impact Model_Complicated'!I434))*IF(J$122&gt;$AI337,0,1)</f>
        <v>0</v>
      </c>
      <c r="K434" s="10">
        <f>(IF(K426&gt;0,K426,0)+FV('Impact Model_Complicated'!J$554,('Impact Model_Complicated'!K$122-'Impact Model_Complicated'!J$122),0,-'Impact Model_Complicated'!J434))*IF(K$122&gt;$AI337,0,1)</f>
        <v>0</v>
      </c>
      <c r="L434" s="10">
        <f>(IF(L426&gt;0,L426,0)+FV('Impact Model_Complicated'!K$554,('Impact Model_Complicated'!L$122-'Impact Model_Complicated'!K$122),0,-'Impact Model_Complicated'!K434))*IF(L$122&gt;$AI337,0,1)</f>
        <v>0</v>
      </c>
      <c r="M434" s="10">
        <f>(IF(M426&gt;0,M426,0)+FV('Impact Model_Complicated'!L$554,('Impact Model_Complicated'!M$122-'Impact Model_Complicated'!L$122),0,-'Impact Model_Complicated'!L434))*IF(M$122&gt;$AI337,0,1)</f>
        <v>0</v>
      </c>
      <c r="N434" s="10">
        <f>(IF(N426&gt;0,N426,0)+FV('Impact Model_Complicated'!M$554,('Impact Model_Complicated'!N$122-'Impact Model_Complicated'!M$122),0,-'Impact Model_Complicated'!M434))*IF(N$122&gt;$AI337,0,1)</f>
        <v>0</v>
      </c>
      <c r="O434" s="10">
        <f>(IF(O426&gt;0,O426,0)+FV('Impact Model_Complicated'!N$554,('Impact Model_Complicated'!O$122-'Impact Model_Complicated'!N$122),0,-'Impact Model_Complicated'!N434))*IF(O$122&gt;$AI337,0,1)</f>
        <v>0</v>
      </c>
      <c r="P434" s="10">
        <f>(IF(P426&gt;0,P426,0)+FV('Impact Model_Complicated'!O$554,('Impact Model_Complicated'!P$122-'Impact Model_Complicated'!O$122),0,-'Impact Model_Complicated'!O434))*IF(P$122&gt;$AI337,0,1)</f>
        <v>0</v>
      </c>
      <c r="Q434" s="10">
        <f>(IF(Q426&gt;0,Q426,0)+FV('Impact Model_Complicated'!P$554,('Impact Model_Complicated'!Q$122-'Impact Model_Complicated'!P$122),0,-'Impact Model_Complicated'!P434))*IF(Q$122&gt;$AI337,0,1)</f>
        <v>0</v>
      </c>
      <c r="R434" s="10">
        <f>(IF(R426&gt;0,R426,0)+FV('Impact Model_Complicated'!Q$554,('Impact Model_Complicated'!R$122-'Impact Model_Complicated'!Q$122),0,-'Impact Model_Complicated'!Q434))*IF(R$122&gt;$AI337,0,1)</f>
        <v>0</v>
      </c>
      <c r="S434" s="10">
        <f>(IF(S426&gt;0,S426,0)+FV('Impact Model_Complicated'!R$554,('Impact Model_Complicated'!S$122-'Impact Model_Complicated'!R$122),0,-'Impact Model_Complicated'!R434))*IF(S$122&gt;$AI337,0,1)</f>
        <v>0</v>
      </c>
      <c r="T434" s="10">
        <f>(IF(T426&gt;0,T426,0)+FV('Impact Model_Complicated'!S$554,('Impact Model_Complicated'!T$122-'Impact Model_Complicated'!S$122),0,-'Impact Model_Complicated'!S434))*IF(T$122&gt;$AI337,0,1)</f>
        <v>0</v>
      </c>
      <c r="U434" s="10">
        <f>(IF(U426&gt;0,U426,0)+FV('Impact Model_Complicated'!T$554,('Impact Model_Complicated'!U$122-'Impact Model_Complicated'!T$122),0,-'Impact Model_Complicated'!T434))*IF(U$122&gt;$AI337,0,1)</f>
        <v>0</v>
      </c>
      <c r="V434" s="10">
        <f>(IF(V426&gt;0,V426,0)+FV('Impact Model_Complicated'!U$554,('Impact Model_Complicated'!V$122-'Impact Model_Complicated'!U$122),0,-'Impact Model_Complicated'!U434))*IF(V$122&gt;$AI337,0,1)</f>
        <v>0</v>
      </c>
      <c r="W434" s="10">
        <f>(IF(W426&gt;0,W426,0)+FV('Impact Model_Complicated'!V$554,('Impact Model_Complicated'!W$122-'Impact Model_Complicated'!V$122),0,-'Impact Model_Complicated'!V434))*IF(W$122&gt;$AI337,0,1)</f>
        <v>0</v>
      </c>
      <c r="X434" s="10">
        <f>(IF(X426&gt;0,X426,0)+FV('Impact Model_Complicated'!W$554,('Impact Model_Complicated'!X$122-'Impact Model_Complicated'!W$122),0,-'Impact Model_Complicated'!W434))*IF(X$122&gt;$AI337,0,1)</f>
        <v>0</v>
      </c>
      <c r="Y434" s="10">
        <f>(IF(Y426&gt;0,Y426,0)+FV('Impact Model_Complicated'!X$554,('Impact Model_Complicated'!Y$122-'Impact Model_Complicated'!X$122),0,-'Impact Model_Complicated'!X434))*IF(Y$122&gt;$AI337,0,1)</f>
        <v>0</v>
      </c>
      <c r="Z434" s="10">
        <f>(IF(Z426&gt;0,Z426,0)+FV('Impact Model_Simple'!Y$554,('Impact Model_Simple'!Z$122-'Impact Model_Simple'!Y$122),0,-'Impact Model_Simple'!Y434))*IF(Z$122&gt;$AI337,0,1)</f>
        <v>0</v>
      </c>
      <c r="AA434" s="10">
        <f>(IF(AA426&gt;0,AA426,0)+FV('Impact Model_Complicated'!Z$554,('Impact Model_Complicated'!AA$122-'Impact Model_Complicated'!Z$122),0,-'Impact Model_Complicated'!Z434))*IF(AA$122&gt;$AI337,0,1)</f>
        <v>0</v>
      </c>
      <c r="AB434" s="10">
        <f>(IF(AB426&gt;0,AB426,0)+FV('Impact Model_Complicated'!AA$554,('Impact Model_Complicated'!AB$122-'Impact Model_Complicated'!AA$122),0,-'Impact Model_Complicated'!AA434))*IF(AB$122&gt;$AI337,0,1)</f>
        <v>0</v>
      </c>
      <c r="AC434" s="10">
        <f>(IF(AC426&gt;0,AC426,0)+FV('Impact Model_Complicated'!AB$554,('Impact Model_Complicated'!AC$122-'Impact Model_Complicated'!AB$122),0,-'Impact Model_Complicated'!AB434))*IF(AC$122&gt;$AI337,0,1)</f>
        <v>0</v>
      </c>
      <c r="AD434" s="10">
        <f>(IF(AD426&gt;0,AD426,0)+FV('Impact Model_Complicated'!AC$554,('Impact Model_Complicated'!AD$122-'Impact Model_Complicated'!AC$122),0,-'Impact Model_Complicated'!AC434))*IF(AD$122&gt;$AI337,0,1)</f>
        <v>0</v>
      </c>
      <c r="AE434" s="10">
        <f>(IF(AE426&gt;0,AE426,0)+FV('Impact Model_Complicated'!AD$554,('Impact Model_Complicated'!AE$122-'Impact Model_Complicated'!AD$122),0,-'Impact Model_Complicated'!AD434))*IF(AE$122&gt;$AI337,0,1)</f>
        <v>0</v>
      </c>
      <c r="AF434" s="10">
        <f>(IF(AF426&gt;0,AF426,0)+FV('Impact Model_Complicated'!AE$554,('Impact Model_Complicated'!AF$122-'Impact Model_Complicated'!AE$122),0,-'Impact Model_Complicated'!AE434))*IF(AF$122&gt;$AI337,0,1)</f>
        <v>0</v>
      </c>
      <c r="AG434" s="10">
        <f>(IF(AG426&gt;0,AG426,0)+FV('Impact Model_Complicated'!AF$554,('Impact Model_Complicated'!AG$122-'Impact Model_Complicated'!AF$122),0,-'Impact Model_Complicated'!AF434))*IF(AG$122&gt;$AI337,0,1)</f>
        <v>0</v>
      </c>
      <c r="AH434" s="10">
        <f>(IF(AH426&gt;0,AH426,0)+FV('Impact Model_Complicated'!AG$554,('Impact Model_Complicated'!AH$122-'Impact Model_Complicated'!AG$122),0,-'Impact Model_Complicated'!AG434))*IF(AH$122&gt;$AI337,0,1)</f>
        <v>0</v>
      </c>
      <c r="AI434" s="10">
        <f>(IF(AI426&gt;0,AI426,0)+FV('Impact Model_Complicated'!AH$554,('Impact Model_Complicated'!AI$122-'Impact Model_Complicated'!AH$122),0,-'Impact Model_Complicated'!AH434))*IF(AI$122&gt;$AI337,0,1)</f>
        <v>0</v>
      </c>
      <c r="AJ434" s="10">
        <f>(IF(AJ426&gt;0,AJ426,0)+FV('Impact Model_Complicated'!AI$554,('Impact Model_Complicated'!AJ$122-'Impact Model_Complicated'!AI$122),0,-'Impact Model_Complicated'!AI434))*IF(AJ$122&gt;$AI337,0,1)</f>
        <v>0</v>
      </c>
      <c r="AK434" s="10">
        <f>(IF(AK426&gt;0,AK426,0)+FV('Impact Model_Complicated'!AJ$554,('Impact Model_Complicated'!AK$122-'Impact Model_Complicated'!AJ$122),0,-'Impact Model_Complicated'!AJ434))*IF(AK$122&gt;$AI337,0,1)</f>
        <v>0</v>
      </c>
      <c r="AL434" s="10">
        <f>(IF(AL426&gt;0,AL426,0)+FV('Impact Model_Complicated'!AK$554,('Impact Model_Complicated'!AL$122-'Impact Model_Complicated'!AK$122),0,-'Impact Model_Complicated'!AK434))*IF(AL$122&gt;$AI337,0,1)</f>
        <v>0</v>
      </c>
      <c r="AM434" s="10">
        <f>(IF(AM426&gt;0,AM426,0)+FV('Impact Model_Complicated'!AL$554,('Impact Model_Complicated'!AM$122-'Impact Model_Complicated'!AL$122),0,-'Impact Model_Complicated'!AL434))*IF(AM$122&gt;$AI337,0,1)</f>
        <v>0</v>
      </c>
      <c r="AN434" s="10">
        <f>(IF(AN426&gt;0,AN426,0)+FV('Impact Model_Complicated'!AM$554,('Impact Model_Complicated'!AN$122-'Impact Model_Complicated'!AM$122),0,-'Impact Model_Complicated'!AM434))*IF(AN$122&gt;$AI337,0,1)</f>
        <v>0</v>
      </c>
      <c r="AO434" s="10">
        <f>(IF(AO426&gt;0,AO426,0)+FV('Impact Model_Complicated'!AN$554,('Impact Model_Complicated'!AO$122-'Impact Model_Complicated'!AN$122),0,-'Impact Model_Complicated'!AN434))*IF(AO$122&gt;$AI337,0,1)</f>
        <v>0</v>
      </c>
      <c r="AP434" s="10">
        <f>(IF(AP426&gt;0,AP426,0)+FV('Impact Model_Complicated'!AO$554,('Impact Model_Complicated'!AP$122-'Impact Model_Complicated'!AO$122),0,-'Impact Model_Complicated'!AO434))*IF(AP$122&gt;$AI337,0,1)</f>
        <v>0</v>
      </c>
    </row>
    <row r="435" spans="1:42" ht="15.5" hidden="1" outlineLevel="2" thickBot="1">
      <c r="A435" s="6" t="s">
        <v>7</v>
      </c>
      <c r="B435" s="13"/>
      <c r="C435" s="6"/>
      <c r="D435" s="13">
        <f>SUM(D430:D434)</f>
        <v>0</v>
      </c>
      <c r="E435" s="13">
        <f t="shared" ref="E435:AP435" si="166">SUM(E430:E434)</f>
        <v>0</v>
      </c>
      <c r="F435" s="13">
        <f t="shared" si="166"/>
        <v>0</v>
      </c>
      <c r="G435" s="13">
        <f t="shared" si="166"/>
        <v>0</v>
      </c>
      <c r="H435" s="13">
        <f t="shared" si="166"/>
        <v>0</v>
      </c>
      <c r="I435" s="13">
        <f t="shared" si="166"/>
        <v>0</v>
      </c>
      <c r="J435" s="13">
        <f t="shared" si="166"/>
        <v>0</v>
      </c>
      <c r="K435" s="13">
        <f t="shared" si="166"/>
        <v>0</v>
      </c>
      <c r="L435" s="13">
        <f t="shared" si="166"/>
        <v>0</v>
      </c>
      <c r="M435" s="13">
        <f t="shared" si="166"/>
        <v>0</v>
      </c>
      <c r="N435" s="13">
        <f t="shared" si="166"/>
        <v>0</v>
      </c>
      <c r="O435" s="13">
        <f t="shared" si="166"/>
        <v>272311.62197387696</v>
      </c>
      <c r="P435" s="13">
        <f t="shared" si="166"/>
        <v>285927.20307257085</v>
      </c>
      <c r="Q435" s="13">
        <f t="shared" si="166"/>
        <v>300223.56322619942</v>
      </c>
      <c r="R435" s="13">
        <f t="shared" si="166"/>
        <v>0</v>
      </c>
      <c r="S435" s="13">
        <f t="shared" si="166"/>
        <v>0</v>
      </c>
      <c r="T435" s="13">
        <f t="shared" si="166"/>
        <v>0</v>
      </c>
      <c r="U435" s="13">
        <f t="shared" si="166"/>
        <v>0</v>
      </c>
      <c r="V435" s="13">
        <f t="shared" si="166"/>
        <v>0</v>
      </c>
      <c r="W435" s="13">
        <f t="shared" si="166"/>
        <v>0</v>
      </c>
      <c r="X435" s="13">
        <f t="shared" si="166"/>
        <v>0</v>
      </c>
      <c r="Y435" s="13">
        <f t="shared" si="166"/>
        <v>0</v>
      </c>
      <c r="Z435" s="13">
        <f t="shared" si="166"/>
        <v>0</v>
      </c>
      <c r="AA435" s="13">
        <f t="shared" si="166"/>
        <v>0</v>
      </c>
      <c r="AB435" s="13">
        <f t="shared" si="166"/>
        <v>0</v>
      </c>
      <c r="AC435" s="13">
        <f t="shared" si="166"/>
        <v>0</v>
      </c>
      <c r="AD435" s="13">
        <f t="shared" si="166"/>
        <v>0</v>
      </c>
      <c r="AE435" s="13">
        <f t="shared" si="166"/>
        <v>0</v>
      </c>
      <c r="AF435" s="13">
        <f t="shared" si="166"/>
        <v>0</v>
      </c>
      <c r="AG435" s="13">
        <f t="shared" si="166"/>
        <v>0</v>
      </c>
      <c r="AH435" s="13">
        <f t="shared" si="166"/>
        <v>0</v>
      </c>
      <c r="AI435" s="13">
        <f t="shared" si="166"/>
        <v>0</v>
      </c>
      <c r="AJ435" s="13">
        <f t="shared" si="166"/>
        <v>0</v>
      </c>
      <c r="AK435" s="13">
        <f t="shared" si="166"/>
        <v>0</v>
      </c>
      <c r="AL435" s="13">
        <f t="shared" si="166"/>
        <v>0</v>
      </c>
      <c r="AM435" s="13">
        <f t="shared" si="166"/>
        <v>0</v>
      </c>
      <c r="AN435" s="13">
        <f t="shared" si="166"/>
        <v>0</v>
      </c>
      <c r="AO435" s="13">
        <f t="shared" si="166"/>
        <v>0</v>
      </c>
      <c r="AP435" s="13">
        <f t="shared" si="166"/>
        <v>0</v>
      </c>
    </row>
    <row r="436" spans="1:42" hidden="1" outlineLevel="2"/>
    <row r="437" spans="1:42" hidden="1" outlineLevel="2">
      <c r="A437" s="11" t="s">
        <v>36</v>
      </c>
      <c r="B437" s="12"/>
      <c r="C437" s="11"/>
      <c r="D437" s="11">
        <f>D$84</f>
        <v>2022</v>
      </c>
      <c r="E437" s="11">
        <f t="shared" ref="E437:AP437" si="167">E$84</f>
        <v>2023</v>
      </c>
      <c r="F437" s="11">
        <f t="shared" si="167"/>
        <v>2024</v>
      </c>
      <c r="G437" s="11">
        <f t="shared" si="167"/>
        <v>2025</v>
      </c>
      <c r="H437" s="11">
        <f t="shared" si="167"/>
        <v>2026</v>
      </c>
      <c r="I437" s="11">
        <f t="shared" si="167"/>
        <v>2027</v>
      </c>
      <c r="J437" s="11">
        <f t="shared" si="167"/>
        <v>2028</v>
      </c>
      <c r="K437" s="11">
        <f t="shared" si="167"/>
        <v>2029</v>
      </c>
      <c r="L437" s="11">
        <f t="shared" si="167"/>
        <v>2030</v>
      </c>
      <c r="M437" s="11">
        <f t="shared" si="167"/>
        <v>2031</v>
      </c>
      <c r="N437" s="11">
        <f t="shared" si="167"/>
        <v>2032</v>
      </c>
      <c r="O437" s="11">
        <f t="shared" si="167"/>
        <v>2033</v>
      </c>
      <c r="P437" s="11">
        <f t="shared" si="167"/>
        <v>2034</v>
      </c>
      <c r="Q437" s="11">
        <f t="shared" si="167"/>
        <v>2035</v>
      </c>
      <c r="R437" s="11">
        <f t="shared" si="167"/>
        <v>2036</v>
      </c>
      <c r="S437" s="11">
        <f t="shared" si="167"/>
        <v>2037</v>
      </c>
      <c r="T437" s="11">
        <f t="shared" si="167"/>
        <v>2038</v>
      </c>
      <c r="U437" s="11">
        <f t="shared" si="167"/>
        <v>2039</v>
      </c>
      <c r="V437" s="11">
        <f t="shared" si="167"/>
        <v>2040</v>
      </c>
      <c r="W437" s="11">
        <f t="shared" si="167"/>
        <v>2041</v>
      </c>
      <c r="X437" s="11">
        <f t="shared" si="167"/>
        <v>2042</v>
      </c>
      <c r="Y437" s="11">
        <f t="shared" si="167"/>
        <v>2043</v>
      </c>
      <c r="Z437" s="11">
        <f t="shared" si="167"/>
        <v>2044</v>
      </c>
      <c r="AA437" s="11">
        <f t="shared" si="167"/>
        <v>2045</v>
      </c>
      <c r="AB437" s="11">
        <f t="shared" si="167"/>
        <v>2046</v>
      </c>
      <c r="AC437" s="11">
        <f t="shared" si="167"/>
        <v>2047</v>
      </c>
      <c r="AD437" s="11">
        <f t="shared" si="167"/>
        <v>2048</v>
      </c>
      <c r="AE437" s="11">
        <f t="shared" si="167"/>
        <v>2049</v>
      </c>
      <c r="AF437" s="11">
        <f t="shared" si="167"/>
        <v>2050</v>
      </c>
      <c r="AG437" s="11">
        <f t="shared" si="167"/>
        <v>2051</v>
      </c>
      <c r="AH437" s="11">
        <f t="shared" si="167"/>
        <v>2052</v>
      </c>
      <c r="AI437" s="11">
        <f t="shared" si="167"/>
        <v>2053</v>
      </c>
      <c r="AJ437" s="11">
        <f t="shared" si="167"/>
        <v>2054</v>
      </c>
      <c r="AK437" s="11">
        <f t="shared" si="167"/>
        <v>2055</v>
      </c>
      <c r="AL437" s="11">
        <f t="shared" si="167"/>
        <v>2056</v>
      </c>
      <c r="AM437" s="11">
        <f t="shared" si="167"/>
        <v>2057</v>
      </c>
      <c r="AN437" s="11">
        <f t="shared" si="167"/>
        <v>2058</v>
      </c>
      <c r="AO437" s="11">
        <f t="shared" si="167"/>
        <v>2059</v>
      </c>
      <c r="AP437" s="11">
        <f t="shared" si="167"/>
        <v>2060</v>
      </c>
    </row>
    <row r="438" spans="1:42" hidden="1" outlineLevel="2">
      <c r="A438" s="1">
        <v>1</v>
      </c>
      <c r="B438" s="10">
        <f t="shared" ref="B438:B443" si="168">SUM(D438:AP438)</f>
        <v>15011.178161309972</v>
      </c>
      <c r="D438" s="10">
        <f t="shared" ref="D438:AP442" si="169">IF(D$130=$AI333,D430*$AJ333,0)</f>
        <v>0</v>
      </c>
      <c r="E438" s="10">
        <f t="shared" si="169"/>
        <v>0</v>
      </c>
      <c r="F438" s="10">
        <f t="shared" si="169"/>
        <v>0</v>
      </c>
      <c r="G438" s="10">
        <f t="shared" si="169"/>
        <v>0</v>
      </c>
      <c r="H438" s="10">
        <f t="shared" si="169"/>
        <v>0</v>
      </c>
      <c r="I438" s="10">
        <f t="shared" si="169"/>
        <v>0</v>
      </c>
      <c r="J438" s="10">
        <f t="shared" si="169"/>
        <v>0</v>
      </c>
      <c r="K438" s="10">
        <f t="shared" si="169"/>
        <v>0</v>
      </c>
      <c r="L438" s="10">
        <f t="shared" si="169"/>
        <v>0</v>
      </c>
      <c r="M438" s="10">
        <f t="shared" si="169"/>
        <v>0</v>
      </c>
      <c r="N438" s="10">
        <f t="shared" si="169"/>
        <v>0</v>
      </c>
      <c r="O438" s="10">
        <f t="shared" si="169"/>
        <v>0</v>
      </c>
      <c r="P438" s="10">
        <f t="shared" si="169"/>
        <v>0</v>
      </c>
      <c r="Q438" s="10">
        <f t="shared" si="169"/>
        <v>15011.178161309972</v>
      </c>
      <c r="R438" s="10">
        <f t="shared" si="169"/>
        <v>0</v>
      </c>
      <c r="S438" s="10">
        <f t="shared" si="169"/>
        <v>0</v>
      </c>
      <c r="T438" s="10">
        <f t="shared" si="169"/>
        <v>0</v>
      </c>
      <c r="U438" s="10">
        <f t="shared" si="169"/>
        <v>0</v>
      </c>
      <c r="V438" s="10">
        <f t="shared" si="169"/>
        <v>0</v>
      </c>
      <c r="W438" s="10">
        <f t="shared" si="169"/>
        <v>0</v>
      </c>
      <c r="X438" s="10">
        <f t="shared" si="169"/>
        <v>0</v>
      </c>
      <c r="Y438" s="10">
        <f t="shared" si="169"/>
        <v>0</v>
      </c>
      <c r="Z438" s="10">
        <f t="shared" si="169"/>
        <v>0</v>
      </c>
      <c r="AA438" s="10">
        <f t="shared" si="169"/>
        <v>0</v>
      </c>
      <c r="AB438" s="10">
        <f t="shared" si="169"/>
        <v>0</v>
      </c>
      <c r="AC438" s="10">
        <f t="shared" si="169"/>
        <v>0</v>
      </c>
      <c r="AD438" s="10">
        <f t="shared" si="169"/>
        <v>0</v>
      </c>
      <c r="AE438" s="10">
        <f t="shared" si="169"/>
        <v>0</v>
      </c>
      <c r="AF438" s="10">
        <f t="shared" si="169"/>
        <v>0</v>
      </c>
      <c r="AG438" s="10">
        <f t="shared" si="169"/>
        <v>0</v>
      </c>
      <c r="AH438" s="10">
        <f t="shared" si="169"/>
        <v>0</v>
      </c>
      <c r="AI438" s="10">
        <f t="shared" si="169"/>
        <v>0</v>
      </c>
      <c r="AJ438" s="10">
        <f t="shared" si="169"/>
        <v>0</v>
      </c>
      <c r="AK438" s="10">
        <f t="shared" si="169"/>
        <v>0</v>
      </c>
      <c r="AL438" s="10">
        <f t="shared" si="169"/>
        <v>0</v>
      </c>
      <c r="AM438" s="10">
        <f t="shared" si="169"/>
        <v>0</v>
      </c>
      <c r="AN438" s="10">
        <f t="shared" si="169"/>
        <v>0</v>
      </c>
      <c r="AO438" s="10">
        <f t="shared" si="169"/>
        <v>0</v>
      </c>
      <c r="AP438" s="10">
        <f t="shared" si="169"/>
        <v>0</v>
      </c>
    </row>
    <row r="439" spans="1:42" hidden="1" outlineLevel="2">
      <c r="A439" s="1">
        <v>2</v>
      </c>
      <c r="B439" s="10">
        <f t="shared" si="168"/>
        <v>7505.589080654986</v>
      </c>
      <c r="D439" s="10">
        <f t="shared" si="169"/>
        <v>0</v>
      </c>
      <c r="E439" s="10">
        <f t="shared" si="169"/>
        <v>0</v>
      </c>
      <c r="F439" s="10">
        <f t="shared" si="169"/>
        <v>0</v>
      </c>
      <c r="G439" s="10">
        <f t="shared" si="169"/>
        <v>0</v>
      </c>
      <c r="H439" s="10">
        <f t="shared" si="169"/>
        <v>0</v>
      </c>
      <c r="I439" s="10">
        <f t="shared" si="169"/>
        <v>0</v>
      </c>
      <c r="J439" s="10">
        <f t="shared" si="169"/>
        <v>0</v>
      </c>
      <c r="K439" s="10">
        <f t="shared" si="169"/>
        <v>0</v>
      </c>
      <c r="L439" s="10">
        <f t="shared" si="169"/>
        <v>0</v>
      </c>
      <c r="M439" s="10">
        <f t="shared" si="169"/>
        <v>0</v>
      </c>
      <c r="N439" s="10">
        <f t="shared" si="169"/>
        <v>0</v>
      </c>
      <c r="O439" s="10">
        <f t="shared" si="169"/>
        <v>0</v>
      </c>
      <c r="P439" s="10">
        <f t="shared" si="169"/>
        <v>0</v>
      </c>
      <c r="Q439" s="10">
        <f t="shared" si="169"/>
        <v>7505.589080654986</v>
      </c>
      <c r="R439" s="10">
        <f t="shared" si="169"/>
        <v>0</v>
      </c>
      <c r="S439" s="10">
        <f t="shared" si="169"/>
        <v>0</v>
      </c>
      <c r="T439" s="10">
        <f t="shared" si="169"/>
        <v>0</v>
      </c>
      <c r="U439" s="10">
        <f t="shared" si="169"/>
        <v>0</v>
      </c>
      <c r="V439" s="10">
        <f t="shared" si="169"/>
        <v>0</v>
      </c>
      <c r="W439" s="10">
        <f t="shared" si="169"/>
        <v>0</v>
      </c>
      <c r="X439" s="10">
        <f t="shared" si="169"/>
        <v>0</v>
      </c>
      <c r="Y439" s="10">
        <f t="shared" si="169"/>
        <v>0</v>
      </c>
      <c r="Z439" s="10">
        <f t="shared" si="169"/>
        <v>0</v>
      </c>
      <c r="AA439" s="10">
        <f t="shared" si="169"/>
        <v>0</v>
      </c>
      <c r="AB439" s="10">
        <f t="shared" si="169"/>
        <v>0</v>
      </c>
      <c r="AC439" s="10">
        <f t="shared" si="169"/>
        <v>0</v>
      </c>
      <c r="AD439" s="10">
        <f t="shared" si="169"/>
        <v>0</v>
      </c>
      <c r="AE439" s="10">
        <f t="shared" si="169"/>
        <v>0</v>
      </c>
      <c r="AF439" s="10">
        <f t="shared" si="169"/>
        <v>0</v>
      </c>
      <c r="AG439" s="10">
        <f t="shared" si="169"/>
        <v>0</v>
      </c>
      <c r="AH439" s="10">
        <f t="shared" si="169"/>
        <v>0</v>
      </c>
      <c r="AI439" s="10">
        <f t="shared" si="169"/>
        <v>0</v>
      </c>
      <c r="AJ439" s="10">
        <f t="shared" si="169"/>
        <v>0</v>
      </c>
      <c r="AK439" s="10">
        <f t="shared" si="169"/>
        <v>0</v>
      </c>
      <c r="AL439" s="10">
        <f t="shared" si="169"/>
        <v>0</v>
      </c>
      <c r="AM439" s="10">
        <f t="shared" si="169"/>
        <v>0</v>
      </c>
      <c r="AN439" s="10">
        <f t="shared" si="169"/>
        <v>0</v>
      </c>
      <c r="AO439" s="10">
        <f t="shared" si="169"/>
        <v>0</v>
      </c>
      <c r="AP439" s="10">
        <f t="shared" si="169"/>
        <v>0</v>
      </c>
    </row>
    <row r="440" spans="1:42" hidden="1" outlineLevel="2">
      <c r="A440" s="1">
        <v>3</v>
      </c>
      <c r="B440" s="10">
        <f t="shared" si="168"/>
        <v>37527.945403274927</v>
      </c>
      <c r="D440" s="10">
        <f t="shared" si="169"/>
        <v>0</v>
      </c>
      <c r="E440" s="10">
        <f t="shared" si="169"/>
        <v>0</v>
      </c>
      <c r="F440" s="10">
        <f t="shared" si="169"/>
        <v>0</v>
      </c>
      <c r="G440" s="10">
        <f t="shared" si="169"/>
        <v>0</v>
      </c>
      <c r="H440" s="10">
        <f t="shared" si="169"/>
        <v>0</v>
      </c>
      <c r="I440" s="10">
        <f t="shared" si="169"/>
        <v>0</v>
      </c>
      <c r="J440" s="10">
        <f t="shared" si="169"/>
        <v>0</v>
      </c>
      <c r="K440" s="10">
        <f t="shared" si="169"/>
        <v>0</v>
      </c>
      <c r="L440" s="10">
        <f t="shared" si="169"/>
        <v>0</v>
      </c>
      <c r="M440" s="10">
        <f t="shared" si="169"/>
        <v>0</v>
      </c>
      <c r="N440" s="10">
        <f t="shared" si="169"/>
        <v>0</v>
      </c>
      <c r="O440" s="10">
        <f t="shared" si="169"/>
        <v>0</v>
      </c>
      <c r="P440" s="10">
        <f t="shared" si="169"/>
        <v>0</v>
      </c>
      <c r="Q440" s="10">
        <f t="shared" si="169"/>
        <v>37527.945403274927</v>
      </c>
      <c r="R440" s="10">
        <f t="shared" si="169"/>
        <v>0</v>
      </c>
      <c r="S440" s="10">
        <f t="shared" si="169"/>
        <v>0</v>
      </c>
      <c r="T440" s="10">
        <f t="shared" si="169"/>
        <v>0</v>
      </c>
      <c r="U440" s="10">
        <f t="shared" si="169"/>
        <v>0</v>
      </c>
      <c r="V440" s="10">
        <f t="shared" si="169"/>
        <v>0</v>
      </c>
      <c r="W440" s="10">
        <f t="shared" si="169"/>
        <v>0</v>
      </c>
      <c r="X440" s="10">
        <f t="shared" si="169"/>
        <v>0</v>
      </c>
      <c r="Y440" s="10">
        <f t="shared" si="169"/>
        <v>0</v>
      </c>
      <c r="Z440" s="10">
        <f t="shared" si="169"/>
        <v>0</v>
      </c>
      <c r="AA440" s="10">
        <f t="shared" si="169"/>
        <v>0</v>
      </c>
      <c r="AB440" s="10">
        <f t="shared" si="169"/>
        <v>0</v>
      </c>
      <c r="AC440" s="10">
        <f t="shared" si="169"/>
        <v>0</v>
      </c>
      <c r="AD440" s="10">
        <f t="shared" si="169"/>
        <v>0</v>
      </c>
      <c r="AE440" s="10">
        <f t="shared" si="169"/>
        <v>0</v>
      </c>
      <c r="AF440" s="10">
        <f t="shared" si="169"/>
        <v>0</v>
      </c>
      <c r="AG440" s="10">
        <f t="shared" si="169"/>
        <v>0</v>
      </c>
      <c r="AH440" s="10">
        <f t="shared" si="169"/>
        <v>0</v>
      </c>
      <c r="AI440" s="10">
        <f t="shared" si="169"/>
        <v>0</v>
      </c>
      <c r="AJ440" s="10">
        <f t="shared" si="169"/>
        <v>0</v>
      </c>
      <c r="AK440" s="10">
        <f t="shared" si="169"/>
        <v>0</v>
      </c>
      <c r="AL440" s="10">
        <f t="shared" si="169"/>
        <v>0</v>
      </c>
      <c r="AM440" s="10">
        <f t="shared" si="169"/>
        <v>0</v>
      </c>
      <c r="AN440" s="10">
        <f t="shared" si="169"/>
        <v>0</v>
      </c>
      <c r="AO440" s="10">
        <f t="shared" si="169"/>
        <v>0</v>
      </c>
      <c r="AP440" s="10">
        <f t="shared" si="169"/>
        <v>0</v>
      </c>
    </row>
    <row r="441" spans="1:42" hidden="1" outlineLevel="2">
      <c r="A441" s="1">
        <v>4</v>
      </c>
      <c r="B441" s="10">
        <f t="shared" si="168"/>
        <v>0</v>
      </c>
      <c r="D441" s="10">
        <f t="shared" si="169"/>
        <v>0</v>
      </c>
      <c r="E441" s="10">
        <f t="shared" si="169"/>
        <v>0</v>
      </c>
      <c r="F441" s="10">
        <f t="shared" si="169"/>
        <v>0</v>
      </c>
      <c r="G441" s="10">
        <f t="shared" si="169"/>
        <v>0</v>
      </c>
      <c r="H441" s="10">
        <f t="shared" si="169"/>
        <v>0</v>
      </c>
      <c r="I441" s="10">
        <f t="shared" si="169"/>
        <v>0</v>
      </c>
      <c r="J441" s="10">
        <f t="shared" si="169"/>
        <v>0</v>
      </c>
      <c r="K441" s="10">
        <f t="shared" si="169"/>
        <v>0</v>
      </c>
      <c r="L441" s="10">
        <f t="shared" si="169"/>
        <v>0</v>
      </c>
      <c r="M441" s="10">
        <f t="shared" si="169"/>
        <v>0</v>
      </c>
      <c r="N441" s="10">
        <f t="shared" si="169"/>
        <v>0</v>
      </c>
      <c r="O441" s="10">
        <f t="shared" si="169"/>
        <v>0</v>
      </c>
      <c r="P441" s="10">
        <f t="shared" si="169"/>
        <v>0</v>
      </c>
      <c r="Q441" s="10">
        <f t="shared" si="169"/>
        <v>0</v>
      </c>
      <c r="R441" s="10">
        <f t="shared" si="169"/>
        <v>0</v>
      </c>
      <c r="S441" s="10">
        <f t="shared" si="169"/>
        <v>0</v>
      </c>
      <c r="T441" s="10">
        <f t="shared" si="169"/>
        <v>0</v>
      </c>
      <c r="U441" s="10">
        <f t="shared" si="169"/>
        <v>0</v>
      </c>
      <c r="V441" s="10">
        <f t="shared" si="169"/>
        <v>0</v>
      </c>
      <c r="W441" s="10">
        <f t="shared" si="169"/>
        <v>0</v>
      </c>
      <c r="X441" s="10">
        <f t="shared" si="169"/>
        <v>0</v>
      </c>
      <c r="Y441" s="10">
        <f t="shared" si="169"/>
        <v>0</v>
      </c>
      <c r="Z441" s="10">
        <f t="shared" si="169"/>
        <v>0</v>
      </c>
      <c r="AA441" s="10">
        <f t="shared" si="169"/>
        <v>0</v>
      </c>
      <c r="AB441" s="10">
        <f t="shared" si="169"/>
        <v>0</v>
      </c>
      <c r="AC441" s="10">
        <f t="shared" si="169"/>
        <v>0</v>
      </c>
      <c r="AD441" s="10">
        <f t="shared" si="169"/>
        <v>0</v>
      </c>
      <c r="AE441" s="10">
        <f t="shared" si="169"/>
        <v>0</v>
      </c>
      <c r="AF441" s="10">
        <f t="shared" si="169"/>
        <v>0</v>
      </c>
      <c r="AG441" s="10">
        <f t="shared" si="169"/>
        <v>0</v>
      </c>
      <c r="AH441" s="10">
        <f t="shared" si="169"/>
        <v>0</v>
      </c>
      <c r="AI441" s="10">
        <f t="shared" si="169"/>
        <v>0</v>
      </c>
      <c r="AJ441" s="10">
        <f t="shared" si="169"/>
        <v>0</v>
      </c>
      <c r="AK441" s="10">
        <f t="shared" si="169"/>
        <v>0</v>
      </c>
      <c r="AL441" s="10">
        <f t="shared" si="169"/>
        <v>0</v>
      </c>
      <c r="AM441" s="10">
        <f t="shared" si="169"/>
        <v>0</v>
      </c>
      <c r="AN441" s="10">
        <f t="shared" si="169"/>
        <v>0</v>
      </c>
      <c r="AO441" s="10">
        <f t="shared" si="169"/>
        <v>0</v>
      </c>
      <c r="AP441" s="10">
        <f t="shared" si="169"/>
        <v>0</v>
      </c>
    </row>
    <row r="442" spans="1:42" hidden="1" outlineLevel="2">
      <c r="A442" s="1">
        <v>5</v>
      </c>
      <c r="B442" s="10">
        <f t="shared" si="168"/>
        <v>0</v>
      </c>
      <c r="D442" s="10">
        <f t="shared" si="169"/>
        <v>0</v>
      </c>
      <c r="E442" s="10">
        <f t="shared" si="169"/>
        <v>0</v>
      </c>
      <c r="F442" s="10">
        <f t="shared" si="169"/>
        <v>0</v>
      </c>
      <c r="G442" s="10">
        <f t="shared" si="169"/>
        <v>0</v>
      </c>
      <c r="H442" s="10">
        <f t="shared" si="169"/>
        <v>0</v>
      </c>
      <c r="I442" s="10">
        <f t="shared" si="169"/>
        <v>0</v>
      </c>
      <c r="J442" s="10">
        <f t="shared" si="169"/>
        <v>0</v>
      </c>
      <c r="K442" s="10">
        <f t="shared" si="169"/>
        <v>0</v>
      </c>
      <c r="L442" s="10">
        <f t="shared" si="169"/>
        <v>0</v>
      </c>
      <c r="M442" s="10">
        <f t="shared" si="169"/>
        <v>0</v>
      </c>
      <c r="N442" s="10">
        <f t="shared" si="169"/>
        <v>0</v>
      </c>
      <c r="O442" s="10">
        <f t="shared" si="169"/>
        <v>0</v>
      </c>
      <c r="P442" s="10">
        <f t="shared" si="169"/>
        <v>0</v>
      </c>
      <c r="Q442" s="10">
        <f t="shared" si="169"/>
        <v>0</v>
      </c>
      <c r="R442" s="10">
        <f t="shared" si="169"/>
        <v>0</v>
      </c>
      <c r="S442" s="10">
        <f t="shared" si="169"/>
        <v>0</v>
      </c>
      <c r="T442" s="10">
        <f t="shared" si="169"/>
        <v>0</v>
      </c>
      <c r="U442" s="10">
        <f t="shared" si="169"/>
        <v>0</v>
      </c>
      <c r="V442" s="10">
        <f t="shared" si="169"/>
        <v>0</v>
      </c>
      <c r="W442" s="10">
        <f t="shared" si="169"/>
        <v>0</v>
      </c>
      <c r="X442" s="10">
        <f t="shared" si="169"/>
        <v>0</v>
      </c>
      <c r="Y442" s="10">
        <f t="shared" si="169"/>
        <v>0</v>
      </c>
      <c r="Z442" s="10">
        <f t="shared" si="169"/>
        <v>0</v>
      </c>
      <c r="AA442" s="10">
        <f t="shared" si="169"/>
        <v>0</v>
      </c>
      <c r="AB442" s="10">
        <f t="shared" si="169"/>
        <v>0</v>
      </c>
      <c r="AC442" s="10">
        <f t="shared" si="169"/>
        <v>0</v>
      </c>
      <c r="AD442" s="10">
        <f t="shared" si="169"/>
        <v>0</v>
      </c>
      <c r="AE442" s="10">
        <f t="shared" si="169"/>
        <v>0</v>
      </c>
      <c r="AF442" s="10">
        <f t="shared" si="169"/>
        <v>0</v>
      </c>
      <c r="AG442" s="10">
        <f t="shared" si="169"/>
        <v>0</v>
      </c>
      <c r="AH442" s="10">
        <f t="shared" si="169"/>
        <v>0</v>
      </c>
      <c r="AI442" s="10">
        <f t="shared" si="169"/>
        <v>0</v>
      </c>
      <c r="AJ442" s="10">
        <f t="shared" si="169"/>
        <v>0</v>
      </c>
      <c r="AK442" s="10">
        <f t="shared" si="169"/>
        <v>0</v>
      </c>
      <c r="AL442" s="10">
        <f t="shared" si="169"/>
        <v>0</v>
      </c>
      <c r="AM442" s="10">
        <f t="shared" si="169"/>
        <v>0</v>
      </c>
      <c r="AN442" s="10">
        <f t="shared" si="169"/>
        <v>0</v>
      </c>
      <c r="AO442" s="10">
        <f t="shared" si="169"/>
        <v>0</v>
      </c>
      <c r="AP442" s="10">
        <f t="shared" si="169"/>
        <v>0</v>
      </c>
    </row>
    <row r="443" spans="1:42" ht="15.5" hidden="1" outlineLevel="2" thickBot="1">
      <c r="A443" s="6" t="s">
        <v>7</v>
      </c>
      <c r="B443" s="13">
        <f t="shared" si="168"/>
        <v>60044.712645239881</v>
      </c>
      <c r="C443" s="6"/>
      <c r="D443" s="13">
        <f>SUM(D438:D442)</f>
        <v>0</v>
      </c>
      <c r="E443" s="13">
        <f t="shared" ref="E443:AP443" si="170">SUM(E438:E442)</f>
        <v>0</v>
      </c>
      <c r="F443" s="13">
        <f t="shared" si="170"/>
        <v>0</v>
      </c>
      <c r="G443" s="13">
        <f t="shared" si="170"/>
        <v>0</v>
      </c>
      <c r="H443" s="13">
        <f t="shared" si="170"/>
        <v>0</v>
      </c>
      <c r="I443" s="13">
        <f t="shared" si="170"/>
        <v>0</v>
      </c>
      <c r="J443" s="13">
        <f t="shared" si="170"/>
        <v>0</v>
      </c>
      <c r="K443" s="13">
        <f t="shared" si="170"/>
        <v>0</v>
      </c>
      <c r="L443" s="13">
        <f t="shared" si="170"/>
        <v>0</v>
      </c>
      <c r="M443" s="13">
        <f t="shared" si="170"/>
        <v>0</v>
      </c>
      <c r="N443" s="13">
        <f t="shared" si="170"/>
        <v>0</v>
      </c>
      <c r="O443" s="13">
        <f t="shared" si="170"/>
        <v>0</v>
      </c>
      <c r="P443" s="13">
        <f t="shared" si="170"/>
        <v>0</v>
      </c>
      <c r="Q443" s="13">
        <f t="shared" si="170"/>
        <v>60044.712645239881</v>
      </c>
      <c r="R443" s="13">
        <f t="shared" si="170"/>
        <v>0</v>
      </c>
      <c r="S443" s="13">
        <f t="shared" si="170"/>
        <v>0</v>
      </c>
      <c r="T443" s="13">
        <f t="shared" si="170"/>
        <v>0</v>
      </c>
      <c r="U443" s="13">
        <f t="shared" si="170"/>
        <v>0</v>
      </c>
      <c r="V443" s="13">
        <f t="shared" si="170"/>
        <v>0</v>
      </c>
      <c r="W443" s="13">
        <f t="shared" si="170"/>
        <v>0</v>
      </c>
      <c r="X443" s="13">
        <f t="shared" si="170"/>
        <v>0</v>
      </c>
      <c r="Y443" s="13">
        <f t="shared" si="170"/>
        <v>0</v>
      </c>
      <c r="Z443" s="13">
        <f t="shared" si="170"/>
        <v>0</v>
      </c>
      <c r="AA443" s="13">
        <f t="shared" si="170"/>
        <v>0</v>
      </c>
      <c r="AB443" s="13">
        <f t="shared" si="170"/>
        <v>0</v>
      </c>
      <c r="AC443" s="13">
        <f t="shared" si="170"/>
        <v>0</v>
      </c>
      <c r="AD443" s="13">
        <f t="shared" si="170"/>
        <v>0</v>
      </c>
      <c r="AE443" s="13">
        <f t="shared" si="170"/>
        <v>0</v>
      </c>
      <c r="AF443" s="13">
        <f t="shared" si="170"/>
        <v>0</v>
      </c>
      <c r="AG443" s="13">
        <f t="shared" si="170"/>
        <v>0</v>
      </c>
      <c r="AH443" s="13">
        <f t="shared" si="170"/>
        <v>0</v>
      </c>
      <c r="AI443" s="13">
        <f t="shared" si="170"/>
        <v>0</v>
      </c>
      <c r="AJ443" s="13">
        <f t="shared" si="170"/>
        <v>0</v>
      </c>
      <c r="AK443" s="13">
        <f t="shared" si="170"/>
        <v>0</v>
      </c>
      <c r="AL443" s="13">
        <f t="shared" si="170"/>
        <v>0</v>
      </c>
      <c r="AM443" s="13">
        <f t="shared" si="170"/>
        <v>0</v>
      </c>
      <c r="AN443" s="13">
        <f t="shared" si="170"/>
        <v>0</v>
      </c>
      <c r="AO443" s="13">
        <f t="shared" si="170"/>
        <v>0</v>
      </c>
      <c r="AP443" s="13">
        <f t="shared" si="170"/>
        <v>0</v>
      </c>
    </row>
    <row r="444" spans="1:42" hidden="1" outlineLevel="1">
      <c r="B444" s="10"/>
      <c r="D444" s="10"/>
      <c r="E444" s="10"/>
      <c r="F444" s="10"/>
      <c r="G444" s="10"/>
      <c r="H444" s="10"/>
      <c r="I444" s="10"/>
      <c r="J444" s="10"/>
      <c r="K444" s="10"/>
      <c r="L444" s="10"/>
      <c r="M444" s="10"/>
      <c r="N444" s="10"/>
      <c r="O444" s="10"/>
      <c r="P444" s="10"/>
      <c r="Q444" s="10"/>
      <c r="R444" s="10"/>
      <c r="S444" s="10"/>
      <c r="T444" s="10"/>
      <c r="U444" s="10"/>
      <c r="V444" s="10"/>
      <c r="W444" s="10"/>
      <c r="X444" s="10"/>
      <c r="Y444" s="10"/>
      <c r="Z444" s="10"/>
      <c r="AA444" s="10"/>
      <c r="AB444" s="10"/>
      <c r="AC444" s="10"/>
      <c r="AD444" s="10"/>
      <c r="AE444" s="10"/>
      <c r="AF444" s="10"/>
      <c r="AG444" s="10"/>
      <c r="AH444" s="10"/>
      <c r="AI444" s="10"/>
      <c r="AJ444" s="10"/>
      <c r="AK444" s="10"/>
      <c r="AL444" s="10"/>
      <c r="AM444" s="10"/>
      <c r="AN444" s="10"/>
      <c r="AO444" s="10"/>
      <c r="AP444" s="10"/>
    </row>
    <row r="445" spans="1:42" hidden="1" outlineLevel="1">
      <c r="A445" s="16" t="s">
        <v>51</v>
      </c>
      <c r="B445" s="14"/>
      <c r="C445" s="14"/>
      <c r="D445" s="15"/>
      <c r="E445" s="15"/>
      <c r="F445" s="15"/>
      <c r="G445" s="15"/>
      <c r="H445" s="15"/>
      <c r="I445" s="15"/>
      <c r="J445" s="15"/>
      <c r="K445" s="15"/>
      <c r="L445" s="15"/>
      <c r="M445" s="15"/>
      <c r="N445" s="15"/>
      <c r="O445" s="15"/>
      <c r="P445" s="15"/>
      <c r="Q445" s="15"/>
      <c r="R445" s="15"/>
      <c r="S445" s="15"/>
      <c r="T445" s="15"/>
      <c r="U445" s="15"/>
      <c r="V445" s="15"/>
      <c r="W445" s="15"/>
      <c r="X445" s="15"/>
      <c r="Y445" s="15"/>
      <c r="Z445" s="15"/>
      <c r="AA445" s="15"/>
      <c r="AB445" s="15"/>
      <c r="AC445" s="15"/>
      <c r="AD445" s="15"/>
      <c r="AE445" s="15"/>
      <c r="AF445" s="15"/>
      <c r="AG445" s="15"/>
      <c r="AH445" s="15"/>
      <c r="AI445" s="15"/>
      <c r="AJ445" s="15"/>
      <c r="AK445" s="15"/>
      <c r="AL445" s="15"/>
      <c r="AM445" s="15"/>
      <c r="AN445" s="15"/>
      <c r="AO445" s="15"/>
      <c r="AP445" s="15"/>
    </row>
    <row r="446" spans="1:42" hidden="1" outlineLevel="2">
      <c r="A446" s="11" t="s">
        <v>87</v>
      </c>
      <c r="B446" s="12"/>
      <c r="C446" s="11"/>
      <c r="D446" s="11">
        <f>D$84</f>
        <v>2022</v>
      </c>
      <c r="E446" s="11">
        <f t="shared" ref="E446:AP446" si="171">E$84</f>
        <v>2023</v>
      </c>
      <c r="F446" s="11">
        <f t="shared" si="171"/>
        <v>2024</v>
      </c>
      <c r="G446" s="11">
        <f t="shared" si="171"/>
        <v>2025</v>
      </c>
      <c r="H446" s="11">
        <f t="shared" si="171"/>
        <v>2026</v>
      </c>
      <c r="I446" s="11">
        <f t="shared" si="171"/>
        <v>2027</v>
      </c>
      <c r="J446" s="11">
        <f t="shared" si="171"/>
        <v>2028</v>
      </c>
      <c r="K446" s="11">
        <f t="shared" si="171"/>
        <v>2029</v>
      </c>
      <c r="L446" s="11">
        <f t="shared" si="171"/>
        <v>2030</v>
      </c>
      <c r="M446" s="11">
        <f t="shared" si="171"/>
        <v>2031</v>
      </c>
      <c r="N446" s="11">
        <f t="shared" si="171"/>
        <v>2032</v>
      </c>
      <c r="O446" s="11">
        <f t="shared" si="171"/>
        <v>2033</v>
      </c>
      <c r="P446" s="11">
        <f t="shared" si="171"/>
        <v>2034</v>
      </c>
      <c r="Q446" s="11">
        <f t="shared" si="171"/>
        <v>2035</v>
      </c>
      <c r="R446" s="11">
        <f t="shared" si="171"/>
        <v>2036</v>
      </c>
      <c r="S446" s="11">
        <f t="shared" si="171"/>
        <v>2037</v>
      </c>
      <c r="T446" s="11">
        <f t="shared" si="171"/>
        <v>2038</v>
      </c>
      <c r="U446" s="11">
        <f t="shared" si="171"/>
        <v>2039</v>
      </c>
      <c r="V446" s="11">
        <f t="shared" si="171"/>
        <v>2040</v>
      </c>
      <c r="W446" s="11">
        <f t="shared" si="171"/>
        <v>2041</v>
      </c>
      <c r="X446" s="11">
        <f t="shared" si="171"/>
        <v>2042</v>
      </c>
      <c r="Y446" s="11">
        <f t="shared" si="171"/>
        <v>2043</v>
      </c>
      <c r="Z446" s="11">
        <f t="shared" si="171"/>
        <v>2044</v>
      </c>
      <c r="AA446" s="11">
        <f t="shared" si="171"/>
        <v>2045</v>
      </c>
      <c r="AB446" s="11">
        <f t="shared" si="171"/>
        <v>2046</v>
      </c>
      <c r="AC446" s="11">
        <f t="shared" si="171"/>
        <v>2047</v>
      </c>
      <c r="AD446" s="11">
        <f t="shared" si="171"/>
        <v>2048</v>
      </c>
      <c r="AE446" s="11">
        <f t="shared" si="171"/>
        <v>2049</v>
      </c>
      <c r="AF446" s="11">
        <f t="shared" si="171"/>
        <v>2050</v>
      </c>
      <c r="AG446" s="11">
        <f t="shared" si="171"/>
        <v>2051</v>
      </c>
      <c r="AH446" s="11">
        <f t="shared" si="171"/>
        <v>2052</v>
      </c>
      <c r="AI446" s="11">
        <f t="shared" si="171"/>
        <v>2053</v>
      </c>
      <c r="AJ446" s="11">
        <f t="shared" si="171"/>
        <v>2054</v>
      </c>
      <c r="AK446" s="11">
        <f t="shared" si="171"/>
        <v>2055</v>
      </c>
      <c r="AL446" s="11">
        <f t="shared" si="171"/>
        <v>2056</v>
      </c>
      <c r="AM446" s="11">
        <f t="shared" si="171"/>
        <v>2057</v>
      </c>
      <c r="AN446" s="11">
        <f t="shared" si="171"/>
        <v>2058</v>
      </c>
      <c r="AO446" s="11">
        <f t="shared" si="171"/>
        <v>2059</v>
      </c>
      <c r="AP446" s="11">
        <f t="shared" si="171"/>
        <v>2060</v>
      </c>
    </row>
    <row r="447" spans="1:42" hidden="1" outlineLevel="2">
      <c r="A447" s="1">
        <v>1</v>
      </c>
      <c r="B447" s="10">
        <f t="shared" ref="B447:B452" si="172">SUM(D447:AP447)</f>
        <v>60044.712645239881</v>
      </c>
      <c r="D447" s="10">
        <f t="shared" ref="D447:AP451" si="173">IF(D$139=$AP333,$AM$326*$AM333,0)</f>
        <v>0</v>
      </c>
      <c r="E447" s="10">
        <f t="shared" si="173"/>
        <v>0</v>
      </c>
      <c r="F447" s="10">
        <f t="shared" si="173"/>
        <v>0</v>
      </c>
      <c r="G447" s="10">
        <f t="shared" si="173"/>
        <v>0</v>
      </c>
      <c r="H447" s="10">
        <f t="shared" si="173"/>
        <v>0</v>
      </c>
      <c r="I447" s="10">
        <f t="shared" si="173"/>
        <v>0</v>
      </c>
      <c r="J447" s="10">
        <f t="shared" si="173"/>
        <v>0</v>
      </c>
      <c r="K447" s="10">
        <f t="shared" si="173"/>
        <v>0</v>
      </c>
      <c r="L447" s="10">
        <f t="shared" si="173"/>
        <v>0</v>
      </c>
      <c r="M447" s="10">
        <f t="shared" si="173"/>
        <v>0</v>
      </c>
      <c r="N447" s="10">
        <f t="shared" si="173"/>
        <v>0</v>
      </c>
      <c r="O447" s="10">
        <f t="shared" si="173"/>
        <v>0</v>
      </c>
      <c r="P447" s="10">
        <f t="shared" si="173"/>
        <v>0</v>
      </c>
      <c r="Q447" s="10">
        <f t="shared" si="173"/>
        <v>0</v>
      </c>
      <c r="R447" s="10">
        <f t="shared" si="173"/>
        <v>60044.712645239881</v>
      </c>
      <c r="S447" s="10">
        <f t="shared" si="173"/>
        <v>0</v>
      </c>
      <c r="T447" s="10">
        <f t="shared" si="173"/>
        <v>0</v>
      </c>
      <c r="U447" s="10">
        <f t="shared" si="173"/>
        <v>0</v>
      </c>
      <c r="V447" s="10">
        <f t="shared" si="173"/>
        <v>0</v>
      </c>
      <c r="W447" s="10">
        <f t="shared" si="173"/>
        <v>0</v>
      </c>
      <c r="X447" s="10">
        <f t="shared" si="173"/>
        <v>0</v>
      </c>
      <c r="Y447" s="10">
        <f t="shared" si="173"/>
        <v>0</v>
      </c>
      <c r="Z447" s="10">
        <f t="shared" si="173"/>
        <v>0</v>
      </c>
      <c r="AA447" s="10">
        <f t="shared" si="173"/>
        <v>0</v>
      </c>
      <c r="AB447" s="10">
        <f t="shared" si="173"/>
        <v>0</v>
      </c>
      <c r="AC447" s="10">
        <f t="shared" si="173"/>
        <v>0</v>
      </c>
      <c r="AD447" s="10">
        <f t="shared" si="173"/>
        <v>0</v>
      </c>
      <c r="AE447" s="10">
        <f t="shared" si="173"/>
        <v>0</v>
      </c>
      <c r="AF447" s="10">
        <f t="shared" si="173"/>
        <v>0</v>
      </c>
      <c r="AG447" s="10">
        <f t="shared" si="173"/>
        <v>0</v>
      </c>
      <c r="AH447" s="10">
        <f t="shared" si="173"/>
        <v>0</v>
      </c>
      <c r="AI447" s="10">
        <f t="shared" si="173"/>
        <v>0</v>
      </c>
      <c r="AJ447" s="10">
        <f t="shared" si="173"/>
        <v>0</v>
      </c>
      <c r="AK447" s="10">
        <f t="shared" si="173"/>
        <v>0</v>
      </c>
      <c r="AL447" s="10">
        <f t="shared" si="173"/>
        <v>0</v>
      </c>
      <c r="AM447" s="10">
        <f t="shared" si="173"/>
        <v>0</v>
      </c>
      <c r="AN447" s="10">
        <f t="shared" si="173"/>
        <v>0</v>
      </c>
      <c r="AO447" s="10">
        <f t="shared" si="173"/>
        <v>0</v>
      </c>
      <c r="AP447" s="10">
        <f t="shared" si="173"/>
        <v>0</v>
      </c>
    </row>
    <row r="448" spans="1:42" hidden="1" outlineLevel="2">
      <c r="A448" s="1">
        <v>2</v>
      </c>
      <c r="B448" s="10">
        <f t="shared" si="172"/>
        <v>0</v>
      </c>
      <c r="D448" s="10">
        <f t="shared" si="173"/>
        <v>0</v>
      </c>
      <c r="E448" s="10">
        <f t="shared" si="173"/>
        <v>0</v>
      </c>
      <c r="F448" s="10">
        <f t="shared" si="173"/>
        <v>0</v>
      </c>
      <c r="G448" s="10">
        <f t="shared" si="173"/>
        <v>0</v>
      </c>
      <c r="H448" s="10">
        <f t="shared" si="173"/>
        <v>0</v>
      </c>
      <c r="I448" s="10">
        <f t="shared" si="173"/>
        <v>0</v>
      </c>
      <c r="J448" s="10">
        <f t="shared" si="173"/>
        <v>0</v>
      </c>
      <c r="K448" s="10">
        <f t="shared" si="173"/>
        <v>0</v>
      </c>
      <c r="L448" s="10">
        <f t="shared" si="173"/>
        <v>0</v>
      </c>
      <c r="M448" s="10">
        <f t="shared" si="173"/>
        <v>0</v>
      </c>
      <c r="N448" s="10">
        <f t="shared" si="173"/>
        <v>0</v>
      </c>
      <c r="O448" s="10">
        <f t="shared" si="173"/>
        <v>0</v>
      </c>
      <c r="P448" s="10">
        <f t="shared" si="173"/>
        <v>0</v>
      </c>
      <c r="Q448" s="10">
        <f t="shared" si="173"/>
        <v>0</v>
      </c>
      <c r="R448" s="10">
        <f t="shared" si="173"/>
        <v>0</v>
      </c>
      <c r="S448" s="10">
        <f t="shared" si="173"/>
        <v>0</v>
      </c>
      <c r="T448" s="10">
        <f t="shared" si="173"/>
        <v>0</v>
      </c>
      <c r="U448" s="10">
        <f t="shared" si="173"/>
        <v>0</v>
      </c>
      <c r="V448" s="10">
        <f t="shared" si="173"/>
        <v>0</v>
      </c>
      <c r="W448" s="10">
        <f t="shared" si="173"/>
        <v>0</v>
      </c>
      <c r="X448" s="10">
        <f t="shared" si="173"/>
        <v>0</v>
      </c>
      <c r="Y448" s="10">
        <f t="shared" si="173"/>
        <v>0</v>
      </c>
      <c r="Z448" s="10">
        <f t="shared" si="173"/>
        <v>0</v>
      </c>
      <c r="AA448" s="10">
        <f t="shared" si="173"/>
        <v>0</v>
      </c>
      <c r="AB448" s="10">
        <f t="shared" si="173"/>
        <v>0</v>
      </c>
      <c r="AC448" s="10">
        <f t="shared" si="173"/>
        <v>0</v>
      </c>
      <c r="AD448" s="10">
        <f t="shared" si="173"/>
        <v>0</v>
      </c>
      <c r="AE448" s="10">
        <f t="shared" si="173"/>
        <v>0</v>
      </c>
      <c r="AF448" s="10">
        <f t="shared" si="173"/>
        <v>0</v>
      </c>
      <c r="AG448" s="10">
        <f t="shared" si="173"/>
        <v>0</v>
      </c>
      <c r="AH448" s="10">
        <f t="shared" si="173"/>
        <v>0</v>
      </c>
      <c r="AI448" s="10">
        <f t="shared" si="173"/>
        <v>0</v>
      </c>
      <c r="AJ448" s="10">
        <f t="shared" si="173"/>
        <v>0</v>
      </c>
      <c r="AK448" s="10">
        <f t="shared" si="173"/>
        <v>0</v>
      </c>
      <c r="AL448" s="10">
        <f t="shared" si="173"/>
        <v>0</v>
      </c>
      <c r="AM448" s="10">
        <f t="shared" si="173"/>
        <v>0</v>
      </c>
      <c r="AN448" s="10">
        <f t="shared" si="173"/>
        <v>0</v>
      </c>
      <c r="AO448" s="10">
        <f t="shared" si="173"/>
        <v>0</v>
      </c>
      <c r="AP448" s="10">
        <f t="shared" si="173"/>
        <v>0</v>
      </c>
    </row>
    <row r="449" spans="1:42" hidden="1" outlineLevel="2">
      <c r="A449" s="1">
        <v>3</v>
      </c>
      <c r="B449" s="10">
        <f t="shared" si="172"/>
        <v>0</v>
      </c>
      <c r="D449" s="10">
        <f t="shared" si="173"/>
        <v>0</v>
      </c>
      <c r="E449" s="10">
        <f t="shared" si="173"/>
        <v>0</v>
      </c>
      <c r="F449" s="10">
        <f t="shared" si="173"/>
        <v>0</v>
      </c>
      <c r="G449" s="10">
        <f t="shared" si="173"/>
        <v>0</v>
      </c>
      <c r="H449" s="10">
        <f t="shared" si="173"/>
        <v>0</v>
      </c>
      <c r="I449" s="10">
        <f t="shared" si="173"/>
        <v>0</v>
      </c>
      <c r="J449" s="10">
        <f t="shared" si="173"/>
        <v>0</v>
      </c>
      <c r="K449" s="10">
        <f t="shared" si="173"/>
        <v>0</v>
      </c>
      <c r="L449" s="10">
        <f t="shared" si="173"/>
        <v>0</v>
      </c>
      <c r="M449" s="10">
        <f t="shared" si="173"/>
        <v>0</v>
      </c>
      <c r="N449" s="10">
        <f t="shared" si="173"/>
        <v>0</v>
      </c>
      <c r="O449" s="10">
        <f t="shared" si="173"/>
        <v>0</v>
      </c>
      <c r="P449" s="10">
        <f t="shared" si="173"/>
        <v>0</v>
      </c>
      <c r="Q449" s="10">
        <f t="shared" si="173"/>
        <v>0</v>
      </c>
      <c r="R449" s="10">
        <f t="shared" si="173"/>
        <v>0</v>
      </c>
      <c r="S449" s="10">
        <f t="shared" si="173"/>
        <v>0</v>
      </c>
      <c r="T449" s="10">
        <f t="shared" si="173"/>
        <v>0</v>
      </c>
      <c r="U449" s="10">
        <f t="shared" si="173"/>
        <v>0</v>
      </c>
      <c r="V449" s="10">
        <f t="shared" si="173"/>
        <v>0</v>
      </c>
      <c r="W449" s="10">
        <f t="shared" si="173"/>
        <v>0</v>
      </c>
      <c r="X449" s="10">
        <f t="shared" si="173"/>
        <v>0</v>
      </c>
      <c r="Y449" s="10">
        <f t="shared" si="173"/>
        <v>0</v>
      </c>
      <c r="Z449" s="10">
        <f t="shared" si="173"/>
        <v>0</v>
      </c>
      <c r="AA449" s="10">
        <f t="shared" si="173"/>
        <v>0</v>
      </c>
      <c r="AB449" s="10">
        <f t="shared" si="173"/>
        <v>0</v>
      </c>
      <c r="AC449" s="10">
        <f t="shared" si="173"/>
        <v>0</v>
      </c>
      <c r="AD449" s="10">
        <f t="shared" si="173"/>
        <v>0</v>
      </c>
      <c r="AE449" s="10">
        <f t="shared" si="173"/>
        <v>0</v>
      </c>
      <c r="AF449" s="10">
        <f t="shared" si="173"/>
        <v>0</v>
      </c>
      <c r="AG449" s="10">
        <f t="shared" si="173"/>
        <v>0</v>
      </c>
      <c r="AH449" s="10">
        <f t="shared" si="173"/>
        <v>0</v>
      </c>
      <c r="AI449" s="10">
        <f t="shared" si="173"/>
        <v>0</v>
      </c>
      <c r="AJ449" s="10">
        <f t="shared" si="173"/>
        <v>0</v>
      </c>
      <c r="AK449" s="10">
        <f t="shared" si="173"/>
        <v>0</v>
      </c>
      <c r="AL449" s="10">
        <f t="shared" si="173"/>
        <v>0</v>
      </c>
      <c r="AM449" s="10">
        <f t="shared" si="173"/>
        <v>0</v>
      </c>
      <c r="AN449" s="10">
        <f t="shared" si="173"/>
        <v>0</v>
      </c>
      <c r="AO449" s="10">
        <f t="shared" si="173"/>
        <v>0</v>
      </c>
      <c r="AP449" s="10">
        <f t="shared" si="173"/>
        <v>0</v>
      </c>
    </row>
    <row r="450" spans="1:42" hidden="1" outlineLevel="2">
      <c r="A450" s="1">
        <v>4</v>
      </c>
      <c r="B450" s="10">
        <f t="shared" si="172"/>
        <v>0</v>
      </c>
      <c r="D450" s="10">
        <f t="shared" si="173"/>
        <v>0</v>
      </c>
      <c r="E450" s="10">
        <f t="shared" si="173"/>
        <v>0</v>
      </c>
      <c r="F450" s="10">
        <f t="shared" si="173"/>
        <v>0</v>
      </c>
      <c r="G450" s="10">
        <f t="shared" si="173"/>
        <v>0</v>
      </c>
      <c r="H450" s="10">
        <f t="shared" si="173"/>
        <v>0</v>
      </c>
      <c r="I450" s="10">
        <f t="shared" si="173"/>
        <v>0</v>
      </c>
      <c r="J450" s="10">
        <f t="shared" si="173"/>
        <v>0</v>
      </c>
      <c r="K450" s="10">
        <f t="shared" si="173"/>
        <v>0</v>
      </c>
      <c r="L450" s="10">
        <f t="shared" si="173"/>
        <v>0</v>
      </c>
      <c r="M450" s="10">
        <f t="shared" si="173"/>
        <v>0</v>
      </c>
      <c r="N450" s="10">
        <f t="shared" si="173"/>
        <v>0</v>
      </c>
      <c r="O450" s="10">
        <f t="shared" si="173"/>
        <v>0</v>
      </c>
      <c r="P450" s="10">
        <f t="shared" si="173"/>
        <v>0</v>
      </c>
      <c r="Q450" s="10">
        <f t="shared" si="173"/>
        <v>0</v>
      </c>
      <c r="R450" s="10">
        <f t="shared" si="173"/>
        <v>0</v>
      </c>
      <c r="S450" s="10">
        <f t="shared" si="173"/>
        <v>0</v>
      </c>
      <c r="T450" s="10">
        <f t="shared" si="173"/>
        <v>0</v>
      </c>
      <c r="U450" s="10">
        <f t="shared" si="173"/>
        <v>0</v>
      </c>
      <c r="V450" s="10">
        <f t="shared" si="173"/>
        <v>0</v>
      </c>
      <c r="W450" s="10">
        <f t="shared" si="173"/>
        <v>0</v>
      </c>
      <c r="X450" s="10">
        <f t="shared" si="173"/>
        <v>0</v>
      </c>
      <c r="Y450" s="10">
        <f t="shared" si="173"/>
        <v>0</v>
      </c>
      <c r="Z450" s="10">
        <f t="shared" si="173"/>
        <v>0</v>
      </c>
      <c r="AA450" s="10">
        <f t="shared" si="173"/>
        <v>0</v>
      </c>
      <c r="AB450" s="10">
        <f t="shared" si="173"/>
        <v>0</v>
      </c>
      <c r="AC450" s="10">
        <f t="shared" si="173"/>
        <v>0</v>
      </c>
      <c r="AD450" s="10">
        <f t="shared" si="173"/>
        <v>0</v>
      </c>
      <c r="AE450" s="10">
        <f t="shared" si="173"/>
        <v>0</v>
      </c>
      <c r="AF450" s="10">
        <f t="shared" si="173"/>
        <v>0</v>
      </c>
      <c r="AG450" s="10">
        <f t="shared" si="173"/>
        <v>0</v>
      </c>
      <c r="AH450" s="10">
        <f t="shared" si="173"/>
        <v>0</v>
      </c>
      <c r="AI450" s="10">
        <f t="shared" si="173"/>
        <v>0</v>
      </c>
      <c r="AJ450" s="10">
        <f t="shared" si="173"/>
        <v>0</v>
      </c>
      <c r="AK450" s="10">
        <f t="shared" si="173"/>
        <v>0</v>
      </c>
      <c r="AL450" s="10">
        <f t="shared" si="173"/>
        <v>0</v>
      </c>
      <c r="AM450" s="10">
        <f t="shared" si="173"/>
        <v>0</v>
      </c>
      <c r="AN450" s="10">
        <f t="shared" si="173"/>
        <v>0</v>
      </c>
      <c r="AO450" s="10">
        <f t="shared" si="173"/>
        <v>0</v>
      </c>
      <c r="AP450" s="10">
        <f t="shared" si="173"/>
        <v>0</v>
      </c>
    </row>
    <row r="451" spans="1:42" hidden="1" outlineLevel="2">
      <c r="A451" s="1">
        <v>5</v>
      </c>
      <c r="B451" s="10">
        <f t="shared" si="172"/>
        <v>0</v>
      </c>
      <c r="D451" s="10">
        <f t="shared" si="173"/>
        <v>0</v>
      </c>
      <c r="E451" s="10">
        <f t="shared" si="173"/>
        <v>0</v>
      </c>
      <c r="F451" s="10">
        <f t="shared" si="173"/>
        <v>0</v>
      </c>
      <c r="G451" s="10">
        <f t="shared" si="173"/>
        <v>0</v>
      </c>
      <c r="H451" s="10">
        <f t="shared" si="173"/>
        <v>0</v>
      </c>
      <c r="I451" s="10">
        <f t="shared" si="173"/>
        <v>0</v>
      </c>
      <c r="J451" s="10">
        <f t="shared" si="173"/>
        <v>0</v>
      </c>
      <c r="K451" s="10">
        <f t="shared" si="173"/>
        <v>0</v>
      </c>
      <c r="L451" s="10">
        <f t="shared" si="173"/>
        <v>0</v>
      </c>
      <c r="M451" s="10">
        <f t="shared" si="173"/>
        <v>0</v>
      </c>
      <c r="N451" s="10">
        <f t="shared" si="173"/>
        <v>0</v>
      </c>
      <c r="O451" s="10">
        <f t="shared" si="173"/>
        <v>0</v>
      </c>
      <c r="P451" s="10">
        <f t="shared" si="173"/>
        <v>0</v>
      </c>
      <c r="Q451" s="10">
        <f t="shared" si="173"/>
        <v>0</v>
      </c>
      <c r="R451" s="10">
        <f t="shared" si="173"/>
        <v>0</v>
      </c>
      <c r="S451" s="10">
        <f t="shared" si="173"/>
        <v>0</v>
      </c>
      <c r="T451" s="10">
        <f t="shared" si="173"/>
        <v>0</v>
      </c>
      <c r="U451" s="10">
        <f t="shared" si="173"/>
        <v>0</v>
      </c>
      <c r="V451" s="10">
        <f t="shared" si="173"/>
        <v>0</v>
      </c>
      <c r="W451" s="10">
        <f t="shared" si="173"/>
        <v>0</v>
      </c>
      <c r="X451" s="10">
        <f t="shared" si="173"/>
        <v>0</v>
      </c>
      <c r="Y451" s="10">
        <f t="shared" si="173"/>
        <v>0</v>
      </c>
      <c r="Z451" s="10">
        <f t="shared" si="173"/>
        <v>0</v>
      </c>
      <c r="AA451" s="10">
        <f t="shared" si="173"/>
        <v>0</v>
      </c>
      <c r="AB451" s="10">
        <f t="shared" si="173"/>
        <v>0</v>
      </c>
      <c r="AC451" s="10">
        <f t="shared" si="173"/>
        <v>0</v>
      </c>
      <c r="AD451" s="10">
        <f t="shared" si="173"/>
        <v>0</v>
      </c>
      <c r="AE451" s="10">
        <f t="shared" si="173"/>
        <v>0</v>
      </c>
      <c r="AF451" s="10">
        <f t="shared" si="173"/>
        <v>0</v>
      </c>
      <c r="AG451" s="10">
        <f t="shared" si="173"/>
        <v>0</v>
      </c>
      <c r="AH451" s="10">
        <f t="shared" si="173"/>
        <v>0</v>
      </c>
      <c r="AI451" s="10">
        <f t="shared" si="173"/>
        <v>0</v>
      </c>
      <c r="AJ451" s="10">
        <f t="shared" si="173"/>
        <v>0</v>
      </c>
      <c r="AK451" s="10">
        <f t="shared" si="173"/>
        <v>0</v>
      </c>
      <c r="AL451" s="10">
        <f t="shared" si="173"/>
        <v>0</v>
      </c>
      <c r="AM451" s="10">
        <f t="shared" si="173"/>
        <v>0</v>
      </c>
      <c r="AN451" s="10">
        <f t="shared" si="173"/>
        <v>0</v>
      </c>
      <c r="AO451" s="10">
        <f t="shared" si="173"/>
        <v>0</v>
      </c>
      <c r="AP451" s="10">
        <f t="shared" si="173"/>
        <v>0</v>
      </c>
    </row>
    <row r="452" spans="1:42" ht="15.5" hidden="1" outlineLevel="2" thickBot="1">
      <c r="A452" s="6" t="s">
        <v>7</v>
      </c>
      <c r="B452" s="13">
        <f t="shared" si="172"/>
        <v>60044.712645239881</v>
      </c>
      <c r="C452" s="6"/>
      <c r="D452" s="13">
        <f>SUM(D447:D451)</f>
        <v>0</v>
      </c>
      <c r="E452" s="13">
        <f t="shared" ref="E452:AP452" si="174">SUM(E447:E451)</f>
        <v>0</v>
      </c>
      <c r="F452" s="13">
        <f t="shared" si="174"/>
        <v>0</v>
      </c>
      <c r="G452" s="13">
        <f t="shared" si="174"/>
        <v>0</v>
      </c>
      <c r="H452" s="13">
        <f t="shared" si="174"/>
        <v>0</v>
      </c>
      <c r="I452" s="13">
        <f t="shared" si="174"/>
        <v>0</v>
      </c>
      <c r="J452" s="13">
        <f t="shared" si="174"/>
        <v>0</v>
      </c>
      <c r="K452" s="13">
        <f t="shared" si="174"/>
        <v>0</v>
      </c>
      <c r="L452" s="13">
        <f t="shared" si="174"/>
        <v>0</v>
      </c>
      <c r="M452" s="13">
        <f t="shared" si="174"/>
        <v>0</v>
      </c>
      <c r="N452" s="13">
        <f t="shared" si="174"/>
        <v>0</v>
      </c>
      <c r="O452" s="13">
        <f t="shared" si="174"/>
        <v>0</v>
      </c>
      <c r="P452" s="13">
        <f t="shared" si="174"/>
        <v>0</v>
      </c>
      <c r="Q452" s="13">
        <f t="shared" si="174"/>
        <v>0</v>
      </c>
      <c r="R452" s="13">
        <f t="shared" si="174"/>
        <v>60044.712645239881</v>
      </c>
      <c r="S452" s="13">
        <f t="shared" si="174"/>
        <v>0</v>
      </c>
      <c r="T452" s="13">
        <f t="shared" si="174"/>
        <v>0</v>
      </c>
      <c r="U452" s="13">
        <f t="shared" si="174"/>
        <v>0</v>
      </c>
      <c r="V452" s="13">
        <f t="shared" si="174"/>
        <v>0</v>
      </c>
      <c r="W452" s="13">
        <f t="shared" si="174"/>
        <v>0</v>
      </c>
      <c r="X452" s="13">
        <f t="shared" si="174"/>
        <v>0</v>
      </c>
      <c r="Y452" s="13">
        <f t="shared" si="174"/>
        <v>0</v>
      </c>
      <c r="Z452" s="13">
        <f t="shared" si="174"/>
        <v>0</v>
      </c>
      <c r="AA452" s="13">
        <f t="shared" si="174"/>
        <v>0</v>
      </c>
      <c r="AB452" s="13">
        <f t="shared" si="174"/>
        <v>0</v>
      </c>
      <c r="AC452" s="13">
        <f t="shared" si="174"/>
        <v>0</v>
      </c>
      <c r="AD452" s="13">
        <f t="shared" si="174"/>
        <v>0</v>
      </c>
      <c r="AE452" s="13">
        <f t="shared" si="174"/>
        <v>0</v>
      </c>
      <c r="AF452" s="13">
        <f t="shared" si="174"/>
        <v>0</v>
      </c>
      <c r="AG452" s="13">
        <f t="shared" si="174"/>
        <v>0</v>
      </c>
      <c r="AH452" s="13">
        <f t="shared" si="174"/>
        <v>0</v>
      </c>
      <c r="AI452" s="13">
        <f t="shared" si="174"/>
        <v>0</v>
      </c>
      <c r="AJ452" s="13">
        <f t="shared" si="174"/>
        <v>0</v>
      </c>
      <c r="AK452" s="13">
        <f t="shared" si="174"/>
        <v>0</v>
      </c>
      <c r="AL452" s="13">
        <f t="shared" si="174"/>
        <v>0</v>
      </c>
      <c r="AM452" s="13">
        <f t="shared" si="174"/>
        <v>0</v>
      </c>
      <c r="AN452" s="13">
        <f t="shared" si="174"/>
        <v>0</v>
      </c>
      <c r="AO452" s="13">
        <f t="shared" si="174"/>
        <v>0</v>
      </c>
      <c r="AP452" s="13">
        <f t="shared" si="174"/>
        <v>0</v>
      </c>
    </row>
    <row r="453" spans="1:42" hidden="1" outlineLevel="2"/>
    <row r="454" spans="1:42" hidden="1" outlineLevel="2">
      <c r="A454" s="11" t="s">
        <v>88</v>
      </c>
      <c r="B454" s="12"/>
      <c r="C454" s="11"/>
      <c r="D454" s="11">
        <f>D$84</f>
        <v>2022</v>
      </c>
      <c r="E454" s="11">
        <f t="shared" ref="E454:AP454" si="175">E$84</f>
        <v>2023</v>
      </c>
      <c r="F454" s="11">
        <f t="shared" si="175"/>
        <v>2024</v>
      </c>
      <c r="G454" s="11">
        <f t="shared" si="175"/>
        <v>2025</v>
      </c>
      <c r="H454" s="11">
        <f t="shared" si="175"/>
        <v>2026</v>
      </c>
      <c r="I454" s="11">
        <f t="shared" si="175"/>
        <v>2027</v>
      </c>
      <c r="J454" s="11">
        <f t="shared" si="175"/>
        <v>2028</v>
      </c>
      <c r="K454" s="11">
        <f t="shared" si="175"/>
        <v>2029</v>
      </c>
      <c r="L454" s="11">
        <f t="shared" si="175"/>
        <v>2030</v>
      </c>
      <c r="M454" s="11">
        <f t="shared" si="175"/>
        <v>2031</v>
      </c>
      <c r="N454" s="11">
        <f t="shared" si="175"/>
        <v>2032</v>
      </c>
      <c r="O454" s="11">
        <f t="shared" si="175"/>
        <v>2033</v>
      </c>
      <c r="P454" s="11">
        <f t="shared" si="175"/>
        <v>2034</v>
      </c>
      <c r="Q454" s="11">
        <f t="shared" si="175"/>
        <v>2035</v>
      </c>
      <c r="R454" s="11">
        <f t="shared" si="175"/>
        <v>2036</v>
      </c>
      <c r="S454" s="11">
        <f t="shared" si="175"/>
        <v>2037</v>
      </c>
      <c r="T454" s="11">
        <f t="shared" si="175"/>
        <v>2038</v>
      </c>
      <c r="U454" s="11">
        <f t="shared" si="175"/>
        <v>2039</v>
      </c>
      <c r="V454" s="11">
        <f t="shared" si="175"/>
        <v>2040</v>
      </c>
      <c r="W454" s="11">
        <f t="shared" si="175"/>
        <v>2041</v>
      </c>
      <c r="X454" s="11">
        <f t="shared" si="175"/>
        <v>2042</v>
      </c>
      <c r="Y454" s="11">
        <f t="shared" si="175"/>
        <v>2043</v>
      </c>
      <c r="Z454" s="11">
        <f t="shared" si="175"/>
        <v>2044</v>
      </c>
      <c r="AA454" s="11">
        <f t="shared" si="175"/>
        <v>2045</v>
      </c>
      <c r="AB454" s="11">
        <f t="shared" si="175"/>
        <v>2046</v>
      </c>
      <c r="AC454" s="11">
        <f t="shared" si="175"/>
        <v>2047</v>
      </c>
      <c r="AD454" s="11">
        <f t="shared" si="175"/>
        <v>2048</v>
      </c>
      <c r="AE454" s="11">
        <f t="shared" si="175"/>
        <v>2049</v>
      </c>
      <c r="AF454" s="11">
        <f t="shared" si="175"/>
        <v>2050</v>
      </c>
      <c r="AG454" s="11">
        <f t="shared" si="175"/>
        <v>2051</v>
      </c>
      <c r="AH454" s="11">
        <f t="shared" si="175"/>
        <v>2052</v>
      </c>
      <c r="AI454" s="11">
        <f t="shared" si="175"/>
        <v>2053</v>
      </c>
      <c r="AJ454" s="11">
        <f t="shared" si="175"/>
        <v>2054</v>
      </c>
      <c r="AK454" s="11">
        <f t="shared" si="175"/>
        <v>2055</v>
      </c>
      <c r="AL454" s="11">
        <f t="shared" si="175"/>
        <v>2056</v>
      </c>
      <c r="AM454" s="11">
        <f t="shared" si="175"/>
        <v>2057</v>
      </c>
      <c r="AN454" s="11">
        <f t="shared" si="175"/>
        <v>2058</v>
      </c>
      <c r="AO454" s="11">
        <f t="shared" si="175"/>
        <v>2059</v>
      </c>
      <c r="AP454" s="11">
        <f t="shared" si="175"/>
        <v>2060</v>
      </c>
    </row>
    <row r="455" spans="1:42" hidden="1" outlineLevel="2">
      <c r="A455" s="1">
        <v>1</v>
      </c>
      <c r="B455" s="10"/>
      <c r="D455" s="10">
        <f>(IF(D447&gt;0,D447,0)+FV('Impact Model_Complicated'!C$554,('Impact Model_Complicated'!D$122-'Impact Model_Complicated'!C$122),0,-'Impact Model_Complicated'!C455))*IF(D$122&gt;$AQ333,0,1)</f>
        <v>0</v>
      </c>
      <c r="E455" s="10">
        <f>(IF(E447&gt;0,E447,0)+FV('Impact Model_Complicated'!D$554,('Impact Model_Complicated'!E$122-'Impact Model_Complicated'!D$122),0,-'Impact Model_Complicated'!D455))*IF(E$122&gt;$AQ333,0,1)</f>
        <v>0</v>
      </c>
      <c r="F455" s="10">
        <f>(IF(F447&gt;0,F447,0)+FV('Impact Model_Complicated'!E$554,('Impact Model_Complicated'!F$122-'Impact Model_Complicated'!E$122),0,-'Impact Model_Complicated'!E455))*IF(F$122&gt;$AQ333,0,1)</f>
        <v>0</v>
      </c>
      <c r="G455" s="10">
        <f>(IF(G447&gt;0,G447,0)+FV('Impact Model_Complicated'!F$554,('Impact Model_Complicated'!G$122-'Impact Model_Complicated'!F$122),0,-'Impact Model_Complicated'!F455))*IF(G$122&gt;$AQ333,0,1)</f>
        <v>0</v>
      </c>
      <c r="H455" s="10">
        <f>(IF(H447&gt;0,H447,0)+FV('Impact Model_Complicated'!G$554,('Impact Model_Complicated'!H$122-'Impact Model_Complicated'!G$122),0,-'Impact Model_Complicated'!G455))*IF(H$122&gt;$AQ333,0,1)</f>
        <v>0</v>
      </c>
      <c r="I455" s="10">
        <f>(IF(I447&gt;0,I447,0)+FV('Impact Model_Complicated'!H$554,('Impact Model_Complicated'!I$122-'Impact Model_Complicated'!H$122),0,-'Impact Model_Complicated'!H455))*IF(I$122&gt;$AQ333,0,1)</f>
        <v>0</v>
      </c>
      <c r="J455" s="10">
        <f>(IF(J447&gt;0,J447,0)+FV('Impact Model_Complicated'!I$554,('Impact Model_Complicated'!J$122-'Impact Model_Complicated'!I$122),0,-'Impact Model_Complicated'!I455))*IF(J$122&gt;$AQ333,0,1)</f>
        <v>0</v>
      </c>
      <c r="K455" s="10">
        <f>(IF(K447&gt;0,K447,0)+FV('Impact Model_Complicated'!J$554,('Impact Model_Complicated'!K$122-'Impact Model_Complicated'!J$122),0,-'Impact Model_Complicated'!J455))*IF(K$122&gt;$AQ333,0,1)</f>
        <v>0</v>
      </c>
      <c r="L455" s="10">
        <f>(IF(L447&gt;0,L447,0)+FV('Impact Model_Complicated'!K$554,('Impact Model_Complicated'!L$122-'Impact Model_Complicated'!K$122),0,-'Impact Model_Complicated'!K455))*IF(L$122&gt;$AQ333,0,1)</f>
        <v>0</v>
      </c>
      <c r="M455" s="10">
        <f>(IF(M447&gt;0,M447,0)+FV('Impact Model_Complicated'!L$554,('Impact Model_Complicated'!M$122-'Impact Model_Complicated'!L$122),0,-'Impact Model_Complicated'!L455))*IF(M$122&gt;$AQ333,0,1)</f>
        <v>0</v>
      </c>
      <c r="N455" s="10">
        <f>(IF(N447&gt;0,N447,0)+FV('Impact Model_Complicated'!M$554,('Impact Model_Complicated'!N$122-'Impact Model_Complicated'!M$122),0,-'Impact Model_Complicated'!M455))*IF(N$122&gt;$AQ333,0,1)</f>
        <v>0</v>
      </c>
      <c r="O455" s="10">
        <f>(IF(O447&gt;0,O447,0)+FV('Impact Model_Complicated'!N$554,('Impact Model_Complicated'!O$122-'Impact Model_Complicated'!N$122),0,-'Impact Model_Complicated'!N455))*IF(O$122&gt;$AQ333,0,1)</f>
        <v>0</v>
      </c>
      <c r="P455" s="10">
        <f>(IF(P447&gt;0,P447,0)+FV('Impact Model_Complicated'!O$554,('Impact Model_Complicated'!P$122-'Impact Model_Complicated'!O$122),0,-'Impact Model_Complicated'!O455))*IF(P$122&gt;$AQ333,0,1)</f>
        <v>0</v>
      </c>
      <c r="Q455" s="10">
        <f>(IF(Q447&gt;0,Q447,0)+FV('Impact Model_Complicated'!P$554,('Impact Model_Complicated'!Q$122-'Impact Model_Complicated'!P$122),0,-'Impact Model_Complicated'!P455))*IF(Q$122&gt;$AQ333,0,1)</f>
        <v>0</v>
      </c>
      <c r="R455" s="10">
        <f>(IF(R447&gt;0,R447,0)+FV('Impact Model_Complicated'!Q$554,('Impact Model_Complicated'!R$122-'Impact Model_Complicated'!Q$122),0,-'Impact Model_Complicated'!Q455))*IF(R$122&gt;$AQ333,0,1)</f>
        <v>60044.712645239881</v>
      </c>
      <c r="S455" s="10">
        <f>(IF(S447&gt;0,S447,0)+FV('Impact Model_Complicated'!R$554,('Impact Model_Complicated'!S$122-'Impact Model_Complicated'!R$122),0,-'Impact Model_Complicated'!R455))*IF(S$122&gt;$AQ333,0,1)</f>
        <v>63046.948277501877</v>
      </c>
      <c r="T455" s="10">
        <f>(IF(T447&gt;0,T447,0)+FV('Impact Model_Complicated'!S$554,('Impact Model_Complicated'!T$122-'Impact Model_Complicated'!S$122),0,-'Impact Model_Complicated'!S455))*IF(T$122&gt;$AQ333,0,1)</f>
        <v>66199.295691376974</v>
      </c>
      <c r="U455" s="10">
        <f>(IF(U447&gt;0,U447,0)+FV('Impact Model_Complicated'!T$554,('Impact Model_Complicated'!U$122-'Impact Model_Complicated'!T$122),0,-'Impact Model_Complicated'!T455))*IF(U$122&gt;$AQ333,0,1)</f>
        <v>0</v>
      </c>
      <c r="V455" s="10">
        <f>(IF(V447&gt;0,V447,0)+FV('Impact Model_Complicated'!U$554,('Impact Model_Complicated'!V$122-'Impact Model_Complicated'!U$122),0,-'Impact Model_Complicated'!U455))*IF(V$122&gt;$AQ333,0,1)</f>
        <v>0</v>
      </c>
      <c r="W455" s="10">
        <f>(IF(W447&gt;0,W447,0)+FV('Impact Model_Complicated'!V$554,('Impact Model_Complicated'!W$122-'Impact Model_Complicated'!V$122),0,-'Impact Model_Complicated'!V455))*IF(W$122&gt;$AQ333,0,1)</f>
        <v>0</v>
      </c>
      <c r="X455" s="10">
        <f>(IF(X447&gt;0,X447,0)+FV('Impact Model_Complicated'!W$554,('Impact Model_Complicated'!X$122-'Impact Model_Complicated'!W$122),0,-'Impact Model_Complicated'!W455))*IF(X$122&gt;$AQ333,0,1)</f>
        <v>0</v>
      </c>
      <c r="Y455" s="10">
        <f>(IF(Y447&gt;0,Y447,0)+FV('Impact Model_Complicated'!X$554,('Impact Model_Complicated'!Y$122-'Impact Model_Complicated'!X$122),0,-'Impact Model_Complicated'!X455))*IF(Y$122&gt;$AQ333,0,1)</f>
        <v>0</v>
      </c>
      <c r="Z455" s="10">
        <f>(IF(Z447&gt;0,Z447,0)+FV('Impact Model_Simple'!Y$554,('Impact Model_Simple'!Z$122-'Impact Model_Simple'!Y$122),0,-'Impact Model_Simple'!Y455))*IF(Z$122&gt;$AQ333,0,1)</f>
        <v>0</v>
      </c>
      <c r="AA455" s="10">
        <f>(IF(AA447&gt;0,AA447,0)+FV('Impact Model_Complicated'!Z$554,('Impact Model_Complicated'!AA$122-'Impact Model_Complicated'!Z$122),0,-'Impact Model_Complicated'!Z455))*IF(AA$122&gt;$AQ333,0,1)</f>
        <v>0</v>
      </c>
      <c r="AB455" s="10">
        <f>(IF(AB447&gt;0,AB447,0)+FV('Impact Model_Complicated'!AA$554,('Impact Model_Complicated'!AB$122-'Impact Model_Complicated'!AA$122),0,-'Impact Model_Complicated'!AA455))*IF(AB$122&gt;$AQ333,0,1)</f>
        <v>0</v>
      </c>
      <c r="AC455" s="10">
        <f>(IF(AC447&gt;0,AC447,0)+FV('Impact Model_Complicated'!AB$554,('Impact Model_Complicated'!AC$122-'Impact Model_Complicated'!AB$122),0,-'Impact Model_Complicated'!AB455))*IF(AC$122&gt;$AQ333,0,1)</f>
        <v>0</v>
      </c>
      <c r="AD455" s="10">
        <f>(IF(AD447&gt;0,AD447,0)+FV('Impact Model_Complicated'!AC$554,('Impact Model_Complicated'!AD$122-'Impact Model_Complicated'!AC$122),0,-'Impact Model_Complicated'!AC455))*IF(AD$122&gt;$AQ333,0,1)</f>
        <v>0</v>
      </c>
      <c r="AE455" s="10">
        <f>(IF(AE447&gt;0,AE447,0)+FV('Impact Model_Complicated'!AD$554,('Impact Model_Complicated'!AE$122-'Impact Model_Complicated'!AD$122),0,-'Impact Model_Complicated'!AD455))*IF(AE$122&gt;$AQ333,0,1)</f>
        <v>0</v>
      </c>
      <c r="AF455" s="10">
        <f>(IF(AF447&gt;0,AF447,0)+FV('Impact Model_Complicated'!AE$554,('Impact Model_Complicated'!AF$122-'Impact Model_Complicated'!AE$122),0,-'Impact Model_Complicated'!AE455))*IF(AF$122&gt;$AQ333,0,1)</f>
        <v>0</v>
      </c>
      <c r="AG455" s="10">
        <f>(IF(AG447&gt;0,AG447,0)+FV('Impact Model_Complicated'!AF$554,('Impact Model_Complicated'!AG$122-'Impact Model_Complicated'!AF$122),0,-'Impact Model_Complicated'!AF455))*IF(AG$122&gt;$AQ333,0,1)</f>
        <v>0</v>
      </c>
      <c r="AH455" s="10">
        <f>(IF(AH447&gt;0,AH447,0)+FV('Impact Model_Complicated'!AG$554,('Impact Model_Complicated'!AH$122-'Impact Model_Complicated'!AG$122),0,-'Impact Model_Complicated'!AG455))*IF(AH$122&gt;$AQ333,0,1)</f>
        <v>0</v>
      </c>
      <c r="AI455" s="10">
        <f>(IF(AI447&gt;0,AI447,0)+FV('Impact Model_Complicated'!AH$554,('Impact Model_Complicated'!AI$122-'Impact Model_Complicated'!AH$122),0,-'Impact Model_Complicated'!AH455))*IF(AI$122&gt;$AQ333,0,1)</f>
        <v>0</v>
      </c>
      <c r="AJ455" s="10">
        <f>(IF(AJ447&gt;0,AJ447,0)+FV('Impact Model_Complicated'!AI$554,('Impact Model_Complicated'!AJ$122-'Impact Model_Complicated'!AI$122),0,-'Impact Model_Complicated'!AI455))*IF(AJ$122&gt;$AQ333,0,1)</f>
        <v>0</v>
      </c>
      <c r="AK455" s="10">
        <f>(IF(AK447&gt;0,AK447,0)+FV('Impact Model_Complicated'!AJ$554,('Impact Model_Complicated'!AK$122-'Impact Model_Complicated'!AJ$122),0,-'Impact Model_Complicated'!AJ455))*IF(AK$122&gt;$AQ333,0,1)</f>
        <v>0</v>
      </c>
      <c r="AL455" s="10">
        <f>(IF(AL447&gt;0,AL447,0)+FV('Impact Model_Complicated'!AK$554,('Impact Model_Complicated'!AL$122-'Impact Model_Complicated'!AK$122),0,-'Impact Model_Complicated'!AK455))*IF(AL$122&gt;$AQ333,0,1)</f>
        <v>0</v>
      </c>
      <c r="AM455" s="10">
        <f>(IF(AM447&gt;0,AM447,0)+FV('Impact Model_Complicated'!AL$554,('Impact Model_Complicated'!AM$122-'Impact Model_Complicated'!AL$122),0,-'Impact Model_Complicated'!AL455))*IF(AM$122&gt;$AQ333,0,1)</f>
        <v>0</v>
      </c>
      <c r="AN455" s="10">
        <f>(IF(AN447&gt;0,AN447,0)+FV('Impact Model_Complicated'!AM$554,('Impact Model_Complicated'!AN$122-'Impact Model_Complicated'!AM$122),0,-'Impact Model_Complicated'!AM455))*IF(AN$122&gt;$AQ333,0,1)</f>
        <v>0</v>
      </c>
      <c r="AO455" s="10">
        <f>(IF(AO447&gt;0,AO447,0)+FV('Impact Model_Complicated'!AN$554,('Impact Model_Complicated'!AO$122-'Impact Model_Complicated'!AN$122),0,-'Impact Model_Complicated'!AN455))*IF(AO$122&gt;$AQ333,0,1)</f>
        <v>0</v>
      </c>
      <c r="AP455" s="10">
        <f>(IF(AP447&gt;0,AP447,0)+FV('Impact Model_Complicated'!AO$554,('Impact Model_Complicated'!AP$122-'Impact Model_Complicated'!AO$122),0,-'Impact Model_Complicated'!AO455))*IF(AP$122&gt;$AQ333,0,1)</f>
        <v>0</v>
      </c>
    </row>
    <row r="456" spans="1:42" hidden="1" outlineLevel="2">
      <c r="A456" s="1">
        <v>2</v>
      </c>
      <c r="B456" s="10"/>
      <c r="D456" s="10">
        <f>(IF(D448&gt;0,D448,0)+FV('Impact Model_Complicated'!C$554,('Impact Model_Complicated'!D$122-'Impact Model_Complicated'!C$122),0,-'Impact Model_Complicated'!C456))*IF(D$122&gt;$AQ334,0,1)</f>
        <v>0</v>
      </c>
      <c r="E456" s="10">
        <f>(IF(E448&gt;0,E448,0)+FV('Impact Model_Complicated'!D$554,('Impact Model_Complicated'!E$122-'Impact Model_Complicated'!D$122),0,-'Impact Model_Complicated'!D456))*IF(E$122&gt;$AQ334,0,1)</f>
        <v>0</v>
      </c>
      <c r="F456" s="10">
        <f>(IF(F448&gt;0,F448,0)+FV('Impact Model_Complicated'!E$554,('Impact Model_Complicated'!F$122-'Impact Model_Complicated'!E$122),0,-'Impact Model_Complicated'!E456))*IF(F$122&gt;$AQ334,0,1)</f>
        <v>0</v>
      </c>
      <c r="G456" s="10">
        <f>(IF(G448&gt;0,G448,0)+FV('Impact Model_Complicated'!F$554,('Impact Model_Complicated'!G$122-'Impact Model_Complicated'!F$122),0,-'Impact Model_Complicated'!F456))*IF(G$122&gt;$AQ334,0,1)</f>
        <v>0</v>
      </c>
      <c r="H456" s="10">
        <f>(IF(H448&gt;0,H448,0)+FV('Impact Model_Complicated'!G$554,('Impact Model_Complicated'!H$122-'Impact Model_Complicated'!G$122),0,-'Impact Model_Complicated'!G456))*IF(H$122&gt;$AQ334,0,1)</f>
        <v>0</v>
      </c>
      <c r="I456" s="10">
        <f>(IF(I448&gt;0,I448,0)+FV('Impact Model_Complicated'!H$554,('Impact Model_Complicated'!I$122-'Impact Model_Complicated'!H$122),0,-'Impact Model_Complicated'!H456))*IF(I$122&gt;$AQ334,0,1)</f>
        <v>0</v>
      </c>
      <c r="J456" s="10">
        <f>(IF(J448&gt;0,J448,0)+FV('Impact Model_Complicated'!I$554,('Impact Model_Complicated'!J$122-'Impact Model_Complicated'!I$122),0,-'Impact Model_Complicated'!I456))*IF(J$122&gt;$AQ334,0,1)</f>
        <v>0</v>
      </c>
      <c r="K456" s="10">
        <f>(IF(K448&gt;0,K448,0)+FV('Impact Model_Complicated'!J$554,('Impact Model_Complicated'!K$122-'Impact Model_Complicated'!J$122),0,-'Impact Model_Complicated'!J456))*IF(K$122&gt;$AQ334,0,1)</f>
        <v>0</v>
      </c>
      <c r="L456" s="10">
        <f>(IF(L448&gt;0,L448,0)+FV('Impact Model_Complicated'!K$554,('Impact Model_Complicated'!L$122-'Impact Model_Complicated'!K$122),0,-'Impact Model_Complicated'!K456))*IF(L$122&gt;$AQ334,0,1)</f>
        <v>0</v>
      </c>
      <c r="M456" s="10">
        <f>(IF(M448&gt;0,M448,0)+FV('Impact Model_Complicated'!L$554,('Impact Model_Complicated'!M$122-'Impact Model_Complicated'!L$122),0,-'Impact Model_Complicated'!L456))*IF(M$122&gt;$AQ334,0,1)</f>
        <v>0</v>
      </c>
      <c r="N456" s="10">
        <f>(IF(N448&gt;0,N448,0)+FV('Impact Model_Complicated'!M$554,('Impact Model_Complicated'!N$122-'Impact Model_Complicated'!M$122),0,-'Impact Model_Complicated'!M456))*IF(N$122&gt;$AQ334,0,1)</f>
        <v>0</v>
      </c>
      <c r="O456" s="10">
        <f>(IF(O448&gt;0,O448,0)+FV('Impact Model_Complicated'!N$554,('Impact Model_Complicated'!O$122-'Impact Model_Complicated'!N$122),0,-'Impact Model_Complicated'!N456))*IF(O$122&gt;$AQ334,0,1)</f>
        <v>0</v>
      </c>
      <c r="P456" s="10">
        <f>(IF(P448&gt;0,P448,0)+FV('Impact Model_Complicated'!O$554,('Impact Model_Complicated'!P$122-'Impact Model_Complicated'!O$122),0,-'Impact Model_Complicated'!O456))*IF(P$122&gt;$AQ334,0,1)</f>
        <v>0</v>
      </c>
      <c r="Q456" s="10">
        <f>(IF(Q448&gt;0,Q448,0)+FV('Impact Model_Complicated'!P$554,('Impact Model_Complicated'!Q$122-'Impact Model_Complicated'!P$122),0,-'Impact Model_Complicated'!P456))*IF(Q$122&gt;$AQ334,0,1)</f>
        <v>0</v>
      </c>
      <c r="R456" s="10">
        <f>(IF(R448&gt;0,R448,0)+FV('Impact Model_Complicated'!Q$554,('Impact Model_Complicated'!R$122-'Impact Model_Complicated'!Q$122),0,-'Impact Model_Complicated'!Q456))*IF(R$122&gt;$AQ334,0,1)</f>
        <v>0</v>
      </c>
      <c r="S456" s="10">
        <f>(IF(S448&gt;0,S448,0)+FV('Impact Model_Complicated'!R$554,('Impact Model_Complicated'!S$122-'Impact Model_Complicated'!R$122),0,-'Impact Model_Complicated'!R456))*IF(S$122&gt;$AQ334,0,1)</f>
        <v>0</v>
      </c>
      <c r="T456" s="10">
        <f>(IF(T448&gt;0,T448,0)+FV('Impact Model_Complicated'!S$554,('Impact Model_Complicated'!T$122-'Impact Model_Complicated'!S$122),0,-'Impact Model_Complicated'!S456))*IF(T$122&gt;$AQ334,0,1)</f>
        <v>0</v>
      </c>
      <c r="U456" s="10">
        <f>(IF(U448&gt;0,U448,0)+FV('Impact Model_Complicated'!T$554,('Impact Model_Complicated'!U$122-'Impact Model_Complicated'!T$122),0,-'Impact Model_Complicated'!T456))*IF(U$122&gt;$AQ334,0,1)</f>
        <v>0</v>
      </c>
      <c r="V456" s="10">
        <f>(IF(V448&gt;0,V448,0)+FV('Impact Model_Complicated'!U$554,('Impact Model_Complicated'!V$122-'Impact Model_Complicated'!U$122),0,-'Impact Model_Complicated'!U456))*IF(V$122&gt;$AQ334,0,1)</f>
        <v>0</v>
      </c>
      <c r="W456" s="10">
        <f>(IF(W448&gt;0,W448,0)+FV('Impact Model_Complicated'!V$554,('Impact Model_Complicated'!W$122-'Impact Model_Complicated'!V$122),0,-'Impact Model_Complicated'!V456))*IF(W$122&gt;$AQ334,0,1)</f>
        <v>0</v>
      </c>
      <c r="X456" s="10">
        <f>(IF(X448&gt;0,X448,0)+FV('Impact Model_Complicated'!W$554,('Impact Model_Complicated'!X$122-'Impact Model_Complicated'!W$122),0,-'Impact Model_Complicated'!W456))*IF(X$122&gt;$AQ334,0,1)</f>
        <v>0</v>
      </c>
      <c r="Y456" s="10">
        <f>(IF(Y448&gt;0,Y448,0)+FV('Impact Model_Complicated'!X$554,('Impact Model_Complicated'!Y$122-'Impact Model_Complicated'!X$122),0,-'Impact Model_Complicated'!X456))*IF(Y$122&gt;$AQ334,0,1)</f>
        <v>0</v>
      </c>
      <c r="Z456" s="10">
        <f>(IF(Z448&gt;0,Z448,0)+FV('Impact Model_Simple'!Y$554,('Impact Model_Simple'!Z$122-'Impact Model_Simple'!Y$122),0,-'Impact Model_Simple'!Y456))*IF(Z$122&gt;$AQ334,0,1)</f>
        <v>0</v>
      </c>
      <c r="AA456" s="10">
        <f>(IF(AA448&gt;0,AA448,0)+FV('Impact Model_Complicated'!Z$554,('Impact Model_Complicated'!AA$122-'Impact Model_Complicated'!Z$122),0,-'Impact Model_Complicated'!Z456))*IF(AA$122&gt;$AQ334,0,1)</f>
        <v>0</v>
      </c>
      <c r="AB456" s="10">
        <f>(IF(AB448&gt;0,AB448,0)+FV('Impact Model_Complicated'!AA$554,('Impact Model_Complicated'!AB$122-'Impact Model_Complicated'!AA$122),0,-'Impact Model_Complicated'!AA456))*IF(AB$122&gt;$AQ334,0,1)</f>
        <v>0</v>
      </c>
      <c r="AC456" s="10">
        <f>(IF(AC448&gt;0,AC448,0)+FV('Impact Model_Complicated'!AB$554,('Impact Model_Complicated'!AC$122-'Impact Model_Complicated'!AB$122),0,-'Impact Model_Complicated'!AB456))*IF(AC$122&gt;$AQ334,0,1)</f>
        <v>0</v>
      </c>
      <c r="AD456" s="10">
        <f>(IF(AD448&gt;0,AD448,0)+FV('Impact Model_Complicated'!AC$554,('Impact Model_Complicated'!AD$122-'Impact Model_Complicated'!AC$122),0,-'Impact Model_Complicated'!AC456))*IF(AD$122&gt;$AQ334,0,1)</f>
        <v>0</v>
      </c>
      <c r="AE456" s="10">
        <f>(IF(AE448&gt;0,AE448,0)+FV('Impact Model_Complicated'!AD$554,('Impact Model_Complicated'!AE$122-'Impact Model_Complicated'!AD$122),0,-'Impact Model_Complicated'!AD456))*IF(AE$122&gt;$AQ334,0,1)</f>
        <v>0</v>
      </c>
      <c r="AF456" s="10">
        <f>(IF(AF448&gt;0,AF448,0)+FV('Impact Model_Complicated'!AE$554,('Impact Model_Complicated'!AF$122-'Impact Model_Complicated'!AE$122),0,-'Impact Model_Complicated'!AE456))*IF(AF$122&gt;$AQ334,0,1)</f>
        <v>0</v>
      </c>
      <c r="AG456" s="10">
        <f>(IF(AG448&gt;0,AG448,0)+FV('Impact Model_Complicated'!AF$554,('Impact Model_Complicated'!AG$122-'Impact Model_Complicated'!AF$122),0,-'Impact Model_Complicated'!AF456))*IF(AG$122&gt;$AQ334,0,1)</f>
        <v>0</v>
      </c>
      <c r="AH456" s="10">
        <f>(IF(AH448&gt;0,AH448,0)+FV('Impact Model_Complicated'!AG$554,('Impact Model_Complicated'!AH$122-'Impact Model_Complicated'!AG$122),0,-'Impact Model_Complicated'!AG456))*IF(AH$122&gt;$AQ334,0,1)</f>
        <v>0</v>
      </c>
      <c r="AI456" s="10">
        <f>(IF(AI448&gt;0,AI448,0)+FV('Impact Model_Complicated'!AH$554,('Impact Model_Complicated'!AI$122-'Impact Model_Complicated'!AH$122),0,-'Impact Model_Complicated'!AH456))*IF(AI$122&gt;$AQ334,0,1)</f>
        <v>0</v>
      </c>
      <c r="AJ456" s="10">
        <f>(IF(AJ448&gt;0,AJ448,0)+FV('Impact Model_Complicated'!AI$554,('Impact Model_Complicated'!AJ$122-'Impact Model_Complicated'!AI$122),0,-'Impact Model_Complicated'!AI456))*IF(AJ$122&gt;$AQ334,0,1)</f>
        <v>0</v>
      </c>
      <c r="AK456" s="10">
        <f>(IF(AK448&gt;0,AK448,0)+FV('Impact Model_Complicated'!AJ$554,('Impact Model_Complicated'!AK$122-'Impact Model_Complicated'!AJ$122),0,-'Impact Model_Complicated'!AJ456))*IF(AK$122&gt;$AQ334,0,1)</f>
        <v>0</v>
      </c>
      <c r="AL456" s="10">
        <f>(IF(AL448&gt;0,AL448,0)+FV('Impact Model_Complicated'!AK$554,('Impact Model_Complicated'!AL$122-'Impact Model_Complicated'!AK$122),0,-'Impact Model_Complicated'!AK456))*IF(AL$122&gt;$AQ334,0,1)</f>
        <v>0</v>
      </c>
      <c r="AM456" s="10">
        <f>(IF(AM448&gt;0,AM448,0)+FV('Impact Model_Complicated'!AL$554,('Impact Model_Complicated'!AM$122-'Impact Model_Complicated'!AL$122),0,-'Impact Model_Complicated'!AL456))*IF(AM$122&gt;$AQ334,0,1)</f>
        <v>0</v>
      </c>
      <c r="AN456" s="10">
        <f>(IF(AN448&gt;0,AN448,0)+FV('Impact Model_Complicated'!AM$554,('Impact Model_Complicated'!AN$122-'Impact Model_Complicated'!AM$122),0,-'Impact Model_Complicated'!AM456))*IF(AN$122&gt;$AQ334,0,1)</f>
        <v>0</v>
      </c>
      <c r="AO456" s="10">
        <f>(IF(AO448&gt;0,AO448,0)+FV('Impact Model_Complicated'!AN$554,('Impact Model_Complicated'!AO$122-'Impact Model_Complicated'!AN$122),0,-'Impact Model_Complicated'!AN456))*IF(AO$122&gt;$AQ334,0,1)</f>
        <v>0</v>
      </c>
      <c r="AP456" s="10">
        <f>(IF(AP448&gt;0,AP448,0)+FV('Impact Model_Complicated'!AO$554,('Impact Model_Complicated'!AP$122-'Impact Model_Complicated'!AO$122),0,-'Impact Model_Complicated'!AO456))*IF(AP$122&gt;$AQ334,0,1)</f>
        <v>0</v>
      </c>
    </row>
    <row r="457" spans="1:42" hidden="1" outlineLevel="2">
      <c r="A457" s="1">
        <v>3</v>
      </c>
      <c r="B457" s="10"/>
      <c r="D457" s="10">
        <f>(IF(D449&gt;0,D449,0)+FV('Impact Model_Complicated'!C$554,('Impact Model_Complicated'!D$122-'Impact Model_Complicated'!C$122),0,-'Impact Model_Complicated'!C457))*IF(D$122&gt;$AQ335,0,1)</f>
        <v>0</v>
      </c>
      <c r="E457" s="10">
        <f>(IF(E449&gt;0,E449,0)+FV('Impact Model_Complicated'!D$554,('Impact Model_Complicated'!E$122-'Impact Model_Complicated'!D$122),0,-'Impact Model_Complicated'!D457))*IF(E$122&gt;$AQ335,0,1)</f>
        <v>0</v>
      </c>
      <c r="F457" s="10">
        <f>(IF(F449&gt;0,F449,0)+FV('Impact Model_Complicated'!E$554,('Impact Model_Complicated'!F$122-'Impact Model_Complicated'!E$122),0,-'Impact Model_Complicated'!E457))*IF(F$122&gt;$AQ335,0,1)</f>
        <v>0</v>
      </c>
      <c r="G457" s="10">
        <f>(IF(G449&gt;0,G449,0)+FV('Impact Model_Complicated'!F$554,('Impact Model_Complicated'!G$122-'Impact Model_Complicated'!F$122),0,-'Impact Model_Complicated'!F457))*IF(G$122&gt;$AQ335,0,1)</f>
        <v>0</v>
      </c>
      <c r="H457" s="10">
        <f>(IF(H449&gt;0,H449,0)+FV('Impact Model_Complicated'!G$554,('Impact Model_Complicated'!H$122-'Impact Model_Complicated'!G$122),0,-'Impact Model_Complicated'!G457))*IF(H$122&gt;$AQ335,0,1)</f>
        <v>0</v>
      </c>
      <c r="I457" s="10">
        <f>(IF(I449&gt;0,I449,0)+FV('Impact Model_Complicated'!H$554,('Impact Model_Complicated'!I$122-'Impact Model_Complicated'!H$122),0,-'Impact Model_Complicated'!H457))*IF(I$122&gt;$AQ335,0,1)</f>
        <v>0</v>
      </c>
      <c r="J457" s="10">
        <f>(IF(J449&gt;0,J449,0)+FV('Impact Model_Complicated'!I$554,('Impact Model_Complicated'!J$122-'Impact Model_Complicated'!I$122),0,-'Impact Model_Complicated'!I457))*IF(J$122&gt;$AQ335,0,1)</f>
        <v>0</v>
      </c>
      <c r="K457" s="10">
        <f>(IF(K449&gt;0,K449,0)+FV('Impact Model_Complicated'!J$554,('Impact Model_Complicated'!K$122-'Impact Model_Complicated'!J$122),0,-'Impact Model_Complicated'!J457))*IF(K$122&gt;$AQ335,0,1)</f>
        <v>0</v>
      </c>
      <c r="L457" s="10">
        <f>(IF(L449&gt;0,L449,0)+FV('Impact Model_Complicated'!K$554,('Impact Model_Complicated'!L$122-'Impact Model_Complicated'!K$122),0,-'Impact Model_Complicated'!K457))*IF(L$122&gt;$AQ335,0,1)</f>
        <v>0</v>
      </c>
      <c r="M457" s="10">
        <f>(IF(M449&gt;0,M449,0)+FV('Impact Model_Complicated'!L$554,('Impact Model_Complicated'!M$122-'Impact Model_Complicated'!L$122),0,-'Impact Model_Complicated'!L457))*IF(M$122&gt;$AQ335,0,1)</f>
        <v>0</v>
      </c>
      <c r="N457" s="10">
        <f>(IF(N449&gt;0,N449,0)+FV('Impact Model_Complicated'!M$554,('Impact Model_Complicated'!N$122-'Impact Model_Complicated'!M$122),0,-'Impact Model_Complicated'!M457))*IF(N$122&gt;$AQ335,0,1)</f>
        <v>0</v>
      </c>
      <c r="O457" s="10">
        <f>(IF(O449&gt;0,O449,0)+FV('Impact Model_Complicated'!N$554,('Impact Model_Complicated'!O$122-'Impact Model_Complicated'!N$122),0,-'Impact Model_Complicated'!N457))*IF(O$122&gt;$AQ335,0,1)</f>
        <v>0</v>
      </c>
      <c r="P457" s="10">
        <f>(IF(P449&gt;0,P449,0)+FV('Impact Model_Complicated'!O$554,('Impact Model_Complicated'!P$122-'Impact Model_Complicated'!O$122),0,-'Impact Model_Complicated'!O457))*IF(P$122&gt;$AQ335,0,1)</f>
        <v>0</v>
      </c>
      <c r="Q457" s="10">
        <f>(IF(Q449&gt;0,Q449,0)+FV('Impact Model_Complicated'!P$554,('Impact Model_Complicated'!Q$122-'Impact Model_Complicated'!P$122),0,-'Impact Model_Complicated'!P457))*IF(Q$122&gt;$AQ335,0,1)</f>
        <v>0</v>
      </c>
      <c r="R457" s="10">
        <f>(IF(R449&gt;0,R449,0)+FV('Impact Model_Complicated'!Q$554,('Impact Model_Complicated'!R$122-'Impact Model_Complicated'!Q$122),0,-'Impact Model_Complicated'!Q457))*IF(R$122&gt;$AQ335,0,1)</f>
        <v>0</v>
      </c>
      <c r="S457" s="10">
        <f>(IF(S449&gt;0,S449,0)+FV('Impact Model_Complicated'!R$554,('Impact Model_Complicated'!S$122-'Impact Model_Complicated'!R$122),0,-'Impact Model_Complicated'!R457))*IF(S$122&gt;$AQ335,0,1)</f>
        <v>0</v>
      </c>
      <c r="T457" s="10">
        <f>(IF(T449&gt;0,T449,0)+FV('Impact Model_Complicated'!S$554,('Impact Model_Complicated'!T$122-'Impact Model_Complicated'!S$122),0,-'Impact Model_Complicated'!S457))*IF(T$122&gt;$AQ335,0,1)</f>
        <v>0</v>
      </c>
      <c r="U457" s="10">
        <f>(IF(U449&gt;0,U449,0)+FV('Impact Model_Complicated'!T$554,('Impact Model_Complicated'!U$122-'Impact Model_Complicated'!T$122),0,-'Impact Model_Complicated'!T457))*IF(U$122&gt;$AQ335,0,1)</f>
        <v>0</v>
      </c>
      <c r="V457" s="10">
        <f>(IF(V449&gt;0,V449,0)+FV('Impact Model_Complicated'!U$554,('Impact Model_Complicated'!V$122-'Impact Model_Complicated'!U$122),0,-'Impact Model_Complicated'!U457))*IF(V$122&gt;$AQ335,0,1)</f>
        <v>0</v>
      </c>
      <c r="W457" s="10">
        <f>(IF(W449&gt;0,W449,0)+FV('Impact Model_Complicated'!V$554,('Impact Model_Complicated'!W$122-'Impact Model_Complicated'!V$122),0,-'Impact Model_Complicated'!V457))*IF(W$122&gt;$AQ335,0,1)</f>
        <v>0</v>
      </c>
      <c r="X457" s="10">
        <f>(IF(X449&gt;0,X449,0)+FV('Impact Model_Complicated'!W$554,('Impact Model_Complicated'!X$122-'Impact Model_Complicated'!W$122),0,-'Impact Model_Complicated'!W457))*IF(X$122&gt;$AQ335,0,1)</f>
        <v>0</v>
      </c>
      <c r="Y457" s="10">
        <f>(IF(Y449&gt;0,Y449,0)+FV('Impact Model_Complicated'!X$554,('Impact Model_Complicated'!Y$122-'Impact Model_Complicated'!X$122),0,-'Impact Model_Complicated'!X457))*IF(Y$122&gt;$AQ335,0,1)</f>
        <v>0</v>
      </c>
      <c r="Z457" s="10">
        <f>(IF(Z449&gt;0,Z449,0)+FV('Impact Model_Simple'!Y$554,('Impact Model_Simple'!Z$122-'Impact Model_Simple'!Y$122),0,-'Impact Model_Simple'!Y457))*IF(Z$122&gt;$AQ335,0,1)</f>
        <v>0</v>
      </c>
      <c r="AA457" s="10">
        <f>(IF(AA449&gt;0,AA449,0)+FV('Impact Model_Complicated'!Z$554,('Impact Model_Complicated'!AA$122-'Impact Model_Complicated'!Z$122),0,-'Impact Model_Complicated'!Z457))*IF(AA$122&gt;$AQ335,0,1)</f>
        <v>0</v>
      </c>
      <c r="AB457" s="10">
        <f>(IF(AB449&gt;0,AB449,0)+FV('Impact Model_Complicated'!AA$554,('Impact Model_Complicated'!AB$122-'Impact Model_Complicated'!AA$122),0,-'Impact Model_Complicated'!AA457))*IF(AB$122&gt;$AQ335,0,1)</f>
        <v>0</v>
      </c>
      <c r="AC457" s="10">
        <f>(IF(AC449&gt;0,AC449,0)+FV('Impact Model_Complicated'!AB$554,('Impact Model_Complicated'!AC$122-'Impact Model_Complicated'!AB$122),0,-'Impact Model_Complicated'!AB457))*IF(AC$122&gt;$AQ335,0,1)</f>
        <v>0</v>
      </c>
      <c r="AD457" s="10">
        <f>(IF(AD449&gt;0,AD449,0)+FV('Impact Model_Complicated'!AC$554,('Impact Model_Complicated'!AD$122-'Impact Model_Complicated'!AC$122),0,-'Impact Model_Complicated'!AC457))*IF(AD$122&gt;$AQ335,0,1)</f>
        <v>0</v>
      </c>
      <c r="AE457" s="10">
        <f>(IF(AE449&gt;0,AE449,0)+FV('Impact Model_Complicated'!AD$554,('Impact Model_Complicated'!AE$122-'Impact Model_Complicated'!AD$122),0,-'Impact Model_Complicated'!AD457))*IF(AE$122&gt;$AQ335,0,1)</f>
        <v>0</v>
      </c>
      <c r="AF457" s="10">
        <f>(IF(AF449&gt;0,AF449,0)+FV('Impact Model_Complicated'!AE$554,('Impact Model_Complicated'!AF$122-'Impact Model_Complicated'!AE$122),0,-'Impact Model_Complicated'!AE457))*IF(AF$122&gt;$AQ335,0,1)</f>
        <v>0</v>
      </c>
      <c r="AG457" s="10">
        <f>(IF(AG449&gt;0,AG449,0)+FV('Impact Model_Complicated'!AF$554,('Impact Model_Complicated'!AG$122-'Impact Model_Complicated'!AF$122),0,-'Impact Model_Complicated'!AF457))*IF(AG$122&gt;$AQ335,0,1)</f>
        <v>0</v>
      </c>
      <c r="AH457" s="10">
        <f>(IF(AH449&gt;0,AH449,0)+FV('Impact Model_Complicated'!AG$554,('Impact Model_Complicated'!AH$122-'Impact Model_Complicated'!AG$122),0,-'Impact Model_Complicated'!AG457))*IF(AH$122&gt;$AQ335,0,1)</f>
        <v>0</v>
      </c>
      <c r="AI457" s="10">
        <f>(IF(AI449&gt;0,AI449,0)+FV('Impact Model_Complicated'!AH$554,('Impact Model_Complicated'!AI$122-'Impact Model_Complicated'!AH$122),0,-'Impact Model_Complicated'!AH457))*IF(AI$122&gt;$AQ335,0,1)</f>
        <v>0</v>
      </c>
      <c r="AJ457" s="10">
        <f>(IF(AJ449&gt;0,AJ449,0)+FV('Impact Model_Complicated'!AI$554,('Impact Model_Complicated'!AJ$122-'Impact Model_Complicated'!AI$122),0,-'Impact Model_Complicated'!AI457))*IF(AJ$122&gt;$AQ335,0,1)</f>
        <v>0</v>
      </c>
      <c r="AK457" s="10">
        <f>(IF(AK449&gt;0,AK449,0)+FV('Impact Model_Complicated'!AJ$554,('Impact Model_Complicated'!AK$122-'Impact Model_Complicated'!AJ$122),0,-'Impact Model_Complicated'!AJ457))*IF(AK$122&gt;$AQ335,0,1)</f>
        <v>0</v>
      </c>
      <c r="AL457" s="10">
        <f>(IF(AL449&gt;0,AL449,0)+FV('Impact Model_Complicated'!AK$554,('Impact Model_Complicated'!AL$122-'Impact Model_Complicated'!AK$122),0,-'Impact Model_Complicated'!AK457))*IF(AL$122&gt;$AQ335,0,1)</f>
        <v>0</v>
      </c>
      <c r="AM457" s="10">
        <f>(IF(AM449&gt;0,AM449,0)+FV('Impact Model_Complicated'!AL$554,('Impact Model_Complicated'!AM$122-'Impact Model_Complicated'!AL$122),0,-'Impact Model_Complicated'!AL457))*IF(AM$122&gt;$AQ335,0,1)</f>
        <v>0</v>
      </c>
      <c r="AN457" s="10">
        <f>(IF(AN449&gt;0,AN449,0)+FV('Impact Model_Complicated'!AM$554,('Impact Model_Complicated'!AN$122-'Impact Model_Complicated'!AM$122),0,-'Impact Model_Complicated'!AM457))*IF(AN$122&gt;$AQ335,0,1)</f>
        <v>0</v>
      </c>
      <c r="AO457" s="10">
        <f>(IF(AO449&gt;0,AO449,0)+FV('Impact Model_Complicated'!AN$554,('Impact Model_Complicated'!AO$122-'Impact Model_Complicated'!AN$122),0,-'Impact Model_Complicated'!AN457))*IF(AO$122&gt;$AQ335,0,1)</f>
        <v>0</v>
      </c>
      <c r="AP457" s="10">
        <f>(IF(AP449&gt;0,AP449,0)+FV('Impact Model_Complicated'!AO$554,('Impact Model_Complicated'!AP$122-'Impact Model_Complicated'!AO$122),0,-'Impact Model_Complicated'!AO457))*IF(AP$122&gt;$AQ335,0,1)</f>
        <v>0</v>
      </c>
    </row>
    <row r="458" spans="1:42" hidden="1" outlineLevel="2">
      <c r="A458" s="1">
        <v>4</v>
      </c>
      <c r="B458" s="10"/>
      <c r="D458" s="10">
        <f>(IF(D450&gt;0,D450,0)+FV('Impact Model_Complicated'!C$554,('Impact Model_Complicated'!D$122-'Impact Model_Complicated'!C$122),0,-'Impact Model_Complicated'!C458))*IF(D$122&gt;$AQ336,0,1)</f>
        <v>0</v>
      </c>
      <c r="E458" s="10">
        <f>(IF(E450&gt;0,E450,0)+FV('Impact Model_Complicated'!D$554,('Impact Model_Complicated'!E$122-'Impact Model_Complicated'!D$122),0,-'Impact Model_Complicated'!D458))*IF(E$122&gt;$AQ336,0,1)</f>
        <v>0</v>
      </c>
      <c r="F458" s="10">
        <f>(IF(F450&gt;0,F450,0)+FV('Impact Model_Complicated'!E$554,('Impact Model_Complicated'!F$122-'Impact Model_Complicated'!E$122),0,-'Impact Model_Complicated'!E458))*IF(F$122&gt;$AQ336,0,1)</f>
        <v>0</v>
      </c>
      <c r="G458" s="10">
        <f>(IF(G450&gt;0,G450,0)+FV('Impact Model_Complicated'!F$554,('Impact Model_Complicated'!G$122-'Impact Model_Complicated'!F$122),0,-'Impact Model_Complicated'!F458))*IF(G$122&gt;$AQ336,0,1)</f>
        <v>0</v>
      </c>
      <c r="H458" s="10">
        <f>(IF(H450&gt;0,H450,0)+FV('Impact Model_Complicated'!G$554,('Impact Model_Complicated'!H$122-'Impact Model_Complicated'!G$122),0,-'Impact Model_Complicated'!G458))*IF(H$122&gt;$AQ336,0,1)</f>
        <v>0</v>
      </c>
      <c r="I458" s="10">
        <f>(IF(I450&gt;0,I450,0)+FV('Impact Model_Complicated'!H$554,('Impact Model_Complicated'!I$122-'Impact Model_Complicated'!H$122),0,-'Impact Model_Complicated'!H458))*IF(I$122&gt;$AQ336,0,1)</f>
        <v>0</v>
      </c>
      <c r="J458" s="10">
        <f>(IF(J450&gt;0,J450,0)+FV('Impact Model_Complicated'!I$554,('Impact Model_Complicated'!J$122-'Impact Model_Complicated'!I$122),0,-'Impact Model_Complicated'!I458))*IF(J$122&gt;$AQ336,0,1)</f>
        <v>0</v>
      </c>
      <c r="K458" s="10">
        <f>(IF(K450&gt;0,K450,0)+FV('Impact Model_Complicated'!J$554,('Impact Model_Complicated'!K$122-'Impact Model_Complicated'!J$122),0,-'Impact Model_Complicated'!J458))*IF(K$122&gt;$AQ336,0,1)</f>
        <v>0</v>
      </c>
      <c r="L458" s="10">
        <f>(IF(L450&gt;0,L450,0)+FV('Impact Model_Complicated'!K$554,('Impact Model_Complicated'!L$122-'Impact Model_Complicated'!K$122),0,-'Impact Model_Complicated'!K458))*IF(L$122&gt;$AQ336,0,1)</f>
        <v>0</v>
      </c>
      <c r="M458" s="10">
        <f>(IF(M450&gt;0,M450,0)+FV('Impact Model_Complicated'!L$554,('Impact Model_Complicated'!M$122-'Impact Model_Complicated'!L$122),0,-'Impact Model_Complicated'!L458))*IF(M$122&gt;$AQ336,0,1)</f>
        <v>0</v>
      </c>
      <c r="N458" s="10">
        <f>(IF(N450&gt;0,N450,0)+FV('Impact Model_Complicated'!M$554,('Impact Model_Complicated'!N$122-'Impact Model_Complicated'!M$122),0,-'Impact Model_Complicated'!M458))*IF(N$122&gt;$AQ336,0,1)</f>
        <v>0</v>
      </c>
      <c r="O458" s="10">
        <f>(IF(O450&gt;0,O450,0)+FV('Impact Model_Complicated'!N$554,('Impact Model_Complicated'!O$122-'Impact Model_Complicated'!N$122),0,-'Impact Model_Complicated'!N458))*IF(O$122&gt;$AQ336,0,1)</f>
        <v>0</v>
      </c>
      <c r="P458" s="10">
        <f>(IF(P450&gt;0,P450,0)+FV('Impact Model_Complicated'!O$554,('Impact Model_Complicated'!P$122-'Impact Model_Complicated'!O$122),0,-'Impact Model_Complicated'!O458))*IF(P$122&gt;$AQ336,0,1)</f>
        <v>0</v>
      </c>
      <c r="Q458" s="10">
        <f>(IF(Q450&gt;0,Q450,0)+FV('Impact Model_Complicated'!P$554,('Impact Model_Complicated'!Q$122-'Impact Model_Complicated'!P$122),0,-'Impact Model_Complicated'!P458))*IF(Q$122&gt;$AQ336,0,1)</f>
        <v>0</v>
      </c>
      <c r="R458" s="10">
        <f>(IF(R450&gt;0,R450,0)+FV('Impact Model_Complicated'!Q$554,('Impact Model_Complicated'!R$122-'Impact Model_Complicated'!Q$122),0,-'Impact Model_Complicated'!Q458))*IF(R$122&gt;$AQ336,0,1)</f>
        <v>0</v>
      </c>
      <c r="S458" s="10">
        <f>(IF(S450&gt;0,S450,0)+FV('Impact Model_Complicated'!R$554,('Impact Model_Complicated'!S$122-'Impact Model_Complicated'!R$122),0,-'Impact Model_Complicated'!R458))*IF(S$122&gt;$AQ336,0,1)</f>
        <v>0</v>
      </c>
      <c r="T458" s="10">
        <f>(IF(T450&gt;0,T450,0)+FV('Impact Model_Complicated'!S$554,('Impact Model_Complicated'!T$122-'Impact Model_Complicated'!S$122),0,-'Impact Model_Complicated'!S458))*IF(T$122&gt;$AQ336,0,1)</f>
        <v>0</v>
      </c>
      <c r="U458" s="10">
        <f>(IF(U450&gt;0,U450,0)+FV('Impact Model_Complicated'!T$554,('Impact Model_Complicated'!U$122-'Impact Model_Complicated'!T$122),0,-'Impact Model_Complicated'!T458))*IF(U$122&gt;$AQ336,0,1)</f>
        <v>0</v>
      </c>
      <c r="V458" s="10">
        <f>(IF(V450&gt;0,V450,0)+FV('Impact Model_Complicated'!U$554,('Impact Model_Complicated'!V$122-'Impact Model_Complicated'!U$122),0,-'Impact Model_Complicated'!U458))*IF(V$122&gt;$AQ336,0,1)</f>
        <v>0</v>
      </c>
      <c r="W458" s="10">
        <f>(IF(W450&gt;0,W450,0)+FV('Impact Model_Complicated'!V$554,('Impact Model_Complicated'!W$122-'Impact Model_Complicated'!V$122),0,-'Impact Model_Complicated'!V458))*IF(W$122&gt;$AQ336,0,1)</f>
        <v>0</v>
      </c>
      <c r="X458" s="10">
        <f>(IF(X450&gt;0,X450,0)+FV('Impact Model_Complicated'!W$554,('Impact Model_Complicated'!X$122-'Impact Model_Complicated'!W$122),0,-'Impact Model_Complicated'!W458))*IF(X$122&gt;$AQ336,0,1)</f>
        <v>0</v>
      </c>
      <c r="Y458" s="10">
        <f>(IF(Y450&gt;0,Y450,0)+FV('Impact Model_Complicated'!X$554,('Impact Model_Complicated'!Y$122-'Impact Model_Complicated'!X$122),0,-'Impact Model_Complicated'!X458))*IF(Y$122&gt;$AQ336,0,1)</f>
        <v>0</v>
      </c>
      <c r="Z458" s="10">
        <f>(IF(Z450&gt;0,Z450,0)+FV('Impact Model_Simple'!Y$554,('Impact Model_Simple'!Z$122-'Impact Model_Simple'!Y$122),0,-'Impact Model_Simple'!Y458))*IF(Z$122&gt;$AQ336,0,1)</f>
        <v>0</v>
      </c>
      <c r="AA458" s="10">
        <f>(IF(AA450&gt;0,AA450,0)+FV('Impact Model_Complicated'!Z$554,('Impact Model_Complicated'!AA$122-'Impact Model_Complicated'!Z$122),0,-'Impact Model_Complicated'!Z458))*IF(AA$122&gt;$AQ336,0,1)</f>
        <v>0</v>
      </c>
      <c r="AB458" s="10">
        <f>(IF(AB450&gt;0,AB450,0)+FV('Impact Model_Complicated'!AA$554,('Impact Model_Complicated'!AB$122-'Impact Model_Complicated'!AA$122),0,-'Impact Model_Complicated'!AA458))*IF(AB$122&gt;$AQ336,0,1)</f>
        <v>0</v>
      </c>
      <c r="AC458" s="10">
        <f>(IF(AC450&gt;0,AC450,0)+FV('Impact Model_Complicated'!AB$554,('Impact Model_Complicated'!AC$122-'Impact Model_Complicated'!AB$122),0,-'Impact Model_Complicated'!AB458))*IF(AC$122&gt;$AQ336,0,1)</f>
        <v>0</v>
      </c>
      <c r="AD458" s="10">
        <f>(IF(AD450&gt;0,AD450,0)+FV('Impact Model_Complicated'!AC$554,('Impact Model_Complicated'!AD$122-'Impact Model_Complicated'!AC$122),0,-'Impact Model_Complicated'!AC458))*IF(AD$122&gt;$AQ336,0,1)</f>
        <v>0</v>
      </c>
      <c r="AE458" s="10">
        <f>(IF(AE450&gt;0,AE450,0)+FV('Impact Model_Complicated'!AD$554,('Impact Model_Complicated'!AE$122-'Impact Model_Complicated'!AD$122),0,-'Impact Model_Complicated'!AD458))*IF(AE$122&gt;$AQ336,0,1)</f>
        <v>0</v>
      </c>
      <c r="AF458" s="10">
        <f>(IF(AF450&gt;0,AF450,0)+FV('Impact Model_Complicated'!AE$554,('Impact Model_Complicated'!AF$122-'Impact Model_Complicated'!AE$122),0,-'Impact Model_Complicated'!AE458))*IF(AF$122&gt;$AQ336,0,1)</f>
        <v>0</v>
      </c>
      <c r="AG458" s="10">
        <f>(IF(AG450&gt;0,AG450,0)+FV('Impact Model_Complicated'!AF$554,('Impact Model_Complicated'!AG$122-'Impact Model_Complicated'!AF$122),0,-'Impact Model_Complicated'!AF458))*IF(AG$122&gt;$AQ336,0,1)</f>
        <v>0</v>
      </c>
      <c r="AH458" s="10">
        <f>(IF(AH450&gt;0,AH450,0)+FV('Impact Model_Complicated'!AG$554,('Impact Model_Complicated'!AH$122-'Impact Model_Complicated'!AG$122),0,-'Impact Model_Complicated'!AG458))*IF(AH$122&gt;$AQ336,0,1)</f>
        <v>0</v>
      </c>
      <c r="AI458" s="10">
        <f>(IF(AI450&gt;0,AI450,0)+FV('Impact Model_Complicated'!AH$554,('Impact Model_Complicated'!AI$122-'Impact Model_Complicated'!AH$122),0,-'Impact Model_Complicated'!AH458))*IF(AI$122&gt;$AQ336,0,1)</f>
        <v>0</v>
      </c>
      <c r="AJ458" s="10">
        <f>(IF(AJ450&gt;0,AJ450,0)+FV('Impact Model_Complicated'!AI$554,('Impact Model_Complicated'!AJ$122-'Impact Model_Complicated'!AI$122),0,-'Impact Model_Complicated'!AI458))*IF(AJ$122&gt;$AQ336,0,1)</f>
        <v>0</v>
      </c>
      <c r="AK458" s="10">
        <f>(IF(AK450&gt;0,AK450,0)+FV('Impact Model_Complicated'!AJ$554,('Impact Model_Complicated'!AK$122-'Impact Model_Complicated'!AJ$122),0,-'Impact Model_Complicated'!AJ458))*IF(AK$122&gt;$AQ336,0,1)</f>
        <v>0</v>
      </c>
      <c r="AL458" s="10">
        <f>(IF(AL450&gt;0,AL450,0)+FV('Impact Model_Complicated'!AK$554,('Impact Model_Complicated'!AL$122-'Impact Model_Complicated'!AK$122),0,-'Impact Model_Complicated'!AK458))*IF(AL$122&gt;$AQ336,0,1)</f>
        <v>0</v>
      </c>
      <c r="AM458" s="10">
        <f>(IF(AM450&gt;0,AM450,0)+FV('Impact Model_Complicated'!AL$554,('Impact Model_Complicated'!AM$122-'Impact Model_Complicated'!AL$122),0,-'Impact Model_Complicated'!AL458))*IF(AM$122&gt;$AQ336,0,1)</f>
        <v>0</v>
      </c>
      <c r="AN458" s="10">
        <f>(IF(AN450&gt;0,AN450,0)+FV('Impact Model_Complicated'!AM$554,('Impact Model_Complicated'!AN$122-'Impact Model_Complicated'!AM$122),0,-'Impact Model_Complicated'!AM458))*IF(AN$122&gt;$AQ336,0,1)</f>
        <v>0</v>
      </c>
      <c r="AO458" s="10">
        <f>(IF(AO450&gt;0,AO450,0)+FV('Impact Model_Complicated'!AN$554,('Impact Model_Complicated'!AO$122-'Impact Model_Complicated'!AN$122),0,-'Impact Model_Complicated'!AN458))*IF(AO$122&gt;$AQ336,0,1)</f>
        <v>0</v>
      </c>
      <c r="AP458" s="10">
        <f>(IF(AP450&gt;0,AP450,0)+FV('Impact Model_Complicated'!AO$554,('Impact Model_Complicated'!AP$122-'Impact Model_Complicated'!AO$122),0,-'Impact Model_Complicated'!AO458))*IF(AP$122&gt;$AQ336,0,1)</f>
        <v>0</v>
      </c>
    </row>
    <row r="459" spans="1:42" hidden="1" outlineLevel="2">
      <c r="A459" s="1">
        <v>5</v>
      </c>
      <c r="B459" s="10"/>
      <c r="D459" s="10">
        <f>(IF(D451&gt;0,D451,0)+FV('Impact Model_Complicated'!C$554,('Impact Model_Complicated'!D$122-'Impact Model_Complicated'!C$122),0,-'Impact Model_Complicated'!C459))*IF(D$122&gt;$AQ337,0,1)</f>
        <v>0</v>
      </c>
      <c r="E459" s="10">
        <f>(IF(E451&gt;0,E451,0)+FV('Impact Model_Complicated'!D$554,('Impact Model_Complicated'!E$122-'Impact Model_Complicated'!D$122),0,-'Impact Model_Complicated'!D459))*IF(E$122&gt;$AQ337,0,1)</f>
        <v>0</v>
      </c>
      <c r="F459" s="10">
        <f>(IF(F451&gt;0,F451,0)+FV('Impact Model_Complicated'!E$554,('Impact Model_Complicated'!F$122-'Impact Model_Complicated'!E$122),0,-'Impact Model_Complicated'!E459))*IF(F$122&gt;$AQ337,0,1)</f>
        <v>0</v>
      </c>
      <c r="G459" s="10">
        <f>(IF(G451&gt;0,G451,0)+FV('Impact Model_Complicated'!F$554,('Impact Model_Complicated'!G$122-'Impact Model_Complicated'!F$122),0,-'Impact Model_Complicated'!F459))*IF(G$122&gt;$AQ337,0,1)</f>
        <v>0</v>
      </c>
      <c r="H459" s="10">
        <f>(IF(H451&gt;0,H451,0)+FV('Impact Model_Complicated'!G$554,('Impact Model_Complicated'!H$122-'Impact Model_Complicated'!G$122),0,-'Impact Model_Complicated'!G459))*IF(H$122&gt;$AQ337,0,1)</f>
        <v>0</v>
      </c>
      <c r="I459" s="10">
        <f>(IF(I451&gt;0,I451,0)+FV('Impact Model_Complicated'!H$554,('Impact Model_Complicated'!I$122-'Impact Model_Complicated'!H$122),0,-'Impact Model_Complicated'!H459))*IF(I$122&gt;$AQ337,0,1)</f>
        <v>0</v>
      </c>
      <c r="J459" s="10">
        <f>(IF(J451&gt;0,J451,0)+FV('Impact Model_Complicated'!I$554,('Impact Model_Complicated'!J$122-'Impact Model_Complicated'!I$122),0,-'Impact Model_Complicated'!I459))*IF(J$122&gt;$AQ337,0,1)</f>
        <v>0</v>
      </c>
      <c r="K459" s="10">
        <f>(IF(K451&gt;0,K451,0)+FV('Impact Model_Complicated'!J$554,('Impact Model_Complicated'!K$122-'Impact Model_Complicated'!J$122),0,-'Impact Model_Complicated'!J459))*IF(K$122&gt;$AQ337,0,1)</f>
        <v>0</v>
      </c>
      <c r="L459" s="10">
        <f>(IF(L451&gt;0,L451,0)+FV('Impact Model_Complicated'!K$554,('Impact Model_Complicated'!L$122-'Impact Model_Complicated'!K$122),0,-'Impact Model_Complicated'!K459))*IF(L$122&gt;$AQ337,0,1)</f>
        <v>0</v>
      </c>
      <c r="M459" s="10">
        <f>(IF(M451&gt;0,M451,0)+FV('Impact Model_Complicated'!L$554,('Impact Model_Complicated'!M$122-'Impact Model_Complicated'!L$122),0,-'Impact Model_Complicated'!L459))*IF(M$122&gt;$AQ337,0,1)</f>
        <v>0</v>
      </c>
      <c r="N459" s="10">
        <f>(IF(N451&gt;0,N451,0)+FV('Impact Model_Complicated'!M$554,('Impact Model_Complicated'!N$122-'Impact Model_Complicated'!M$122),0,-'Impact Model_Complicated'!M459))*IF(N$122&gt;$AQ337,0,1)</f>
        <v>0</v>
      </c>
      <c r="O459" s="10">
        <f>(IF(O451&gt;0,O451,0)+FV('Impact Model_Complicated'!N$554,('Impact Model_Complicated'!O$122-'Impact Model_Complicated'!N$122),0,-'Impact Model_Complicated'!N459))*IF(O$122&gt;$AQ337,0,1)</f>
        <v>0</v>
      </c>
      <c r="P459" s="10">
        <f>(IF(P451&gt;0,P451,0)+FV('Impact Model_Complicated'!O$554,('Impact Model_Complicated'!P$122-'Impact Model_Complicated'!O$122),0,-'Impact Model_Complicated'!O459))*IF(P$122&gt;$AQ337,0,1)</f>
        <v>0</v>
      </c>
      <c r="Q459" s="10">
        <f>(IF(Q451&gt;0,Q451,0)+FV('Impact Model_Complicated'!P$554,('Impact Model_Complicated'!Q$122-'Impact Model_Complicated'!P$122),0,-'Impact Model_Complicated'!P459))*IF(Q$122&gt;$AQ337,0,1)</f>
        <v>0</v>
      </c>
      <c r="R459" s="10">
        <f>(IF(R451&gt;0,R451,0)+FV('Impact Model_Complicated'!Q$554,('Impact Model_Complicated'!R$122-'Impact Model_Complicated'!Q$122),0,-'Impact Model_Complicated'!Q459))*IF(R$122&gt;$AQ337,0,1)</f>
        <v>0</v>
      </c>
      <c r="S459" s="10">
        <f>(IF(S451&gt;0,S451,0)+FV('Impact Model_Complicated'!R$554,('Impact Model_Complicated'!S$122-'Impact Model_Complicated'!R$122),0,-'Impact Model_Complicated'!R459))*IF(S$122&gt;$AQ337,0,1)</f>
        <v>0</v>
      </c>
      <c r="T459" s="10">
        <f>(IF(T451&gt;0,T451,0)+FV('Impact Model_Complicated'!S$554,('Impact Model_Complicated'!T$122-'Impact Model_Complicated'!S$122),0,-'Impact Model_Complicated'!S459))*IF(T$122&gt;$AQ337,0,1)</f>
        <v>0</v>
      </c>
      <c r="U459" s="10">
        <f>(IF(U451&gt;0,U451,0)+FV('Impact Model_Complicated'!T$554,('Impact Model_Complicated'!U$122-'Impact Model_Complicated'!T$122),0,-'Impact Model_Complicated'!T459))*IF(U$122&gt;$AQ337,0,1)</f>
        <v>0</v>
      </c>
      <c r="V459" s="10">
        <f>(IF(V451&gt;0,V451,0)+FV('Impact Model_Complicated'!U$554,('Impact Model_Complicated'!V$122-'Impact Model_Complicated'!U$122),0,-'Impact Model_Complicated'!U459))*IF(V$122&gt;$AQ337,0,1)</f>
        <v>0</v>
      </c>
      <c r="W459" s="10">
        <f>(IF(W451&gt;0,W451,0)+FV('Impact Model_Complicated'!V$554,('Impact Model_Complicated'!W$122-'Impact Model_Complicated'!V$122),0,-'Impact Model_Complicated'!V459))*IF(W$122&gt;$AQ337,0,1)</f>
        <v>0</v>
      </c>
      <c r="X459" s="10">
        <f>(IF(X451&gt;0,X451,0)+FV('Impact Model_Complicated'!W$554,('Impact Model_Complicated'!X$122-'Impact Model_Complicated'!W$122),0,-'Impact Model_Complicated'!W459))*IF(X$122&gt;$AQ337,0,1)</f>
        <v>0</v>
      </c>
      <c r="Y459" s="10">
        <f>(IF(Y451&gt;0,Y451,0)+FV('Impact Model_Complicated'!X$554,('Impact Model_Complicated'!Y$122-'Impact Model_Complicated'!X$122),0,-'Impact Model_Complicated'!X459))*IF(Y$122&gt;$AQ337,0,1)</f>
        <v>0</v>
      </c>
      <c r="Z459" s="10">
        <f>(IF(Z451&gt;0,Z451,0)+FV('Impact Model_Simple'!Y$554,('Impact Model_Simple'!Z$122-'Impact Model_Simple'!Y$122),0,-'Impact Model_Simple'!Y459))*IF(Z$122&gt;$AQ337,0,1)</f>
        <v>0</v>
      </c>
      <c r="AA459" s="10">
        <f>(IF(AA451&gt;0,AA451,0)+FV('Impact Model_Complicated'!Z$554,('Impact Model_Complicated'!AA$122-'Impact Model_Complicated'!Z$122),0,-'Impact Model_Complicated'!Z459))*IF(AA$122&gt;$AQ337,0,1)</f>
        <v>0</v>
      </c>
      <c r="AB459" s="10">
        <f>(IF(AB451&gt;0,AB451,0)+FV('Impact Model_Complicated'!AA$554,('Impact Model_Complicated'!AB$122-'Impact Model_Complicated'!AA$122),0,-'Impact Model_Complicated'!AA459))*IF(AB$122&gt;$AQ337,0,1)</f>
        <v>0</v>
      </c>
      <c r="AC459" s="10">
        <f>(IF(AC451&gt;0,AC451,0)+FV('Impact Model_Complicated'!AB$554,('Impact Model_Complicated'!AC$122-'Impact Model_Complicated'!AB$122),0,-'Impact Model_Complicated'!AB459))*IF(AC$122&gt;$AQ337,0,1)</f>
        <v>0</v>
      </c>
      <c r="AD459" s="10">
        <f>(IF(AD451&gt;0,AD451,0)+FV('Impact Model_Complicated'!AC$554,('Impact Model_Complicated'!AD$122-'Impact Model_Complicated'!AC$122),0,-'Impact Model_Complicated'!AC459))*IF(AD$122&gt;$AQ337,0,1)</f>
        <v>0</v>
      </c>
      <c r="AE459" s="10">
        <f>(IF(AE451&gt;0,AE451,0)+FV('Impact Model_Complicated'!AD$554,('Impact Model_Complicated'!AE$122-'Impact Model_Complicated'!AD$122),0,-'Impact Model_Complicated'!AD459))*IF(AE$122&gt;$AQ337,0,1)</f>
        <v>0</v>
      </c>
      <c r="AF459" s="10">
        <f>(IF(AF451&gt;0,AF451,0)+FV('Impact Model_Complicated'!AE$554,('Impact Model_Complicated'!AF$122-'Impact Model_Complicated'!AE$122),0,-'Impact Model_Complicated'!AE459))*IF(AF$122&gt;$AQ337,0,1)</f>
        <v>0</v>
      </c>
      <c r="AG459" s="10">
        <f>(IF(AG451&gt;0,AG451,0)+FV('Impact Model_Complicated'!AF$554,('Impact Model_Complicated'!AG$122-'Impact Model_Complicated'!AF$122),0,-'Impact Model_Complicated'!AF459))*IF(AG$122&gt;$AQ337,0,1)</f>
        <v>0</v>
      </c>
      <c r="AH459" s="10">
        <f>(IF(AH451&gt;0,AH451,0)+FV('Impact Model_Complicated'!AG$554,('Impact Model_Complicated'!AH$122-'Impact Model_Complicated'!AG$122),0,-'Impact Model_Complicated'!AG459))*IF(AH$122&gt;$AQ337,0,1)</f>
        <v>0</v>
      </c>
      <c r="AI459" s="10">
        <f>(IF(AI451&gt;0,AI451,0)+FV('Impact Model_Complicated'!AH$554,('Impact Model_Complicated'!AI$122-'Impact Model_Complicated'!AH$122),0,-'Impact Model_Complicated'!AH459))*IF(AI$122&gt;$AQ337,0,1)</f>
        <v>0</v>
      </c>
      <c r="AJ459" s="10">
        <f>(IF(AJ451&gt;0,AJ451,0)+FV('Impact Model_Complicated'!AI$554,('Impact Model_Complicated'!AJ$122-'Impact Model_Complicated'!AI$122),0,-'Impact Model_Complicated'!AI459))*IF(AJ$122&gt;$AQ337,0,1)</f>
        <v>0</v>
      </c>
      <c r="AK459" s="10">
        <f>(IF(AK451&gt;0,AK451,0)+FV('Impact Model_Complicated'!AJ$554,('Impact Model_Complicated'!AK$122-'Impact Model_Complicated'!AJ$122),0,-'Impact Model_Complicated'!AJ459))*IF(AK$122&gt;$AQ337,0,1)</f>
        <v>0</v>
      </c>
      <c r="AL459" s="10">
        <f>(IF(AL451&gt;0,AL451,0)+FV('Impact Model_Complicated'!AK$554,('Impact Model_Complicated'!AL$122-'Impact Model_Complicated'!AK$122),0,-'Impact Model_Complicated'!AK459))*IF(AL$122&gt;$AQ337,0,1)</f>
        <v>0</v>
      </c>
      <c r="AM459" s="10">
        <f>(IF(AM451&gt;0,AM451,0)+FV('Impact Model_Complicated'!AL$554,('Impact Model_Complicated'!AM$122-'Impact Model_Complicated'!AL$122),0,-'Impact Model_Complicated'!AL459))*IF(AM$122&gt;$AQ337,0,1)</f>
        <v>0</v>
      </c>
      <c r="AN459" s="10">
        <f>(IF(AN451&gt;0,AN451,0)+FV('Impact Model_Complicated'!AM$554,('Impact Model_Complicated'!AN$122-'Impact Model_Complicated'!AM$122),0,-'Impact Model_Complicated'!AM459))*IF(AN$122&gt;$AQ337,0,1)</f>
        <v>0</v>
      </c>
      <c r="AO459" s="10">
        <f>(IF(AO451&gt;0,AO451,0)+FV('Impact Model_Complicated'!AN$554,('Impact Model_Complicated'!AO$122-'Impact Model_Complicated'!AN$122),0,-'Impact Model_Complicated'!AN459))*IF(AO$122&gt;$AQ337,0,1)</f>
        <v>0</v>
      </c>
      <c r="AP459" s="10">
        <f>(IF(AP451&gt;0,AP451,0)+FV('Impact Model_Complicated'!AO$554,('Impact Model_Complicated'!AP$122-'Impact Model_Complicated'!AO$122),0,-'Impact Model_Complicated'!AO459))*IF(AP$122&gt;$AQ337,0,1)</f>
        <v>0</v>
      </c>
    </row>
    <row r="460" spans="1:42" ht="15.5" hidden="1" outlineLevel="2" thickBot="1">
      <c r="A460" s="6" t="s">
        <v>7</v>
      </c>
      <c r="B460" s="13"/>
      <c r="C460" s="6"/>
      <c r="D460" s="13">
        <f>SUM(D455:D459)</f>
        <v>0</v>
      </c>
      <c r="E460" s="13">
        <f t="shared" ref="E460:AP460" si="176">SUM(E455:E459)</f>
        <v>0</v>
      </c>
      <c r="F460" s="13">
        <f t="shared" si="176"/>
        <v>0</v>
      </c>
      <c r="G460" s="13">
        <f t="shared" si="176"/>
        <v>0</v>
      </c>
      <c r="H460" s="13">
        <f t="shared" si="176"/>
        <v>0</v>
      </c>
      <c r="I460" s="13">
        <f t="shared" si="176"/>
        <v>0</v>
      </c>
      <c r="J460" s="13">
        <f t="shared" si="176"/>
        <v>0</v>
      </c>
      <c r="K460" s="13">
        <f t="shared" si="176"/>
        <v>0</v>
      </c>
      <c r="L460" s="13">
        <f t="shared" si="176"/>
        <v>0</v>
      </c>
      <c r="M460" s="13">
        <f t="shared" si="176"/>
        <v>0</v>
      </c>
      <c r="N460" s="13">
        <f t="shared" si="176"/>
        <v>0</v>
      </c>
      <c r="O460" s="13">
        <f t="shared" si="176"/>
        <v>0</v>
      </c>
      <c r="P460" s="13">
        <f t="shared" si="176"/>
        <v>0</v>
      </c>
      <c r="Q460" s="13">
        <f t="shared" si="176"/>
        <v>0</v>
      </c>
      <c r="R460" s="13">
        <f t="shared" si="176"/>
        <v>60044.712645239881</v>
      </c>
      <c r="S460" s="13">
        <f t="shared" si="176"/>
        <v>63046.948277501877</v>
      </c>
      <c r="T460" s="13">
        <f t="shared" si="176"/>
        <v>66199.295691376974</v>
      </c>
      <c r="U460" s="13">
        <f t="shared" si="176"/>
        <v>0</v>
      </c>
      <c r="V460" s="13">
        <f t="shared" si="176"/>
        <v>0</v>
      </c>
      <c r="W460" s="13">
        <f t="shared" si="176"/>
        <v>0</v>
      </c>
      <c r="X460" s="13">
        <f t="shared" si="176"/>
        <v>0</v>
      </c>
      <c r="Y460" s="13">
        <f t="shared" si="176"/>
        <v>0</v>
      </c>
      <c r="Z460" s="13">
        <f t="shared" si="176"/>
        <v>0</v>
      </c>
      <c r="AA460" s="13">
        <f t="shared" si="176"/>
        <v>0</v>
      </c>
      <c r="AB460" s="13">
        <f t="shared" si="176"/>
        <v>0</v>
      </c>
      <c r="AC460" s="13">
        <f t="shared" si="176"/>
        <v>0</v>
      </c>
      <c r="AD460" s="13">
        <f t="shared" si="176"/>
        <v>0</v>
      </c>
      <c r="AE460" s="13">
        <f t="shared" si="176"/>
        <v>0</v>
      </c>
      <c r="AF460" s="13">
        <f t="shared" si="176"/>
        <v>0</v>
      </c>
      <c r="AG460" s="13">
        <f t="shared" si="176"/>
        <v>0</v>
      </c>
      <c r="AH460" s="13">
        <f t="shared" si="176"/>
        <v>0</v>
      </c>
      <c r="AI460" s="13">
        <f t="shared" si="176"/>
        <v>0</v>
      </c>
      <c r="AJ460" s="13">
        <f t="shared" si="176"/>
        <v>0</v>
      </c>
      <c r="AK460" s="13">
        <f t="shared" si="176"/>
        <v>0</v>
      </c>
      <c r="AL460" s="13">
        <f t="shared" si="176"/>
        <v>0</v>
      </c>
      <c r="AM460" s="13">
        <f t="shared" si="176"/>
        <v>0</v>
      </c>
      <c r="AN460" s="13">
        <f t="shared" si="176"/>
        <v>0</v>
      </c>
      <c r="AO460" s="13">
        <f t="shared" si="176"/>
        <v>0</v>
      </c>
      <c r="AP460" s="13">
        <f t="shared" si="176"/>
        <v>0</v>
      </c>
    </row>
    <row r="461" spans="1:42" hidden="1" outlineLevel="2"/>
    <row r="462" spans="1:42" hidden="1" outlineLevel="2">
      <c r="A462" s="11" t="s">
        <v>89</v>
      </c>
      <c r="B462" s="12"/>
      <c r="C462" s="11"/>
      <c r="D462" s="11">
        <f>D$84</f>
        <v>2022</v>
      </c>
      <c r="E462" s="11">
        <f t="shared" ref="E462:AP462" si="177">E$84</f>
        <v>2023</v>
      </c>
      <c r="F462" s="11">
        <f t="shared" si="177"/>
        <v>2024</v>
      </c>
      <c r="G462" s="11">
        <f t="shared" si="177"/>
        <v>2025</v>
      </c>
      <c r="H462" s="11">
        <f t="shared" si="177"/>
        <v>2026</v>
      </c>
      <c r="I462" s="11">
        <f t="shared" si="177"/>
        <v>2027</v>
      </c>
      <c r="J462" s="11">
        <f t="shared" si="177"/>
        <v>2028</v>
      </c>
      <c r="K462" s="11">
        <f t="shared" si="177"/>
        <v>2029</v>
      </c>
      <c r="L462" s="11">
        <f t="shared" si="177"/>
        <v>2030</v>
      </c>
      <c r="M462" s="11">
        <f t="shared" si="177"/>
        <v>2031</v>
      </c>
      <c r="N462" s="11">
        <f t="shared" si="177"/>
        <v>2032</v>
      </c>
      <c r="O462" s="11">
        <f t="shared" si="177"/>
        <v>2033</v>
      </c>
      <c r="P462" s="11">
        <f t="shared" si="177"/>
        <v>2034</v>
      </c>
      <c r="Q462" s="11">
        <f t="shared" si="177"/>
        <v>2035</v>
      </c>
      <c r="R462" s="11">
        <f t="shared" si="177"/>
        <v>2036</v>
      </c>
      <c r="S462" s="11">
        <f t="shared" si="177"/>
        <v>2037</v>
      </c>
      <c r="T462" s="11">
        <f t="shared" si="177"/>
        <v>2038</v>
      </c>
      <c r="U462" s="11">
        <f t="shared" si="177"/>
        <v>2039</v>
      </c>
      <c r="V462" s="11">
        <f t="shared" si="177"/>
        <v>2040</v>
      </c>
      <c r="W462" s="11">
        <f t="shared" si="177"/>
        <v>2041</v>
      </c>
      <c r="X462" s="11">
        <f t="shared" si="177"/>
        <v>2042</v>
      </c>
      <c r="Y462" s="11">
        <f t="shared" si="177"/>
        <v>2043</v>
      </c>
      <c r="Z462" s="11">
        <f t="shared" si="177"/>
        <v>2044</v>
      </c>
      <c r="AA462" s="11">
        <f t="shared" si="177"/>
        <v>2045</v>
      </c>
      <c r="AB462" s="11">
        <f t="shared" si="177"/>
        <v>2046</v>
      </c>
      <c r="AC462" s="11">
        <f t="shared" si="177"/>
        <v>2047</v>
      </c>
      <c r="AD462" s="11">
        <f t="shared" si="177"/>
        <v>2048</v>
      </c>
      <c r="AE462" s="11">
        <f t="shared" si="177"/>
        <v>2049</v>
      </c>
      <c r="AF462" s="11">
        <f t="shared" si="177"/>
        <v>2050</v>
      </c>
      <c r="AG462" s="11">
        <f t="shared" si="177"/>
        <v>2051</v>
      </c>
      <c r="AH462" s="11">
        <f t="shared" si="177"/>
        <v>2052</v>
      </c>
      <c r="AI462" s="11">
        <f t="shared" si="177"/>
        <v>2053</v>
      </c>
      <c r="AJ462" s="11">
        <f t="shared" si="177"/>
        <v>2054</v>
      </c>
      <c r="AK462" s="11">
        <f t="shared" si="177"/>
        <v>2055</v>
      </c>
      <c r="AL462" s="11">
        <f t="shared" si="177"/>
        <v>2056</v>
      </c>
      <c r="AM462" s="11">
        <f t="shared" si="177"/>
        <v>2057</v>
      </c>
      <c r="AN462" s="11">
        <f t="shared" si="177"/>
        <v>2058</v>
      </c>
      <c r="AO462" s="11">
        <f t="shared" si="177"/>
        <v>2059</v>
      </c>
      <c r="AP462" s="11">
        <f t="shared" si="177"/>
        <v>2060</v>
      </c>
    </row>
    <row r="463" spans="1:42" hidden="1" outlineLevel="2">
      <c r="A463" s="1">
        <v>1</v>
      </c>
      <c r="B463" s="10">
        <f t="shared" ref="B463:B468" si="178">SUM(D463:AP463)</f>
        <v>0</v>
      </c>
      <c r="D463" s="10">
        <f>IF(D$130=$AQ333,D455*$AR333,0)</f>
        <v>0</v>
      </c>
      <c r="E463" s="10">
        <f t="shared" ref="E463:AP467" si="179">IF(E$130=$AQ333,E455*$AR333,0)</f>
        <v>0</v>
      </c>
      <c r="F463" s="10">
        <f t="shared" si="179"/>
        <v>0</v>
      </c>
      <c r="G463" s="10">
        <f t="shared" si="179"/>
        <v>0</v>
      </c>
      <c r="H463" s="10">
        <f t="shared" si="179"/>
        <v>0</v>
      </c>
      <c r="I463" s="10">
        <f t="shared" si="179"/>
        <v>0</v>
      </c>
      <c r="J463" s="10">
        <f t="shared" si="179"/>
        <v>0</v>
      </c>
      <c r="K463" s="10">
        <f t="shared" si="179"/>
        <v>0</v>
      </c>
      <c r="L463" s="10">
        <f t="shared" si="179"/>
        <v>0</v>
      </c>
      <c r="M463" s="10">
        <f t="shared" si="179"/>
        <v>0</v>
      </c>
      <c r="N463" s="10">
        <f t="shared" si="179"/>
        <v>0</v>
      </c>
      <c r="O463" s="10">
        <f t="shared" si="179"/>
        <v>0</v>
      </c>
      <c r="P463" s="10">
        <f t="shared" si="179"/>
        <v>0</v>
      </c>
      <c r="Q463" s="10">
        <f t="shared" si="179"/>
        <v>0</v>
      </c>
      <c r="R463" s="10">
        <f t="shared" si="179"/>
        <v>0</v>
      </c>
      <c r="S463" s="10">
        <f t="shared" si="179"/>
        <v>0</v>
      </c>
      <c r="T463" s="10">
        <f t="shared" si="179"/>
        <v>0</v>
      </c>
      <c r="U463" s="10">
        <f t="shared" si="179"/>
        <v>0</v>
      </c>
      <c r="V463" s="10">
        <f t="shared" si="179"/>
        <v>0</v>
      </c>
      <c r="W463" s="10">
        <f t="shared" si="179"/>
        <v>0</v>
      </c>
      <c r="X463" s="10">
        <f t="shared" si="179"/>
        <v>0</v>
      </c>
      <c r="Y463" s="10">
        <f t="shared" si="179"/>
        <v>0</v>
      </c>
      <c r="Z463" s="10">
        <f t="shared" si="179"/>
        <v>0</v>
      </c>
      <c r="AA463" s="10">
        <f t="shared" si="179"/>
        <v>0</v>
      </c>
      <c r="AB463" s="10">
        <f t="shared" si="179"/>
        <v>0</v>
      </c>
      <c r="AC463" s="10">
        <f t="shared" si="179"/>
        <v>0</v>
      </c>
      <c r="AD463" s="10">
        <f t="shared" si="179"/>
        <v>0</v>
      </c>
      <c r="AE463" s="10">
        <f t="shared" si="179"/>
        <v>0</v>
      </c>
      <c r="AF463" s="10">
        <f t="shared" si="179"/>
        <v>0</v>
      </c>
      <c r="AG463" s="10">
        <f t="shared" si="179"/>
        <v>0</v>
      </c>
      <c r="AH463" s="10">
        <f t="shared" si="179"/>
        <v>0</v>
      </c>
      <c r="AI463" s="10">
        <f t="shared" si="179"/>
        <v>0</v>
      </c>
      <c r="AJ463" s="10">
        <f t="shared" si="179"/>
        <v>0</v>
      </c>
      <c r="AK463" s="10">
        <f t="shared" si="179"/>
        <v>0</v>
      </c>
      <c r="AL463" s="10">
        <f t="shared" si="179"/>
        <v>0</v>
      </c>
      <c r="AM463" s="10">
        <f t="shared" si="179"/>
        <v>0</v>
      </c>
      <c r="AN463" s="10">
        <f t="shared" si="179"/>
        <v>0</v>
      </c>
      <c r="AO463" s="10">
        <f t="shared" si="179"/>
        <v>0</v>
      </c>
      <c r="AP463" s="10">
        <f t="shared" si="179"/>
        <v>0</v>
      </c>
    </row>
    <row r="464" spans="1:42" hidden="1" outlineLevel="2">
      <c r="A464" s="1">
        <v>2</v>
      </c>
      <c r="B464" s="10">
        <f t="shared" si="178"/>
        <v>0</v>
      </c>
      <c r="D464" s="10">
        <f t="shared" ref="D464:AP467" si="180">IF(D$130=$AQ334,D456*$AR334,0)</f>
        <v>0</v>
      </c>
      <c r="E464" s="10">
        <f t="shared" si="180"/>
        <v>0</v>
      </c>
      <c r="F464" s="10">
        <f t="shared" si="180"/>
        <v>0</v>
      </c>
      <c r="G464" s="10">
        <f t="shared" si="180"/>
        <v>0</v>
      </c>
      <c r="H464" s="10">
        <f t="shared" si="180"/>
        <v>0</v>
      </c>
      <c r="I464" s="10">
        <f t="shared" si="180"/>
        <v>0</v>
      </c>
      <c r="J464" s="10">
        <f t="shared" si="180"/>
        <v>0</v>
      </c>
      <c r="K464" s="10">
        <f t="shared" si="180"/>
        <v>0</v>
      </c>
      <c r="L464" s="10">
        <f t="shared" si="180"/>
        <v>0</v>
      </c>
      <c r="M464" s="10">
        <f t="shared" si="180"/>
        <v>0</v>
      </c>
      <c r="N464" s="10">
        <f t="shared" si="180"/>
        <v>0</v>
      </c>
      <c r="O464" s="10">
        <f t="shared" si="180"/>
        <v>0</v>
      </c>
      <c r="P464" s="10">
        <f t="shared" si="180"/>
        <v>0</v>
      </c>
      <c r="Q464" s="10">
        <f t="shared" si="180"/>
        <v>0</v>
      </c>
      <c r="R464" s="10">
        <f t="shared" si="180"/>
        <v>0</v>
      </c>
      <c r="S464" s="10">
        <f t="shared" si="180"/>
        <v>0</v>
      </c>
      <c r="T464" s="10">
        <f t="shared" si="180"/>
        <v>0</v>
      </c>
      <c r="U464" s="10">
        <f t="shared" si="180"/>
        <v>0</v>
      </c>
      <c r="V464" s="10">
        <f t="shared" si="180"/>
        <v>0</v>
      </c>
      <c r="W464" s="10">
        <f t="shared" si="180"/>
        <v>0</v>
      </c>
      <c r="X464" s="10">
        <f t="shared" si="180"/>
        <v>0</v>
      </c>
      <c r="Y464" s="10">
        <f t="shared" si="180"/>
        <v>0</v>
      </c>
      <c r="Z464" s="10">
        <f t="shared" si="179"/>
        <v>0</v>
      </c>
      <c r="AA464" s="10">
        <f t="shared" si="180"/>
        <v>0</v>
      </c>
      <c r="AB464" s="10">
        <f t="shared" si="180"/>
        <v>0</v>
      </c>
      <c r="AC464" s="10">
        <f t="shared" si="180"/>
        <v>0</v>
      </c>
      <c r="AD464" s="10">
        <f t="shared" si="180"/>
        <v>0</v>
      </c>
      <c r="AE464" s="10">
        <f t="shared" si="180"/>
        <v>0</v>
      </c>
      <c r="AF464" s="10">
        <f t="shared" si="180"/>
        <v>0</v>
      </c>
      <c r="AG464" s="10">
        <f t="shared" si="180"/>
        <v>0</v>
      </c>
      <c r="AH464" s="10">
        <f t="shared" si="180"/>
        <v>0</v>
      </c>
      <c r="AI464" s="10">
        <f t="shared" si="180"/>
        <v>0</v>
      </c>
      <c r="AJ464" s="10">
        <f t="shared" si="180"/>
        <v>0</v>
      </c>
      <c r="AK464" s="10">
        <f t="shared" si="180"/>
        <v>0</v>
      </c>
      <c r="AL464" s="10">
        <f t="shared" si="180"/>
        <v>0</v>
      </c>
      <c r="AM464" s="10">
        <f t="shared" si="180"/>
        <v>0</v>
      </c>
      <c r="AN464" s="10">
        <f t="shared" si="180"/>
        <v>0</v>
      </c>
      <c r="AO464" s="10">
        <f t="shared" si="180"/>
        <v>0</v>
      </c>
      <c r="AP464" s="10">
        <f t="shared" si="180"/>
        <v>0</v>
      </c>
    </row>
    <row r="465" spans="1:42" hidden="1" outlineLevel="2">
      <c r="A465" s="1">
        <v>3</v>
      </c>
      <c r="B465" s="10">
        <f t="shared" si="178"/>
        <v>0</v>
      </c>
      <c r="D465" s="10">
        <f t="shared" si="180"/>
        <v>0</v>
      </c>
      <c r="E465" s="10">
        <f t="shared" si="180"/>
        <v>0</v>
      </c>
      <c r="F465" s="10">
        <f t="shared" si="180"/>
        <v>0</v>
      </c>
      <c r="G465" s="10">
        <f t="shared" si="180"/>
        <v>0</v>
      </c>
      <c r="H465" s="10">
        <f t="shared" si="180"/>
        <v>0</v>
      </c>
      <c r="I465" s="10">
        <f t="shared" si="180"/>
        <v>0</v>
      </c>
      <c r="J465" s="10">
        <f t="shared" si="180"/>
        <v>0</v>
      </c>
      <c r="K465" s="10">
        <f t="shared" si="180"/>
        <v>0</v>
      </c>
      <c r="L465" s="10">
        <f t="shared" si="180"/>
        <v>0</v>
      </c>
      <c r="M465" s="10">
        <f t="shared" si="180"/>
        <v>0</v>
      </c>
      <c r="N465" s="10">
        <f t="shared" si="180"/>
        <v>0</v>
      </c>
      <c r="O465" s="10">
        <f t="shared" si="180"/>
        <v>0</v>
      </c>
      <c r="P465" s="10">
        <f t="shared" si="180"/>
        <v>0</v>
      </c>
      <c r="Q465" s="10">
        <f t="shared" si="180"/>
        <v>0</v>
      </c>
      <c r="R465" s="10">
        <f t="shared" si="180"/>
        <v>0</v>
      </c>
      <c r="S465" s="10">
        <f t="shared" si="180"/>
        <v>0</v>
      </c>
      <c r="T465" s="10">
        <f t="shared" si="180"/>
        <v>0</v>
      </c>
      <c r="U465" s="10">
        <f t="shared" si="180"/>
        <v>0</v>
      </c>
      <c r="V465" s="10">
        <f t="shared" si="180"/>
        <v>0</v>
      </c>
      <c r="W465" s="10">
        <f t="shared" si="180"/>
        <v>0</v>
      </c>
      <c r="X465" s="10">
        <f t="shared" si="180"/>
        <v>0</v>
      </c>
      <c r="Y465" s="10">
        <f t="shared" si="180"/>
        <v>0</v>
      </c>
      <c r="Z465" s="10">
        <f t="shared" si="179"/>
        <v>0</v>
      </c>
      <c r="AA465" s="10">
        <f t="shared" si="180"/>
        <v>0</v>
      </c>
      <c r="AB465" s="10">
        <f t="shared" si="180"/>
        <v>0</v>
      </c>
      <c r="AC465" s="10">
        <f t="shared" si="180"/>
        <v>0</v>
      </c>
      <c r="AD465" s="10">
        <f t="shared" si="180"/>
        <v>0</v>
      </c>
      <c r="AE465" s="10">
        <f t="shared" si="180"/>
        <v>0</v>
      </c>
      <c r="AF465" s="10">
        <f t="shared" si="180"/>
        <v>0</v>
      </c>
      <c r="AG465" s="10">
        <f t="shared" si="180"/>
        <v>0</v>
      </c>
      <c r="AH465" s="10">
        <f t="shared" si="180"/>
        <v>0</v>
      </c>
      <c r="AI465" s="10">
        <f t="shared" si="180"/>
        <v>0</v>
      </c>
      <c r="AJ465" s="10">
        <f t="shared" si="180"/>
        <v>0</v>
      </c>
      <c r="AK465" s="10">
        <f t="shared" si="180"/>
        <v>0</v>
      </c>
      <c r="AL465" s="10">
        <f t="shared" si="180"/>
        <v>0</v>
      </c>
      <c r="AM465" s="10">
        <f t="shared" si="180"/>
        <v>0</v>
      </c>
      <c r="AN465" s="10">
        <f t="shared" si="180"/>
        <v>0</v>
      </c>
      <c r="AO465" s="10">
        <f t="shared" si="180"/>
        <v>0</v>
      </c>
      <c r="AP465" s="10">
        <f t="shared" si="180"/>
        <v>0</v>
      </c>
    </row>
    <row r="466" spans="1:42" hidden="1" outlineLevel="2">
      <c r="A466" s="1">
        <v>4</v>
      </c>
      <c r="B466" s="10">
        <f t="shared" si="178"/>
        <v>0</v>
      </c>
      <c r="D466" s="10">
        <f t="shared" si="180"/>
        <v>0</v>
      </c>
      <c r="E466" s="10">
        <f t="shared" si="180"/>
        <v>0</v>
      </c>
      <c r="F466" s="10">
        <f t="shared" si="180"/>
        <v>0</v>
      </c>
      <c r="G466" s="10">
        <f t="shared" si="180"/>
        <v>0</v>
      </c>
      <c r="H466" s="10">
        <f t="shared" si="180"/>
        <v>0</v>
      </c>
      <c r="I466" s="10">
        <f t="shared" si="180"/>
        <v>0</v>
      </c>
      <c r="J466" s="10">
        <f t="shared" si="180"/>
        <v>0</v>
      </c>
      <c r="K466" s="10">
        <f t="shared" si="180"/>
        <v>0</v>
      </c>
      <c r="L466" s="10">
        <f t="shared" si="180"/>
        <v>0</v>
      </c>
      <c r="M466" s="10">
        <f t="shared" si="180"/>
        <v>0</v>
      </c>
      <c r="N466" s="10">
        <f t="shared" si="180"/>
        <v>0</v>
      </c>
      <c r="O466" s="10">
        <f t="shared" si="180"/>
        <v>0</v>
      </c>
      <c r="P466" s="10">
        <f t="shared" si="180"/>
        <v>0</v>
      </c>
      <c r="Q466" s="10">
        <f t="shared" si="180"/>
        <v>0</v>
      </c>
      <c r="R466" s="10">
        <f t="shared" si="180"/>
        <v>0</v>
      </c>
      <c r="S466" s="10">
        <f t="shared" si="180"/>
        <v>0</v>
      </c>
      <c r="T466" s="10">
        <f t="shared" si="180"/>
        <v>0</v>
      </c>
      <c r="U466" s="10">
        <f t="shared" si="180"/>
        <v>0</v>
      </c>
      <c r="V466" s="10">
        <f t="shared" si="180"/>
        <v>0</v>
      </c>
      <c r="W466" s="10">
        <f t="shared" si="180"/>
        <v>0</v>
      </c>
      <c r="X466" s="10">
        <f t="shared" si="180"/>
        <v>0</v>
      </c>
      <c r="Y466" s="10">
        <f t="shared" si="180"/>
        <v>0</v>
      </c>
      <c r="Z466" s="10">
        <f t="shared" si="179"/>
        <v>0</v>
      </c>
      <c r="AA466" s="10">
        <f t="shared" si="180"/>
        <v>0</v>
      </c>
      <c r="AB466" s="10">
        <f t="shared" si="180"/>
        <v>0</v>
      </c>
      <c r="AC466" s="10">
        <f t="shared" si="180"/>
        <v>0</v>
      </c>
      <c r="AD466" s="10">
        <f t="shared" si="180"/>
        <v>0</v>
      </c>
      <c r="AE466" s="10">
        <f t="shared" si="180"/>
        <v>0</v>
      </c>
      <c r="AF466" s="10">
        <f t="shared" si="180"/>
        <v>0</v>
      </c>
      <c r="AG466" s="10">
        <f t="shared" si="180"/>
        <v>0</v>
      </c>
      <c r="AH466" s="10">
        <f t="shared" si="180"/>
        <v>0</v>
      </c>
      <c r="AI466" s="10">
        <f t="shared" si="180"/>
        <v>0</v>
      </c>
      <c r="AJ466" s="10">
        <f t="shared" si="180"/>
        <v>0</v>
      </c>
      <c r="AK466" s="10">
        <f t="shared" si="180"/>
        <v>0</v>
      </c>
      <c r="AL466" s="10">
        <f t="shared" si="180"/>
        <v>0</v>
      </c>
      <c r="AM466" s="10">
        <f t="shared" si="180"/>
        <v>0</v>
      </c>
      <c r="AN466" s="10">
        <f t="shared" si="180"/>
        <v>0</v>
      </c>
      <c r="AO466" s="10">
        <f t="shared" si="180"/>
        <v>0</v>
      </c>
      <c r="AP466" s="10">
        <f t="shared" si="180"/>
        <v>0</v>
      </c>
    </row>
    <row r="467" spans="1:42" hidden="1" outlineLevel="2">
      <c r="A467" s="1">
        <v>5</v>
      </c>
      <c r="B467" s="10">
        <f t="shared" si="178"/>
        <v>0</v>
      </c>
      <c r="D467" s="10">
        <f t="shared" si="180"/>
        <v>0</v>
      </c>
      <c r="E467" s="10">
        <f t="shared" si="180"/>
        <v>0</v>
      </c>
      <c r="F467" s="10">
        <f t="shared" si="180"/>
        <v>0</v>
      </c>
      <c r="G467" s="10">
        <f t="shared" si="180"/>
        <v>0</v>
      </c>
      <c r="H467" s="10">
        <f t="shared" si="180"/>
        <v>0</v>
      </c>
      <c r="I467" s="10">
        <f t="shared" si="180"/>
        <v>0</v>
      </c>
      <c r="J467" s="10">
        <f t="shared" si="180"/>
        <v>0</v>
      </c>
      <c r="K467" s="10">
        <f t="shared" si="180"/>
        <v>0</v>
      </c>
      <c r="L467" s="10">
        <f t="shared" si="180"/>
        <v>0</v>
      </c>
      <c r="M467" s="10">
        <f t="shared" si="180"/>
        <v>0</v>
      </c>
      <c r="N467" s="10">
        <f t="shared" si="180"/>
        <v>0</v>
      </c>
      <c r="O467" s="10">
        <f t="shared" si="180"/>
        <v>0</v>
      </c>
      <c r="P467" s="10">
        <f t="shared" si="180"/>
        <v>0</v>
      </c>
      <c r="Q467" s="10">
        <f t="shared" si="180"/>
        <v>0</v>
      </c>
      <c r="R467" s="10">
        <f t="shared" si="180"/>
        <v>0</v>
      </c>
      <c r="S467" s="10">
        <f t="shared" si="180"/>
        <v>0</v>
      </c>
      <c r="T467" s="10">
        <f t="shared" si="180"/>
        <v>0</v>
      </c>
      <c r="U467" s="10">
        <f t="shared" si="180"/>
        <v>0</v>
      </c>
      <c r="V467" s="10">
        <f t="shared" si="180"/>
        <v>0</v>
      </c>
      <c r="W467" s="10">
        <f t="shared" si="180"/>
        <v>0</v>
      </c>
      <c r="X467" s="10">
        <f t="shared" si="180"/>
        <v>0</v>
      </c>
      <c r="Y467" s="10">
        <f t="shared" si="180"/>
        <v>0</v>
      </c>
      <c r="Z467" s="10">
        <f t="shared" si="179"/>
        <v>0</v>
      </c>
      <c r="AA467" s="10">
        <f t="shared" si="180"/>
        <v>0</v>
      </c>
      <c r="AB467" s="10">
        <f t="shared" si="180"/>
        <v>0</v>
      </c>
      <c r="AC467" s="10">
        <f t="shared" si="180"/>
        <v>0</v>
      </c>
      <c r="AD467" s="10">
        <f t="shared" si="180"/>
        <v>0</v>
      </c>
      <c r="AE467" s="10">
        <f t="shared" si="180"/>
        <v>0</v>
      </c>
      <c r="AF467" s="10">
        <f t="shared" si="180"/>
        <v>0</v>
      </c>
      <c r="AG467" s="10">
        <f t="shared" si="180"/>
        <v>0</v>
      </c>
      <c r="AH467" s="10">
        <f t="shared" si="180"/>
        <v>0</v>
      </c>
      <c r="AI467" s="10">
        <f t="shared" si="180"/>
        <v>0</v>
      </c>
      <c r="AJ467" s="10">
        <f t="shared" si="180"/>
        <v>0</v>
      </c>
      <c r="AK467" s="10">
        <f t="shared" si="180"/>
        <v>0</v>
      </c>
      <c r="AL467" s="10">
        <f t="shared" si="180"/>
        <v>0</v>
      </c>
      <c r="AM467" s="10">
        <f t="shared" si="180"/>
        <v>0</v>
      </c>
      <c r="AN467" s="10">
        <f t="shared" si="180"/>
        <v>0</v>
      </c>
      <c r="AO467" s="10">
        <f t="shared" si="180"/>
        <v>0</v>
      </c>
      <c r="AP467" s="10">
        <f t="shared" si="180"/>
        <v>0</v>
      </c>
    </row>
    <row r="468" spans="1:42" ht="15.5" hidden="1" outlineLevel="2" thickBot="1">
      <c r="A468" s="6" t="s">
        <v>7</v>
      </c>
      <c r="B468" s="13">
        <f t="shared" si="178"/>
        <v>0</v>
      </c>
      <c r="C468" s="6"/>
      <c r="D468" s="13">
        <f>SUM(D463:D467)</f>
        <v>0</v>
      </c>
      <c r="E468" s="13">
        <f t="shared" ref="E468:AP468" si="181">SUM(E463:E467)</f>
        <v>0</v>
      </c>
      <c r="F468" s="13">
        <f t="shared" si="181"/>
        <v>0</v>
      </c>
      <c r="G468" s="13">
        <f t="shared" si="181"/>
        <v>0</v>
      </c>
      <c r="H468" s="13">
        <f t="shared" si="181"/>
        <v>0</v>
      </c>
      <c r="I468" s="13">
        <f t="shared" si="181"/>
        <v>0</v>
      </c>
      <c r="J468" s="13">
        <f t="shared" si="181"/>
        <v>0</v>
      </c>
      <c r="K468" s="13">
        <f t="shared" si="181"/>
        <v>0</v>
      </c>
      <c r="L468" s="13">
        <f t="shared" si="181"/>
        <v>0</v>
      </c>
      <c r="M468" s="13">
        <f t="shared" si="181"/>
        <v>0</v>
      </c>
      <c r="N468" s="13">
        <f t="shared" si="181"/>
        <v>0</v>
      </c>
      <c r="O468" s="13">
        <f t="shared" si="181"/>
        <v>0</v>
      </c>
      <c r="P468" s="13">
        <f t="shared" si="181"/>
        <v>0</v>
      </c>
      <c r="Q468" s="13">
        <f t="shared" si="181"/>
        <v>0</v>
      </c>
      <c r="R468" s="13">
        <f t="shared" si="181"/>
        <v>0</v>
      </c>
      <c r="S468" s="13">
        <f t="shared" si="181"/>
        <v>0</v>
      </c>
      <c r="T468" s="13">
        <f t="shared" si="181"/>
        <v>0</v>
      </c>
      <c r="U468" s="13">
        <f t="shared" si="181"/>
        <v>0</v>
      </c>
      <c r="V468" s="13">
        <f t="shared" si="181"/>
        <v>0</v>
      </c>
      <c r="W468" s="13">
        <f t="shared" si="181"/>
        <v>0</v>
      </c>
      <c r="X468" s="13">
        <f t="shared" si="181"/>
        <v>0</v>
      </c>
      <c r="Y468" s="13">
        <f t="shared" si="181"/>
        <v>0</v>
      </c>
      <c r="Z468" s="13">
        <f t="shared" si="181"/>
        <v>0</v>
      </c>
      <c r="AA468" s="13">
        <f t="shared" si="181"/>
        <v>0</v>
      </c>
      <c r="AB468" s="13">
        <f t="shared" si="181"/>
        <v>0</v>
      </c>
      <c r="AC468" s="13">
        <f t="shared" si="181"/>
        <v>0</v>
      </c>
      <c r="AD468" s="13">
        <f t="shared" si="181"/>
        <v>0</v>
      </c>
      <c r="AE468" s="13">
        <f t="shared" si="181"/>
        <v>0</v>
      </c>
      <c r="AF468" s="13">
        <f t="shared" si="181"/>
        <v>0</v>
      </c>
      <c r="AG468" s="13">
        <f t="shared" si="181"/>
        <v>0</v>
      </c>
      <c r="AH468" s="13">
        <f t="shared" si="181"/>
        <v>0</v>
      </c>
      <c r="AI468" s="13">
        <f t="shared" si="181"/>
        <v>0</v>
      </c>
      <c r="AJ468" s="13">
        <f t="shared" si="181"/>
        <v>0</v>
      </c>
      <c r="AK468" s="13">
        <f t="shared" si="181"/>
        <v>0</v>
      </c>
      <c r="AL468" s="13">
        <f t="shared" si="181"/>
        <v>0</v>
      </c>
      <c r="AM468" s="13">
        <f t="shared" si="181"/>
        <v>0</v>
      </c>
      <c r="AN468" s="13">
        <f t="shared" si="181"/>
        <v>0</v>
      </c>
      <c r="AO468" s="13">
        <f t="shared" si="181"/>
        <v>0</v>
      </c>
      <c r="AP468" s="13">
        <f t="shared" si="181"/>
        <v>0</v>
      </c>
    </row>
    <row r="469" spans="1:42" hidden="1" outlineLevel="2"/>
    <row r="470" spans="1:42" hidden="1" outlineLevel="2">
      <c r="A470" s="16" t="s">
        <v>86</v>
      </c>
      <c r="B470" s="14"/>
      <c r="C470" s="14"/>
      <c r="D470" s="15"/>
      <c r="E470" s="15"/>
      <c r="F470" s="15"/>
      <c r="G470" s="15"/>
      <c r="H470" s="15"/>
      <c r="I470" s="15"/>
      <c r="J470" s="15"/>
      <c r="K470" s="15"/>
      <c r="L470" s="15"/>
      <c r="M470" s="15"/>
      <c r="N470" s="15"/>
      <c r="O470" s="15"/>
      <c r="P470" s="15"/>
      <c r="Q470" s="15"/>
      <c r="R470" s="15"/>
      <c r="S470" s="15"/>
      <c r="T470" s="15"/>
      <c r="U470" s="15"/>
      <c r="V470" s="15"/>
      <c r="W470" s="15"/>
      <c r="X470" s="15"/>
      <c r="Y470" s="15"/>
      <c r="Z470" s="15"/>
      <c r="AA470" s="15"/>
      <c r="AB470" s="15"/>
      <c r="AC470" s="15"/>
      <c r="AD470" s="15"/>
      <c r="AE470" s="15"/>
      <c r="AF470" s="15"/>
      <c r="AG470" s="15"/>
      <c r="AH470" s="15"/>
      <c r="AI470" s="15"/>
      <c r="AJ470" s="15"/>
      <c r="AK470" s="15"/>
      <c r="AL470" s="15"/>
      <c r="AM470" s="15"/>
      <c r="AN470" s="15"/>
      <c r="AO470" s="15"/>
      <c r="AP470" s="15"/>
    </row>
    <row r="471" spans="1:42" hidden="1" outlineLevel="2">
      <c r="A471" s="11" t="s">
        <v>52</v>
      </c>
      <c r="B471" s="12"/>
      <c r="C471" s="11"/>
      <c r="D471" s="11">
        <f>D$84</f>
        <v>2022</v>
      </c>
      <c r="E471" s="11">
        <f t="shared" ref="E471:AP471" si="182">E$84</f>
        <v>2023</v>
      </c>
      <c r="F471" s="11">
        <f t="shared" si="182"/>
        <v>2024</v>
      </c>
      <c r="G471" s="11">
        <f t="shared" si="182"/>
        <v>2025</v>
      </c>
      <c r="H471" s="11">
        <f t="shared" si="182"/>
        <v>2026</v>
      </c>
      <c r="I471" s="11">
        <f t="shared" si="182"/>
        <v>2027</v>
      </c>
      <c r="J471" s="11">
        <f t="shared" si="182"/>
        <v>2028</v>
      </c>
      <c r="K471" s="11">
        <f t="shared" si="182"/>
        <v>2029</v>
      </c>
      <c r="L471" s="11">
        <f t="shared" si="182"/>
        <v>2030</v>
      </c>
      <c r="M471" s="11">
        <f t="shared" si="182"/>
        <v>2031</v>
      </c>
      <c r="N471" s="11">
        <f t="shared" si="182"/>
        <v>2032</v>
      </c>
      <c r="O471" s="11">
        <f t="shared" si="182"/>
        <v>2033</v>
      </c>
      <c r="P471" s="11">
        <f t="shared" si="182"/>
        <v>2034</v>
      </c>
      <c r="Q471" s="11">
        <f t="shared" si="182"/>
        <v>2035</v>
      </c>
      <c r="R471" s="11">
        <f t="shared" si="182"/>
        <v>2036</v>
      </c>
      <c r="S471" s="11">
        <f t="shared" si="182"/>
        <v>2037</v>
      </c>
      <c r="T471" s="11">
        <f t="shared" si="182"/>
        <v>2038</v>
      </c>
      <c r="U471" s="11">
        <f t="shared" si="182"/>
        <v>2039</v>
      </c>
      <c r="V471" s="11">
        <f t="shared" si="182"/>
        <v>2040</v>
      </c>
      <c r="W471" s="11">
        <f t="shared" si="182"/>
        <v>2041</v>
      </c>
      <c r="X471" s="11">
        <f t="shared" si="182"/>
        <v>2042</v>
      </c>
      <c r="Y471" s="11">
        <f t="shared" si="182"/>
        <v>2043</v>
      </c>
      <c r="Z471" s="11">
        <f t="shared" si="182"/>
        <v>2044</v>
      </c>
      <c r="AA471" s="11">
        <f t="shared" si="182"/>
        <v>2045</v>
      </c>
      <c r="AB471" s="11">
        <f t="shared" si="182"/>
        <v>2046</v>
      </c>
      <c r="AC471" s="11">
        <f t="shared" si="182"/>
        <v>2047</v>
      </c>
      <c r="AD471" s="11">
        <f t="shared" si="182"/>
        <v>2048</v>
      </c>
      <c r="AE471" s="11">
        <f t="shared" si="182"/>
        <v>2049</v>
      </c>
      <c r="AF471" s="11">
        <f t="shared" si="182"/>
        <v>2050</v>
      </c>
      <c r="AG471" s="11">
        <f t="shared" si="182"/>
        <v>2051</v>
      </c>
      <c r="AH471" s="11">
        <f t="shared" si="182"/>
        <v>2052</v>
      </c>
      <c r="AI471" s="11">
        <f t="shared" si="182"/>
        <v>2053</v>
      </c>
      <c r="AJ471" s="11">
        <f t="shared" si="182"/>
        <v>2054</v>
      </c>
      <c r="AK471" s="11">
        <f t="shared" si="182"/>
        <v>2055</v>
      </c>
      <c r="AL471" s="11">
        <f t="shared" si="182"/>
        <v>2056</v>
      </c>
      <c r="AM471" s="11">
        <f t="shared" si="182"/>
        <v>2057</v>
      </c>
      <c r="AN471" s="11">
        <f t="shared" si="182"/>
        <v>2058</v>
      </c>
      <c r="AO471" s="11">
        <f t="shared" si="182"/>
        <v>2059</v>
      </c>
      <c r="AP471" s="11">
        <f t="shared" si="182"/>
        <v>2060</v>
      </c>
    </row>
    <row r="472" spans="1:42" hidden="1" outlineLevel="2">
      <c r="A472" s="1">
        <v>1</v>
      </c>
      <c r="B472" s="10">
        <f t="shared" ref="B472:B477" si="183">SUM(D472:AP472)</f>
        <v>0</v>
      </c>
      <c r="D472" s="10">
        <f t="shared" ref="D472:AP476" si="184">IF(D$214=$AX333,$AU$69*$AU333,0)</f>
        <v>0</v>
      </c>
      <c r="E472" s="10">
        <f t="shared" si="184"/>
        <v>0</v>
      </c>
      <c r="F472" s="10">
        <f t="shared" si="184"/>
        <v>0</v>
      </c>
      <c r="G472" s="10">
        <f t="shared" si="184"/>
        <v>0</v>
      </c>
      <c r="H472" s="10">
        <f t="shared" si="184"/>
        <v>0</v>
      </c>
      <c r="I472" s="10">
        <f t="shared" si="184"/>
        <v>0</v>
      </c>
      <c r="J472" s="10">
        <f t="shared" si="184"/>
        <v>0</v>
      </c>
      <c r="K472" s="10">
        <f t="shared" si="184"/>
        <v>0</v>
      </c>
      <c r="L472" s="10">
        <f t="shared" si="184"/>
        <v>0</v>
      </c>
      <c r="M472" s="10">
        <f t="shared" si="184"/>
        <v>0</v>
      </c>
      <c r="N472" s="10">
        <f t="shared" si="184"/>
        <v>0</v>
      </c>
      <c r="O472" s="10">
        <f t="shared" si="184"/>
        <v>0</v>
      </c>
      <c r="P472" s="10">
        <f t="shared" si="184"/>
        <v>0</v>
      </c>
      <c r="Q472" s="10">
        <f t="shared" si="184"/>
        <v>0</v>
      </c>
      <c r="R472" s="10">
        <f t="shared" si="184"/>
        <v>0</v>
      </c>
      <c r="S472" s="10">
        <f t="shared" si="184"/>
        <v>0</v>
      </c>
      <c r="T472" s="10">
        <f t="shared" si="184"/>
        <v>0</v>
      </c>
      <c r="U472" s="10">
        <f t="shared" si="184"/>
        <v>0</v>
      </c>
      <c r="V472" s="10">
        <f t="shared" si="184"/>
        <v>0</v>
      </c>
      <c r="W472" s="10">
        <f t="shared" si="184"/>
        <v>0</v>
      </c>
      <c r="X472" s="10">
        <f t="shared" si="184"/>
        <v>0</v>
      </c>
      <c r="Y472" s="10">
        <f t="shared" si="184"/>
        <v>0</v>
      </c>
      <c r="Z472" s="10">
        <f t="shared" si="184"/>
        <v>0</v>
      </c>
      <c r="AA472" s="10">
        <f t="shared" si="184"/>
        <v>0</v>
      </c>
      <c r="AB472" s="10">
        <f t="shared" si="184"/>
        <v>0</v>
      </c>
      <c r="AC472" s="10">
        <f t="shared" si="184"/>
        <v>0</v>
      </c>
      <c r="AD472" s="10">
        <f t="shared" si="184"/>
        <v>0</v>
      </c>
      <c r="AE472" s="10">
        <f t="shared" si="184"/>
        <v>0</v>
      </c>
      <c r="AF472" s="10">
        <f t="shared" si="184"/>
        <v>0</v>
      </c>
      <c r="AG472" s="10">
        <f t="shared" si="184"/>
        <v>0</v>
      </c>
      <c r="AH472" s="10">
        <f t="shared" si="184"/>
        <v>0</v>
      </c>
      <c r="AI472" s="10">
        <f t="shared" si="184"/>
        <v>0</v>
      </c>
      <c r="AJ472" s="10">
        <f t="shared" si="184"/>
        <v>0</v>
      </c>
      <c r="AK472" s="10">
        <f t="shared" si="184"/>
        <v>0</v>
      </c>
      <c r="AL472" s="10">
        <f t="shared" si="184"/>
        <v>0</v>
      </c>
      <c r="AM472" s="10">
        <f t="shared" si="184"/>
        <v>0</v>
      </c>
      <c r="AN472" s="10">
        <f t="shared" si="184"/>
        <v>0</v>
      </c>
      <c r="AO472" s="10">
        <f t="shared" si="184"/>
        <v>0</v>
      </c>
      <c r="AP472" s="10">
        <f t="shared" si="184"/>
        <v>0</v>
      </c>
    </row>
    <row r="473" spans="1:42" hidden="1" outlineLevel="2">
      <c r="A473" s="1">
        <v>2</v>
      </c>
      <c r="B473" s="10">
        <f t="shared" si="183"/>
        <v>0</v>
      </c>
      <c r="D473" s="10">
        <f t="shared" si="184"/>
        <v>0</v>
      </c>
      <c r="E473" s="10">
        <f t="shared" si="184"/>
        <v>0</v>
      </c>
      <c r="F473" s="10">
        <f t="shared" si="184"/>
        <v>0</v>
      </c>
      <c r="G473" s="10">
        <f t="shared" si="184"/>
        <v>0</v>
      </c>
      <c r="H473" s="10">
        <f t="shared" si="184"/>
        <v>0</v>
      </c>
      <c r="I473" s="10">
        <f t="shared" si="184"/>
        <v>0</v>
      </c>
      <c r="J473" s="10">
        <f t="shared" si="184"/>
        <v>0</v>
      </c>
      <c r="K473" s="10">
        <f t="shared" si="184"/>
        <v>0</v>
      </c>
      <c r="L473" s="10">
        <f t="shared" si="184"/>
        <v>0</v>
      </c>
      <c r="M473" s="10">
        <f t="shared" si="184"/>
        <v>0</v>
      </c>
      <c r="N473" s="10">
        <f t="shared" si="184"/>
        <v>0</v>
      </c>
      <c r="O473" s="10">
        <f t="shared" si="184"/>
        <v>0</v>
      </c>
      <c r="P473" s="10">
        <f t="shared" si="184"/>
        <v>0</v>
      </c>
      <c r="Q473" s="10">
        <f t="shared" si="184"/>
        <v>0</v>
      </c>
      <c r="R473" s="10">
        <f t="shared" si="184"/>
        <v>0</v>
      </c>
      <c r="S473" s="10">
        <f t="shared" si="184"/>
        <v>0</v>
      </c>
      <c r="T473" s="10">
        <f t="shared" si="184"/>
        <v>0</v>
      </c>
      <c r="U473" s="10">
        <f t="shared" si="184"/>
        <v>0</v>
      </c>
      <c r="V473" s="10">
        <f t="shared" si="184"/>
        <v>0</v>
      </c>
      <c r="W473" s="10">
        <f t="shared" si="184"/>
        <v>0</v>
      </c>
      <c r="X473" s="10">
        <f t="shared" si="184"/>
        <v>0</v>
      </c>
      <c r="Y473" s="10">
        <f t="shared" si="184"/>
        <v>0</v>
      </c>
      <c r="Z473" s="10">
        <f t="shared" si="184"/>
        <v>0</v>
      </c>
      <c r="AA473" s="10">
        <f t="shared" si="184"/>
        <v>0</v>
      </c>
      <c r="AB473" s="10">
        <f t="shared" si="184"/>
        <v>0</v>
      </c>
      <c r="AC473" s="10">
        <f t="shared" si="184"/>
        <v>0</v>
      </c>
      <c r="AD473" s="10">
        <f t="shared" si="184"/>
        <v>0</v>
      </c>
      <c r="AE473" s="10">
        <f t="shared" si="184"/>
        <v>0</v>
      </c>
      <c r="AF473" s="10">
        <f t="shared" si="184"/>
        <v>0</v>
      </c>
      <c r="AG473" s="10">
        <f t="shared" si="184"/>
        <v>0</v>
      </c>
      <c r="AH473" s="10">
        <f t="shared" si="184"/>
        <v>0</v>
      </c>
      <c r="AI473" s="10">
        <f t="shared" si="184"/>
        <v>0</v>
      </c>
      <c r="AJ473" s="10">
        <f t="shared" si="184"/>
        <v>0</v>
      </c>
      <c r="AK473" s="10">
        <f t="shared" si="184"/>
        <v>0</v>
      </c>
      <c r="AL473" s="10">
        <f t="shared" si="184"/>
        <v>0</v>
      </c>
      <c r="AM473" s="10">
        <f t="shared" si="184"/>
        <v>0</v>
      </c>
      <c r="AN473" s="10">
        <f t="shared" si="184"/>
        <v>0</v>
      </c>
      <c r="AO473" s="10">
        <f t="shared" si="184"/>
        <v>0</v>
      </c>
      <c r="AP473" s="10">
        <f t="shared" si="184"/>
        <v>0</v>
      </c>
    </row>
    <row r="474" spans="1:42" hidden="1" outlineLevel="2">
      <c r="A474" s="1">
        <v>3</v>
      </c>
      <c r="B474" s="10">
        <f t="shared" si="183"/>
        <v>0</v>
      </c>
      <c r="D474" s="10">
        <f t="shared" si="184"/>
        <v>0</v>
      </c>
      <c r="E474" s="10">
        <f t="shared" si="184"/>
        <v>0</v>
      </c>
      <c r="F474" s="10">
        <f t="shared" si="184"/>
        <v>0</v>
      </c>
      <c r="G474" s="10">
        <f t="shared" si="184"/>
        <v>0</v>
      </c>
      <c r="H474" s="10">
        <f t="shared" si="184"/>
        <v>0</v>
      </c>
      <c r="I474" s="10">
        <f t="shared" si="184"/>
        <v>0</v>
      </c>
      <c r="J474" s="10">
        <f t="shared" si="184"/>
        <v>0</v>
      </c>
      <c r="K474" s="10">
        <f t="shared" si="184"/>
        <v>0</v>
      </c>
      <c r="L474" s="10">
        <f t="shared" si="184"/>
        <v>0</v>
      </c>
      <c r="M474" s="10">
        <f t="shared" si="184"/>
        <v>0</v>
      </c>
      <c r="N474" s="10">
        <f t="shared" si="184"/>
        <v>0</v>
      </c>
      <c r="O474" s="10">
        <f t="shared" si="184"/>
        <v>0</v>
      </c>
      <c r="P474" s="10">
        <f t="shared" si="184"/>
        <v>0</v>
      </c>
      <c r="Q474" s="10">
        <f t="shared" si="184"/>
        <v>0</v>
      </c>
      <c r="R474" s="10">
        <f t="shared" si="184"/>
        <v>0</v>
      </c>
      <c r="S474" s="10">
        <f t="shared" si="184"/>
        <v>0</v>
      </c>
      <c r="T474" s="10">
        <f t="shared" si="184"/>
        <v>0</v>
      </c>
      <c r="U474" s="10">
        <f t="shared" si="184"/>
        <v>0</v>
      </c>
      <c r="V474" s="10">
        <f t="shared" si="184"/>
        <v>0</v>
      </c>
      <c r="W474" s="10">
        <f t="shared" si="184"/>
        <v>0</v>
      </c>
      <c r="X474" s="10">
        <f t="shared" si="184"/>
        <v>0</v>
      </c>
      <c r="Y474" s="10">
        <f t="shared" si="184"/>
        <v>0</v>
      </c>
      <c r="Z474" s="10">
        <f t="shared" si="184"/>
        <v>0</v>
      </c>
      <c r="AA474" s="10">
        <f t="shared" si="184"/>
        <v>0</v>
      </c>
      <c r="AB474" s="10">
        <f t="shared" si="184"/>
        <v>0</v>
      </c>
      <c r="AC474" s="10">
        <f t="shared" si="184"/>
        <v>0</v>
      </c>
      <c r="AD474" s="10">
        <f t="shared" si="184"/>
        <v>0</v>
      </c>
      <c r="AE474" s="10">
        <f t="shared" si="184"/>
        <v>0</v>
      </c>
      <c r="AF474" s="10">
        <f t="shared" si="184"/>
        <v>0</v>
      </c>
      <c r="AG474" s="10">
        <f t="shared" si="184"/>
        <v>0</v>
      </c>
      <c r="AH474" s="10">
        <f t="shared" si="184"/>
        <v>0</v>
      </c>
      <c r="AI474" s="10">
        <f t="shared" si="184"/>
        <v>0</v>
      </c>
      <c r="AJ474" s="10">
        <f t="shared" si="184"/>
        <v>0</v>
      </c>
      <c r="AK474" s="10">
        <f t="shared" si="184"/>
        <v>0</v>
      </c>
      <c r="AL474" s="10">
        <f t="shared" si="184"/>
        <v>0</v>
      </c>
      <c r="AM474" s="10">
        <f t="shared" si="184"/>
        <v>0</v>
      </c>
      <c r="AN474" s="10">
        <f t="shared" si="184"/>
        <v>0</v>
      </c>
      <c r="AO474" s="10">
        <f t="shared" si="184"/>
        <v>0</v>
      </c>
      <c r="AP474" s="10">
        <f t="shared" si="184"/>
        <v>0</v>
      </c>
    </row>
    <row r="475" spans="1:42" hidden="1" outlineLevel="2">
      <c r="A475" s="1">
        <v>4</v>
      </c>
      <c r="B475" s="10">
        <f t="shared" si="183"/>
        <v>0</v>
      </c>
      <c r="D475" s="10">
        <f t="shared" si="184"/>
        <v>0</v>
      </c>
      <c r="E475" s="10">
        <f t="shared" si="184"/>
        <v>0</v>
      </c>
      <c r="F475" s="10">
        <f t="shared" si="184"/>
        <v>0</v>
      </c>
      <c r="G475" s="10">
        <f t="shared" si="184"/>
        <v>0</v>
      </c>
      <c r="H475" s="10">
        <f t="shared" si="184"/>
        <v>0</v>
      </c>
      <c r="I475" s="10">
        <f t="shared" si="184"/>
        <v>0</v>
      </c>
      <c r="J475" s="10">
        <f t="shared" si="184"/>
        <v>0</v>
      </c>
      <c r="K475" s="10">
        <f t="shared" si="184"/>
        <v>0</v>
      </c>
      <c r="L475" s="10">
        <f t="shared" si="184"/>
        <v>0</v>
      </c>
      <c r="M475" s="10">
        <f t="shared" si="184"/>
        <v>0</v>
      </c>
      <c r="N475" s="10">
        <f t="shared" si="184"/>
        <v>0</v>
      </c>
      <c r="O475" s="10">
        <f t="shared" si="184"/>
        <v>0</v>
      </c>
      <c r="P475" s="10">
        <f t="shared" si="184"/>
        <v>0</v>
      </c>
      <c r="Q475" s="10">
        <f t="shared" si="184"/>
        <v>0</v>
      </c>
      <c r="R475" s="10">
        <f t="shared" si="184"/>
        <v>0</v>
      </c>
      <c r="S475" s="10">
        <f t="shared" si="184"/>
        <v>0</v>
      </c>
      <c r="T475" s="10">
        <f t="shared" si="184"/>
        <v>0</v>
      </c>
      <c r="U475" s="10">
        <f t="shared" si="184"/>
        <v>0</v>
      </c>
      <c r="V475" s="10">
        <f t="shared" si="184"/>
        <v>0</v>
      </c>
      <c r="W475" s="10">
        <f t="shared" si="184"/>
        <v>0</v>
      </c>
      <c r="X475" s="10">
        <f t="shared" si="184"/>
        <v>0</v>
      </c>
      <c r="Y475" s="10">
        <f t="shared" si="184"/>
        <v>0</v>
      </c>
      <c r="Z475" s="10">
        <f t="shared" si="184"/>
        <v>0</v>
      </c>
      <c r="AA475" s="10">
        <f t="shared" si="184"/>
        <v>0</v>
      </c>
      <c r="AB475" s="10">
        <f t="shared" si="184"/>
        <v>0</v>
      </c>
      <c r="AC475" s="10">
        <f t="shared" si="184"/>
        <v>0</v>
      </c>
      <c r="AD475" s="10">
        <f t="shared" si="184"/>
        <v>0</v>
      </c>
      <c r="AE475" s="10">
        <f t="shared" si="184"/>
        <v>0</v>
      </c>
      <c r="AF475" s="10">
        <f t="shared" si="184"/>
        <v>0</v>
      </c>
      <c r="AG475" s="10">
        <f t="shared" si="184"/>
        <v>0</v>
      </c>
      <c r="AH475" s="10">
        <f t="shared" si="184"/>
        <v>0</v>
      </c>
      <c r="AI475" s="10">
        <f t="shared" si="184"/>
        <v>0</v>
      </c>
      <c r="AJ475" s="10">
        <f t="shared" si="184"/>
        <v>0</v>
      </c>
      <c r="AK475" s="10">
        <f t="shared" si="184"/>
        <v>0</v>
      </c>
      <c r="AL475" s="10">
        <f t="shared" si="184"/>
        <v>0</v>
      </c>
      <c r="AM475" s="10">
        <f t="shared" si="184"/>
        <v>0</v>
      </c>
      <c r="AN475" s="10">
        <f t="shared" si="184"/>
        <v>0</v>
      </c>
      <c r="AO475" s="10">
        <f t="shared" si="184"/>
        <v>0</v>
      </c>
      <c r="AP475" s="10">
        <f t="shared" si="184"/>
        <v>0</v>
      </c>
    </row>
    <row r="476" spans="1:42" hidden="1" outlineLevel="2">
      <c r="A476" s="1">
        <v>5</v>
      </c>
      <c r="B476" s="10">
        <f t="shared" si="183"/>
        <v>0</v>
      </c>
      <c r="D476" s="10">
        <f t="shared" si="184"/>
        <v>0</v>
      </c>
      <c r="E476" s="10">
        <f t="shared" si="184"/>
        <v>0</v>
      </c>
      <c r="F476" s="10">
        <f t="shared" si="184"/>
        <v>0</v>
      </c>
      <c r="G476" s="10">
        <f t="shared" si="184"/>
        <v>0</v>
      </c>
      <c r="H476" s="10">
        <f t="shared" si="184"/>
        <v>0</v>
      </c>
      <c r="I476" s="10">
        <f t="shared" si="184"/>
        <v>0</v>
      </c>
      <c r="J476" s="10">
        <f t="shared" si="184"/>
        <v>0</v>
      </c>
      <c r="K476" s="10">
        <f t="shared" si="184"/>
        <v>0</v>
      </c>
      <c r="L476" s="10">
        <f t="shared" si="184"/>
        <v>0</v>
      </c>
      <c r="M476" s="10">
        <f t="shared" si="184"/>
        <v>0</v>
      </c>
      <c r="N476" s="10">
        <f t="shared" si="184"/>
        <v>0</v>
      </c>
      <c r="O476" s="10">
        <f t="shared" si="184"/>
        <v>0</v>
      </c>
      <c r="P476" s="10">
        <f t="shared" si="184"/>
        <v>0</v>
      </c>
      <c r="Q476" s="10">
        <f t="shared" si="184"/>
        <v>0</v>
      </c>
      <c r="R476" s="10">
        <f t="shared" si="184"/>
        <v>0</v>
      </c>
      <c r="S476" s="10">
        <f t="shared" si="184"/>
        <v>0</v>
      </c>
      <c r="T476" s="10">
        <f t="shared" si="184"/>
        <v>0</v>
      </c>
      <c r="U476" s="10">
        <f t="shared" si="184"/>
        <v>0</v>
      </c>
      <c r="V476" s="10">
        <f t="shared" si="184"/>
        <v>0</v>
      </c>
      <c r="W476" s="10">
        <f t="shared" si="184"/>
        <v>0</v>
      </c>
      <c r="X476" s="10">
        <f t="shared" si="184"/>
        <v>0</v>
      </c>
      <c r="Y476" s="10">
        <f t="shared" si="184"/>
        <v>0</v>
      </c>
      <c r="Z476" s="10">
        <f t="shared" si="184"/>
        <v>0</v>
      </c>
      <c r="AA476" s="10">
        <f t="shared" si="184"/>
        <v>0</v>
      </c>
      <c r="AB476" s="10">
        <f t="shared" si="184"/>
        <v>0</v>
      </c>
      <c r="AC476" s="10">
        <f t="shared" si="184"/>
        <v>0</v>
      </c>
      <c r="AD476" s="10">
        <f t="shared" si="184"/>
        <v>0</v>
      </c>
      <c r="AE476" s="10">
        <f t="shared" si="184"/>
        <v>0</v>
      </c>
      <c r="AF476" s="10">
        <f t="shared" si="184"/>
        <v>0</v>
      </c>
      <c r="AG476" s="10">
        <f t="shared" si="184"/>
        <v>0</v>
      </c>
      <c r="AH476" s="10">
        <f t="shared" si="184"/>
        <v>0</v>
      </c>
      <c r="AI476" s="10">
        <f t="shared" si="184"/>
        <v>0</v>
      </c>
      <c r="AJ476" s="10">
        <f t="shared" si="184"/>
        <v>0</v>
      </c>
      <c r="AK476" s="10">
        <f t="shared" si="184"/>
        <v>0</v>
      </c>
      <c r="AL476" s="10">
        <f t="shared" si="184"/>
        <v>0</v>
      </c>
      <c r="AM476" s="10">
        <f t="shared" si="184"/>
        <v>0</v>
      </c>
      <c r="AN476" s="10">
        <f t="shared" si="184"/>
        <v>0</v>
      </c>
      <c r="AO476" s="10">
        <f t="shared" si="184"/>
        <v>0</v>
      </c>
      <c r="AP476" s="10">
        <f t="shared" si="184"/>
        <v>0</v>
      </c>
    </row>
    <row r="477" spans="1:42" ht="15.5" hidden="1" outlineLevel="2" thickBot="1">
      <c r="A477" s="6" t="s">
        <v>7</v>
      </c>
      <c r="B477" s="13">
        <f t="shared" si="183"/>
        <v>0</v>
      </c>
      <c r="C477" s="6"/>
      <c r="D477" s="13">
        <f>SUM(D472:D476)</f>
        <v>0</v>
      </c>
      <c r="E477" s="13">
        <f t="shared" ref="E477:AP477" si="185">SUM(E472:E476)</f>
        <v>0</v>
      </c>
      <c r="F477" s="13">
        <f t="shared" si="185"/>
        <v>0</v>
      </c>
      <c r="G477" s="13">
        <f t="shared" si="185"/>
        <v>0</v>
      </c>
      <c r="H477" s="13">
        <f t="shared" si="185"/>
        <v>0</v>
      </c>
      <c r="I477" s="13">
        <f t="shared" si="185"/>
        <v>0</v>
      </c>
      <c r="J477" s="13">
        <f t="shared" si="185"/>
        <v>0</v>
      </c>
      <c r="K477" s="13">
        <f t="shared" si="185"/>
        <v>0</v>
      </c>
      <c r="L477" s="13">
        <f t="shared" si="185"/>
        <v>0</v>
      </c>
      <c r="M477" s="13">
        <f t="shared" si="185"/>
        <v>0</v>
      </c>
      <c r="N477" s="13">
        <f t="shared" si="185"/>
        <v>0</v>
      </c>
      <c r="O477" s="13">
        <f t="shared" si="185"/>
        <v>0</v>
      </c>
      <c r="P477" s="13">
        <f t="shared" si="185"/>
        <v>0</v>
      </c>
      <c r="Q477" s="13">
        <f t="shared" si="185"/>
        <v>0</v>
      </c>
      <c r="R477" s="13">
        <f t="shared" si="185"/>
        <v>0</v>
      </c>
      <c r="S477" s="13">
        <f t="shared" si="185"/>
        <v>0</v>
      </c>
      <c r="T477" s="13">
        <f t="shared" si="185"/>
        <v>0</v>
      </c>
      <c r="U477" s="13">
        <f t="shared" si="185"/>
        <v>0</v>
      </c>
      <c r="V477" s="13">
        <f t="shared" si="185"/>
        <v>0</v>
      </c>
      <c r="W477" s="13">
        <f t="shared" si="185"/>
        <v>0</v>
      </c>
      <c r="X477" s="13">
        <f t="shared" si="185"/>
        <v>0</v>
      </c>
      <c r="Y477" s="13">
        <f t="shared" si="185"/>
        <v>0</v>
      </c>
      <c r="Z477" s="13">
        <f t="shared" si="185"/>
        <v>0</v>
      </c>
      <c r="AA477" s="13">
        <f t="shared" si="185"/>
        <v>0</v>
      </c>
      <c r="AB477" s="13">
        <f t="shared" si="185"/>
        <v>0</v>
      </c>
      <c r="AC477" s="13">
        <f t="shared" si="185"/>
        <v>0</v>
      </c>
      <c r="AD477" s="13">
        <f t="shared" si="185"/>
        <v>0</v>
      </c>
      <c r="AE477" s="13">
        <f t="shared" si="185"/>
        <v>0</v>
      </c>
      <c r="AF477" s="13">
        <f t="shared" si="185"/>
        <v>0</v>
      </c>
      <c r="AG477" s="13">
        <f t="shared" si="185"/>
        <v>0</v>
      </c>
      <c r="AH477" s="13">
        <f t="shared" si="185"/>
        <v>0</v>
      </c>
      <c r="AI477" s="13">
        <f t="shared" si="185"/>
        <v>0</v>
      </c>
      <c r="AJ477" s="13">
        <f t="shared" si="185"/>
        <v>0</v>
      </c>
      <c r="AK477" s="13">
        <f t="shared" si="185"/>
        <v>0</v>
      </c>
      <c r="AL477" s="13">
        <f t="shared" si="185"/>
        <v>0</v>
      </c>
      <c r="AM477" s="13">
        <f t="shared" si="185"/>
        <v>0</v>
      </c>
      <c r="AN477" s="13">
        <f t="shared" si="185"/>
        <v>0</v>
      </c>
      <c r="AO477" s="13">
        <f t="shared" si="185"/>
        <v>0</v>
      </c>
      <c r="AP477" s="13">
        <f t="shared" si="185"/>
        <v>0</v>
      </c>
    </row>
    <row r="478" spans="1:42" hidden="1" outlineLevel="1"/>
    <row r="479" spans="1:42" hidden="1" outlineLevel="1"/>
    <row r="480" spans="1:42" hidden="1" outlineLevel="1"/>
    <row r="481" spans="1:42" hidden="1" outlineLevel="1">
      <c r="A481" s="18" t="s">
        <v>19</v>
      </c>
      <c r="B481" s="18"/>
      <c r="C481" s="17"/>
      <c r="D481" s="17"/>
      <c r="E481" s="17"/>
      <c r="F481" s="17"/>
      <c r="G481" s="17"/>
      <c r="H481" s="17"/>
      <c r="I481" s="17"/>
      <c r="J481" s="17"/>
      <c r="K481" s="17"/>
      <c r="L481" s="17"/>
      <c r="M481" s="17"/>
      <c r="N481" s="17"/>
      <c r="O481" s="17"/>
      <c r="P481" s="17"/>
      <c r="Q481" s="17"/>
      <c r="R481" s="17"/>
      <c r="S481" s="17"/>
      <c r="T481" s="17"/>
      <c r="U481" s="17"/>
      <c r="V481" s="17"/>
      <c r="W481" s="17"/>
      <c r="X481" s="17"/>
      <c r="Y481" s="17"/>
      <c r="Z481" s="17"/>
      <c r="AA481" s="17"/>
      <c r="AB481" s="17"/>
      <c r="AC481" s="17"/>
      <c r="AD481" s="17"/>
      <c r="AE481" s="17"/>
      <c r="AF481" s="17"/>
      <c r="AG481" s="17"/>
      <c r="AH481" s="17"/>
      <c r="AI481" s="17"/>
      <c r="AJ481" s="17"/>
      <c r="AK481" s="17"/>
      <c r="AL481" s="17"/>
      <c r="AM481" s="17"/>
      <c r="AN481" s="17"/>
      <c r="AO481" s="17"/>
      <c r="AP481" s="17"/>
    </row>
    <row r="482" spans="1:42" hidden="1" outlineLevel="1">
      <c r="A482" s="18" t="s">
        <v>12</v>
      </c>
      <c r="B482" s="18" t="s">
        <v>45</v>
      </c>
      <c r="C482" s="18" t="s">
        <v>55</v>
      </c>
      <c r="D482" s="17"/>
      <c r="E482" s="17"/>
      <c r="F482" s="17"/>
      <c r="G482" s="17"/>
      <c r="H482" s="17"/>
      <c r="I482" s="17"/>
      <c r="J482" s="17"/>
      <c r="K482" s="17"/>
      <c r="L482" s="17"/>
      <c r="M482" s="17"/>
      <c r="N482" s="17"/>
      <c r="O482" s="17"/>
      <c r="P482" s="17"/>
      <c r="Q482" s="17"/>
      <c r="R482" s="17"/>
      <c r="S482" s="17"/>
      <c r="T482" s="17"/>
      <c r="U482" s="17"/>
      <c r="V482" s="17"/>
      <c r="W482" s="17"/>
      <c r="X482" s="17"/>
      <c r="Y482" s="17"/>
      <c r="Z482" s="17"/>
      <c r="AA482" s="17"/>
      <c r="AB482" s="17"/>
      <c r="AC482" s="17"/>
      <c r="AD482" s="17"/>
      <c r="AE482" s="17"/>
      <c r="AF482" s="17"/>
      <c r="AG482" s="17"/>
      <c r="AH482" s="17"/>
      <c r="AI482" s="17"/>
      <c r="AJ482" s="17"/>
      <c r="AK482" s="17"/>
      <c r="AL482" s="17"/>
      <c r="AM482" s="17"/>
      <c r="AN482" s="17"/>
      <c r="AO482" s="17"/>
      <c r="AP482" s="17"/>
    </row>
    <row r="483" spans="1:42" hidden="1" outlineLevel="2">
      <c r="A483" s="11"/>
      <c r="B483" s="12"/>
      <c r="C483" s="11"/>
      <c r="D483" s="26">
        <f>D$84+D335</f>
        <v>2024</v>
      </c>
      <c r="E483" s="26">
        <f>D483+1</f>
        <v>2025</v>
      </c>
      <c r="F483" s="26">
        <f t="shared" ref="F483:AP483" si="186">E483+1</f>
        <v>2026</v>
      </c>
      <c r="G483" s="26">
        <f t="shared" si="186"/>
        <v>2027</v>
      </c>
      <c r="H483" s="26">
        <f t="shared" si="186"/>
        <v>2028</v>
      </c>
      <c r="I483" s="26">
        <f t="shared" si="186"/>
        <v>2029</v>
      </c>
      <c r="J483" s="26">
        <f t="shared" si="186"/>
        <v>2030</v>
      </c>
      <c r="K483" s="26">
        <f t="shared" si="186"/>
        <v>2031</v>
      </c>
      <c r="L483" s="26">
        <f t="shared" si="186"/>
        <v>2032</v>
      </c>
      <c r="M483" s="26">
        <f t="shared" si="186"/>
        <v>2033</v>
      </c>
      <c r="N483" s="26">
        <f t="shared" si="186"/>
        <v>2034</v>
      </c>
      <c r="O483" s="26">
        <f t="shared" si="186"/>
        <v>2035</v>
      </c>
      <c r="P483" s="26">
        <f t="shared" si="186"/>
        <v>2036</v>
      </c>
      <c r="Q483" s="26">
        <f t="shared" si="186"/>
        <v>2037</v>
      </c>
      <c r="R483" s="26">
        <f t="shared" si="186"/>
        <v>2038</v>
      </c>
      <c r="S483" s="26">
        <f t="shared" si="186"/>
        <v>2039</v>
      </c>
      <c r="T483" s="26">
        <f t="shared" si="186"/>
        <v>2040</v>
      </c>
      <c r="U483" s="26">
        <f t="shared" si="186"/>
        <v>2041</v>
      </c>
      <c r="V483" s="26">
        <f t="shared" si="186"/>
        <v>2042</v>
      </c>
      <c r="W483" s="26">
        <f t="shared" si="186"/>
        <v>2043</v>
      </c>
      <c r="X483" s="26">
        <f t="shared" si="186"/>
        <v>2044</v>
      </c>
      <c r="Y483" s="26">
        <f t="shared" si="186"/>
        <v>2045</v>
      </c>
      <c r="Z483" s="26">
        <f t="shared" si="186"/>
        <v>2046</v>
      </c>
      <c r="AA483" s="26">
        <f t="shared" si="186"/>
        <v>2047</v>
      </c>
      <c r="AB483" s="26">
        <f t="shared" si="186"/>
        <v>2048</v>
      </c>
      <c r="AC483" s="26">
        <f t="shared" si="186"/>
        <v>2049</v>
      </c>
      <c r="AD483" s="26">
        <f t="shared" si="186"/>
        <v>2050</v>
      </c>
      <c r="AE483" s="26">
        <f t="shared" si="186"/>
        <v>2051</v>
      </c>
      <c r="AF483" s="26">
        <f t="shared" si="186"/>
        <v>2052</v>
      </c>
      <c r="AG483" s="26">
        <f t="shared" si="186"/>
        <v>2053</v>
      </c>
      <c r="AH483" s="26">
        <f t="shared" si="186"/>
        <v>2054</v>
      </c>
      <c r="AI483" s="26">
        <f t="shared" si="186"/>
        <v>2055</v>
      </c>
      <c r="AJ483" s="26">
        <f t="shared" si="186"/>
        <v>2056</v>
      </c>
      <c r="AK483" s="26">
        <f t="shared" si="186"/>
        <v>2057</v>
      </c>
      <c r="AL483" s="26">
        <f t="shared" si="186"/>
        <v>2058</v>
      </c>
      <c r="AM483" s="26">
        <f t="shared" si="186"/>
        <v>2059</v>
      </c>
      <c r="AN483" s="26">
        <f t="shared" si="186"/>
        <v>2060</v>
      </c>
      <c r="AO483" s="26">
        <f t="shared" si="186"/>
        <v>2061</v>
      </c>
      <c r="AP483" s="26">
        <f t="shared" si="186"/>
        <v>2062</v>
      </c>
    </row>
    <row r="484" spans="1:42" hidden="1" outlineLevel="2">
      <c r="A484" s="1">
        <v>1</v>
      </c>
      <c r="B484" s="1" t="s">
        <v>20</v>
      </c>
      <c r="C484" s="4">
        <f>SUM(D484:AP484)</f>
        <v>1214.8333384187326</v>
      </c>
      <c r="D484" s="4">
        <f>IFERROR((((D372+D397+D422+D447+D472)/'Impact Model_Complicated'!C557)/$D$79)*$L326,0)</f>
        <v>0</v>
      </c>
      <c r="E484" s="4">
        <f>IFERROR((((E372+E397+E422+E447+E472)/'Impact Model_Complicated'!D557)/$D$79)*$L326,0)</f>
        <v>1141.3137423268563</v>
      </c>
      <c r="F484" s="4">
        <f>IFERROR((((F372+F397+F422+F447+F472)/'Impact Model_Complicated'!E557)/$D$79)*$L326,0)</f>
        <v>0</v>
      </c>
      <c r="G484" s="4">
        <f>IFERROR((((G372+G397+G422+G447+G472)/'Impact Model_Complicated'!F557)/$D$79)*$L326,0)</f>
        <v>0</v>
      </c>
      <c r="H484" s="4">
        <f>IFERROR((((H372+H397+H422+H447+H472)/'Impact Model_Complicated'!G557)/$D$79)*$L326,0)</f>
        <v>0</v>
      </c>
      <c r="I484" s="4">
        <f>IFERROR((((I372+I397+I422+I447+I472)/'Impact Model_Complicated'!H557)/$D$79)*$L326,0)</f>
        <v>0</v>
      </c>
      <c r="J484" s="4">
        <f>IFERROR((((J372+J397+J422+J447+J472)/'Impact Model_Complicated'!I557)/$D$79)*$L326,0)</f>
        <v>67.935341805170012</v>
      </c>
      <c r="K484" s="4">
        <f>IFERROR((((K372+K397+K422+K447+K472)/'Impact Model_Complicated'!J557)/$D$79)*$L326,0)</f>
        <v>0</v>
      </c>
      <c r="L484" s="4">
        <f>IFERROR((((L372+L397+L422+L447+L472)/'Impact Model_Complicated'!K557)/$D$79)*$L326,0)</f>
        <v>0</v>
      </c>
      <c r="M484" s="4">
        <f>IFERROR((((M372+M397+M422+M447+M472)/'Impact Model_Complicated'!L557)/$D$79)*$L326,0)</f>
        <v>0</v>
      </c>
      <c r="N484" s="4">
        <f>IFERROR((((N372+N397+N422+N447+N472)/'Impact Model_Complicated'!M557)/$D$79)*$L326,0)</f>
        <v>0</v>
      </c>
      <c r="O484" s="4">
        <f>IFERROR((((O372+O397+O422+O447+O472)/'Impact Model_Complicated'!N557)/$D$79)*$L326,0)</f>
        <v>4.0437703455458331</v>
      </c>
      <c r="P484" s="4">
        <f>IFERROR((((P372+P397+P422+P447+P472)/'Impact Model_Complicated'!O557)/$D$79)*$L326,0)</f>
        <v>0</v>
      </c>
      <c r="Q484" s="4">
        <f>IFERROR((((Q372+Q397+Q422+Q447+Q472)/'Impact Model_Complicated'!P557)/$D$79)*$L326,0)</f>
        <v>0</v>
      </c>
      <c r="R484" s="4">
        <f>IFERROR((((R372+R397+R422+R447+R472)/'Impact Model_Complicated'!Q557)/$D$79)*$L326,0)</f>
        <v>1.5404839411603173</v>
      </c>
      <c r="S484" s="4">
        <f>IFERROR((((S372+S397+S422+S447+S472)/'Impact Model_Complicated'!R557)/$D$79)*$L326,0)</f>
        <v>0</v>
      </c>
      <c r="T484" s="4">
        <f>IFERROR((((T372+T397+T422+T447+T472)/'Impact Model_Complicated'!S557)/$D$79)*$L326,0)</f>
        <v>0</v>
      </c>
      <c r="U484" s="4">
        <f>IFERROR((((U372+U397+U422+U447+U472)/'Impact Model_Complicated'!T557)/$D$79)*$L326,0)</f>
        <v>0</v>
      </c>
      <c r="V484" s="4">
        <f>IFERROR((((V372+V397+V422+V447+V472)/'Impact Model_Complicated'!U557)/$D$79)*$L326,0)</f>
        <v>0</v>
      </c>
      <c r="W484" s="4">
        <f>IFERROR((((W372+W397+W422+W447+W472)/'Impact Model_Complicated'!V557)/$D$79)*$L326,0)</f>
        <v>0</v>
      </c>
      <c r="X484" s="4">
        <f>IFERROR((((X372+X397+X422+X447+X472)/'Impact Model_Complicated'!W557)/$D$79)*$L326,0)</f>
        <v>0</v>
      </c>
      <c r="Y484" s="4">
        <f>IFERROR((((Y372+Y397+Y422+Y447+Y472)/'Impact Model_Complicated'!X557)/$D$79)*$L326,0)</f>
        <v>0</v>
      </c>
      <c r="Z484" s="4">
        <f>IFERROR((((Z372+Z397+Z422+Z447+Z472)/'Impact Model_Simple'!Y557)/$D$79)*$L326,0)</f>
        <v>0</v>
      </c>
      <c r="AA484" s="4">
        <f>IFERROR((((AA372+AA397+AA422+AA447+AA472)/'Impact Model_Complicated'!Z557)/$D$79)*$L326,0)</f>
        <v>0</v>
      </c>
      <c r="AB484" s="4">
        <f>IFERROR((((AB372+AB397+AB422+AB447+AB472)/'Impact Model_Complicated'!AA557)/$D$79)*$L326,0)</f>
        <v>0</v>
      </c>
      <c r="AC484" s="4">
        <f>IFERROR((((AC372+AC397+AC422+AC447+AC472)/'Impact Model_Complicated'!AB557)/$D$79)*$L326,0)</f>
        <v>0</v>
      </c>
      <c r="AD484" s="4">
        <f>IFERROR((((AD372+AD397+AD422+AD447+AD472)/'Impact Model_Complicated'!AC557)/$D$79)*$L326,0)</f>
        <v>0</v>
      </c>
      <c r="AE484" s="4">
        <f>IFERROR((((AE372+AE397+AE422+AE447+AE472)/'Impact Model_Complicated'!AD557)/$D$79)*$L326,0)</f>
        <v>0</v>
      </c>
      <c r="AF484" s="4">
        <f>IFERROR((((AF372+AF397+AF422+AF447+AF472)/'Impact Model_Complicated'!AE557)/$D$79)*$L326,0)</f>
        <v>0</v>
      </c>
      <c r="AG484" s="4">
        <f>IFERROR((((AG372+AG397+AG422+AG447+AG472)/'Impact Model_Complicated'!AF557)/$D$79)*$L326,0)</f>
        <v>0</v>
      </c>
      <c r="AH484" s="4">
        <f>IFERROR((((AH372+AH397+AH422+AH447+AH472)/'Impact Model_Complicated'!AG557)/$D$79)*$L326,0)</f>
        <v>0</v>
      </c>
      <c r="AI484" s="4">
        <f>IFERROR((((AI372+AI397+AI422+AI447+AI472)/'Impact Model_Complicated'!AH557)/$D$79)*$L326,0)</f>
        <v>0</v>
      </c>
      <c r="AJ484" s="4">
        <f>IFERROR((((AJ372+AJ397+AJ422+AJ447+AJ472)/'Impact Model_Complicated'!AI557)/$D$79)*$L326,0)</f>
        <v>0</v>
      </c>
      <c r="AK484" s="4">
        <f>IFERROR((((AK372+AK397+AK422+AK447+AK472)/'Impact Model_Complicated'!AJ557)/$D$79)*$L326,0)</f>
        <v>0</v>
      </c>
      <c r="AL484" s="4">
        <f>IFERROR((((AL372+AL397+AL422+AL447+AL472)/'Impact Model_Complicated'!AK557)/$D$79)*$L326,0)</f>
        <v>0</v>
      </c>
      <c r="AM484" s="4">
        <f>IFERROR((((AM372+AM397+AM422+AM447+AM472)/'Impact Model_Complicated'!AL557)/$D$79)*$L326,0)</f>
        <v>0</v>
      </c>
      <c r="AN484" s="4">
        <f>IFERROR((((AN372+AN397+AN422+AN447+AN472)/'Impact Model_Complicated'!AM557)/$D$79)*$L326,0)</f>
        <v>0</v>
      </c>
      <c r="AO484" s="4">
        <f>IFERROR((((AO372+AO397+AO422+AO447+AO472)/'Impact Model_Complicated'!AN557)/$D$79)*$L326,0)</f>
        <v>0</v>
      </c>
      <c r="AP484" s="4">
        <f>IFERROR((((AP372+AP397+AP422+AP447+AP472)/'Impact Model_Complicated'!AO557)/$D$79)*$L326,0)</f>
        <v>0</v>
      </c>
    </row>
    <row r="485" spans="1:42" hidden="1" outlineLevel="2">
      <c r="A485" s="1">
        <v>2</v>
      </c>
      <c r="B485" s="1" t="s">
        <v>21</v>
      </c>
      <c r="C485" s="4">
        <f>SUM(D485:AP485)</f>
        <v>606.64642723878615</v>
      </c>
      <c r="D485" s="4">
        <f>IFERROR((((D373+D398+D423+D448+D473)/'Impact Model_Complicated'!C558)/$D$79)*$L327,0)</f>
        <v>0</v>
      </c>
      <c r="E485" s="4">
        <f>IFERROR((((E373+E398+E423+E448+E473)/'Impact Model_Complicated'!D558)/$D$79)*$L327,0)</f>
        <v>570.65687116342815</v>
      </c>
      <c r="F485" s="4">
        <f>IFERROR((((F373+F398+F423+F448+F473)/'Impact Model_Complicated'!E558)/$D$79)*$L327,0)</f>
        <v>0</v>
      </c>
      <c r="G485" s="4">
        <f>IFERROR((((G373+G398+G423+G448+G473)/'Impact Model_Complicated'!F558)/$D$79)*$L327,0)</f>
        <v>0</v>
      </c>
      <c r="H485" s="4">
        <f>IFERROR((((H373+H398+H423+H448+H473)/'Impact Model_Complicated'!G558)/$D$79)*$L327,0)</f>
        <v>0</v>
      </c>
      <c r="I485" s="4">
        <f>IFERROR((((I373+I398+I423+I448+I473)/'Impact Model_Complicated'!H558)/$D$79)*$L327,0)</f>
        <v>0</v>
      </c>
      <c r="J485" s="4">
        <f>IFERROR((((J373+J398+J423+J448+J473)/'Impact Model_Complicated'!I558)/$D$79)*$L327,0)</f>
        <v>33.967670902585006</v>
      </c>
      <c r="K485" s="4">
        <f>IFERROR((((K373+K398+K423+K448+K473)/'Impact Model_Complicated'!J558)/$D$79)*$L327,0)</f>
        <v>0</v>
      </c>
      <c r="L485" s="4">
        <f>IFERROR((((L373+L398+L423+L448+L473)/'Impact Model_Complicated'!K558)/$D$79)*$L327,0)</f>
        <v>0</v>
      </c>
      <c r="M485" s="4">
        <f>IFERROR((((M373+M398+M423+M448+M473)/'Impact Model_Complicated'!L558)/$D$79)*$L327,0)</f>
        <v>0</v>
      </c>
      <c r="N485" s="4">
        <f>IFERROR((((N373+N398+N423+N448+N473)/'Impact Model_Complicated'!M558)/$D$79)*$L327,0)</f>
        <v>0</v>
      </c>
      <c r="O485" s="4">
        <f>IFERROR((((O373+O398+O423+O448+O473)/'Impact Model_Complicated'!N558)/$D$79)*$L327,0)</f>
        <v>2.0218851727729166</v>
      </c>
      <c r="P485" s="4">
        <f>IFERROR((((P373+P398+P423+P448+P473)/'Impact Model_Complicated'!O558)/$D$79)*$L327,0)</f>
        <v>0</v>
      </c>
      <c r="Q485" s="4">
        <f>IFERROR((((Q373+Q398+Q423+Q448+Q473)/'Impact Model_Complicated'!P558)/$D$79)*$L327,0)</f>
        <v>0</v>
      </c>
      <c r="R485" s="4">
        <f>IFERROR((((R373+R398+R423+R448+R473)/'Impact Model_Complicated'!Q558)/$D$79)*$L327,0)</f>
        <v>0</v>
      </c>
      <c r="S485" s="4">
        <f>IFERROR((((S373+S398+S423+S448+S473)/'Impact Model_Complicated'!R558)/$D$79)*$L327,0)</f>
        <v>0</v>
      </c>
      <c r="T485" s="4">
        <f>IFERROR((((T373+T398+T423+T448+T473)/'Impact Model_Complicated'!S558)/$D$79)*$L327,0)</f>
        <v>0</v>
      </c>
      <c r="U485" s="4">
        <f>IFERROR((((U373+U398+U423+U448+U473)/'Impact Model_Complicated'!T558)/$D$79)*$L327,0)</f>
        <v>0</v>
      </c>
      <c r="V485" s="4">
        <f>IFERROR((((V373+V398+V423+V448+V473)/'Impact Model_Complicated'!U558)/$D$79)*$L327,0)</f>
        <v>0</v>
      </c>
      <c r="W485" s="4">
        <f>IFERROR((((W373+W398+W423+W448+W473)/'Impact Model_Complicated'!V558)/$D$79)*$L327,0)</f>
        <v>0</v>
      </c>
      <c r="X485" s="4">
        <f>IFERROR((((X373+X398+X423+X448+X473)/'Impact Model_Complicated'!W558)/$D$79)*$L327,0)</f>
        <v>0</v>
      </c>
      <c r="Y485" s="4">
        <f>IFERROR((((Y373+Y398+Y423+Y448+Y473)/'Impact Model_Complicated'!X558)/$D$79)*$L327,0)</f>
        <v>0</v>
      </c>
      <c r="Z485" s="4">
        <f>IFERROR((((Z373+Z398+Z423+Z448+Z473)/'Impact Model_Simple'!Y558)/$D$79)*$L327,0)</f>
        <v>0</v>
      </c>
      <c r="AA485" s="4">
        <f>IFERROR((((AA373+AA398+AA423+AA448+AA473)/'Impact Model_Complicated'!Z558)/$D$79)*$L327,0)</f>
        <v>0</v>
      </c>
      <c r="AB485" s="4">
        <f>IFERROR((((AB373+AB398+AB423+AB448+AB473)/'Impact Model_Complicated'!AA558)/$D$79)*$L327,0)</f>
        <v>0</v>
      </c>
      <c r="AC485" s="4">
        <f>IFERROR((((AC373+AC398+AC423+AC448+AC473)/'Impact Model_Complicated'!AB558)/$D$79)*$L327,0)</f>
        <v>0</v>
      </c>
      <c r="AD485" s="4">
        <f>IFERROR((((AD373+AD398+AD423+AD448+AD473)/'Impact Model_Complicated'!AC558)/$D$79)*$L327,0)</f>
        <v>0</v>
      </c>
      <c r="AE485" s="4">
        <f>IFERROR((((AE373+AE398+AE423+AE448+AE473)/'Impact Model_Complicated'!AD558)/$D$79)*$L327,0)</f>
        <v>0</v>
      </c>
      <c r="AF485" s="4">
        <f>IFERROR((((AF373+AF398+AF423+AF448+AF473)/'Impact Model_Complicated'!AE558)/$D$79)*$L327,0)</f>
        <v>0</v>
      </c>
      <c r="AG485" s="4">
        <f>IFERROR((((AG373+AG398+AG423+AG448+AG473)/'Impact Model_Complicated'!AF558)/$D$79)*$L327,0)</f>
        <v>0</v>
      </c>
      <c r="AH485" s="4">
        <f>IFERROR((((AH373+AH398+AH423+AH448+AH473)/'Impact Model_Complicated'!AG558)/$D$79)*$L327,0)</f>
        <v>0</v>
      </c>
      <c r="AI485" s="4">
        <f>IFERROR((((AI373+AI398+AI423+AI448+AI473)/'Impact Model_Complicated'!AH558)/$D$79)*$L327,0)</f>
        <v>0</v>
      </c>
      <c r="AJ485" s="4">
        <f>IFERROR((((AJ373+AJ398+AJ423+AJ448+AJ473)/'Impact Model_Complicated'!AI558)/$D$79)*$L327,0)</f>
        <v>0</v>
      </c>
      <c r="AK485" s="4">
        <f>IFERROR((((AK373+AK398+AK423+AK448+AK473)/'Impact Model_Complicated'!AJ558)/$D$79)*$L327,0)</f>
        <v>0</v>
      </c>
      <c r="AL485" s="4">
        <f>IFERROR((((AL373+AL398+AL423+AL448+AL473)/'Impact Model_Complicated'!AK558)/$D$79)*$L327,0)</f>
        <v>0</v>
      </c>
      <c r="AM485" s="4">
        <f>IFERROR((((AM373+AM398+AM423+AM448+AM473)/'Impact Model_Complicated'!AL558)/$D$79)*$L327,0)</f>
        <v>0</v>
      </c>
      <c r="AN485" s="4">
        <f>IFERROR((((AN373+AN398+AN423+AN448+AN473)/'Impact Model_Complicated'!AM558)/$D$79)*$L327,0)</f>
        <v>0</v>
      </c>
      <c r="AO485" s="4">
        <f>IFERROR((((AO373+AO398+AO423+AO448+AO473)/'Impact Model_Complicated'!AN558)/$D$79)*$L327,0)</f>
        <v>0</v>
      </c>
      <c r="AP485" s="4">
        <f>IFERROR((((AP373+AP398+AP423+AP448+AP473)/'Impact Model_Complicated'!AO558)/$D$79)*$L327,0)</f>
        <v>0</v>
      </c>
    </row>
    <row r="486" spans="1:42" hidden="1" outlineLevel="2">
      <c r="A486" s="1">
        <v>3</v>
      </c>
      <c r="B486" s="1" t="s">
        <v>22</v>
      </c>
      <c r="C486" s="4">
        <f>SUM(D486:AP486)</f>
        <v>606.64642723878615</v>
      </c>
      <c r="D486" s="4">
        <f>IFERROR((((D374+D399+D424+D449+D474)/'Impact Model_Complicated'!C559)/$D$79)*$L328,0)</f>
        <v>0</v>
      </c>
      <c r="E486" s="4">
        <f>IFERROR((((E374+E399+E424+E449+E474)/'Impact Model_Complicated'!D559)/$D$79)*$L328,0)</f>
        <v>570.65687116342815</v>
      </c>
      <c r="F486" s="4">
        <f>IFERROR((((F374+F399+F424+F449+F474)/'Impact Model_Complicated'!E559)/$D$79)*$L328,0)</f>
        <v>0</v>
      </c>
      <c r="G486" s="4">
        <f>IFERROR((((G374+G399+G424+G449+G474)/'Impact Model_Complicated'!F559)/$D$79)*$L328,0)</f>
        <v>0</v>
      </c>
      <c r="H486" s="4">
        <f>IFERROR((((H374+H399+H424+H449+H474)/'Impact Model_Complicated'!G559)/$D$79)*$L328,0)</f>
        <v>0</v>
      </c>
      <c r="I486" s="4">
        <f>IFERROR((((I374+I399+I424+I449+I474)/'Impact Model_Complicated'!H559)/$D$79)*$L328,0)</f>
        <v>0</v>
      </c>
      <c r="J486" s="4">
        <f>IFERROR((((J374+J399+J424+J449+J474)/'Impact Model_Complicated'!I559)/$D$79)*$L328,0)</f>
        <v>33.967670902585006</v>
      </c>
      <c r="K486" s="4">
        <f>IFERROR((((K374+K399+K424+K449+K474)/'Impact Model_Complicated'!J559)/$D$79)*$L328,0)</f>
        <v>0</v>
      </c>
      <c r="L486" s="4">
        <f>IFERROR((((L374+L399+L424+L449+L474)/'Impact Model_Complicated'!K559)/$D$79)*$L328,0)</f>
        <v>0</v>
      </c>
      <c r="M486" s="4">
        <f>IFERROR((((M374+M399+M424+M449+M474)/'Impact Model_Complicated'!L559)/$D$79)*$L328,0)</f>
        <v>0</v>
      </c>
      <c r="N486" s="4">
        <f>IFERROR((((N374+N399+N424+N449+N474)/'Impact Model_Complicated'!M559)/$D$79)*$L328,0)</f>
        <v>0</v>
      </c>
      <c r="O486" s="4">
        <f>IFERROR((((O374+O399+O424+O449+O474)/'Impact Model_Complicated'!N559)/$D$79)*$L328,0)</f>
        <v>2.0218851727729166</v>
      </c>
      <c r="P486" s="4">
        <f>IFERROR((((P374+P399+P424+P449+P474)/'Impact Model_Complicated'!O559)/$D$79)*$L328,0)</f>
        <v>0</v>
      </c>
      <c r="Q486" s="4">
        <f>IFERROR((((Q374+Q399+Q424+Q449+Q474)/'Impact Model_Complicated'!P559)/$D$79)*$L328,0)</f>
        <v>0</v>
      </c>
      <c r="R486" s="4">
        <f>IFERROR((((R374+R399+R424+R449+R474)/'Impact Model_Complicated'!Q559)/$D$79)*$L328,0)</f>
        <v>0</v>
      </c>
      <c r="S486" s="4">
        <f>IFERROR((((S374+S399+S424+S449+S474)/'Impact Model_Complicated'!R559)/$D$79)*$L328,0)</f>
        <v>0</v>
      </c>
      <c r="T486" s="4">
        <f>IFERROR((((T374+T399+T424+T449+T474)/'Impact Model_Complicated'!S559)/$D$79)*$L328,0)</f>
        <v>0</v>
      </c>
      <c r="U486" s="4">
        <f>IFERROR((((U374+U399+U424+U449+U474)/'Impact Model_Complicated'!T559)/$D$79)*$L328,0)</f>
        <v>0</v>
      </c>
      <c r="V486" s="4">
        <f>IFERROR((((V374+V399+V424+V449+V474)/'Impact Model_Complicated'!U559)/$D$79)*$L328,0)</f>
        <v>0</v>
      </c>
      <c r="W486" s="4">
        <f>IFERROR((((W374+W399+W424+W449+W474)/'Impact Model_Complicated'!V559)/$D$79)*$L328,0)</f>
        <v>0</v>
      </c>
      <c r="X486" s="4">
        <f>IFERROR((((X374+X399+X424+X449+X474)/'Impact Model_Complicated'!W559)/$D$79)*$L328,0)</f>
        <v>0</v>
      </c>
      <c r="Y486" s="4">
        <f>IFERROR((((Y374+Y399+Y424+Y449+Y474)/'Impact Model_Complicated'!X559)/$D$79)*$L328,0)</f>
        <v>0</v>
      </c>
      <c r="Z486" s="4">
        <f>IFERROR((((Z374+Z399+Z424+Z449+Z474)/'Impact Model_Simple'!Y559)/$D$79)*$L328,0)</f>
        <v>0</v>
      </c>
      <c r="AA486" s="4">
        <f>IFERROR((((AA374+AA399+AA424+AA449+AA474)/'Impact Model_Complicated'!Z559)/$D$79)*$L328,0)</f>
        <v>0</v>
      </c>
      <c r="AB486" s="4">
        <f>IFERROR((((AB374+AB399+AB424+AB449+AB474)/'Impact Model_Complicated'!AA559)/$D$79)*$L328,0)</f>
        <v>0</v>
      </c>
      <c r="AC486" s="4">
        <f>IFERROR((((AC374+AC399+AC424+AC449+AC474)/'Impact Model_Complicated'!AB559)/$D$79)*$L328,0)</f>
        <v>0</v>
      </c>
      <c r="AD486" s="4">
        <f>IFERROR((((AD374+AD399+AD424+AD449+AD474)/'Impact Model_Complicated'!AC559)/$D$79)*$L328,0)</f>
        <v>0</v>
      </c>
      <c r="AE486" s="4">
        <f>IFERROR((((AE374+AE399+AE424+AE449+AE474)/'Impact Model_Complicated'!AD559)/$D$79)*$L328,0)</f>
        <v>0</v>
      </c>
      <c r="AF486" s="4">
        <f>IFERROR((((AF374+AF399+AF424+AF449+AF474)/'Impact Model_Complicated'!AE559)/$D$79)*$L328,0)</f>
        <v>0</v>
      </c>
      <c r="AG486" s="4">
        <f>IFERROR((((AG374+AG399+AG424+AG449+AG474)/'Impact Model_Complicated'!AF559)/$D$79)*$L328,0)</f>
        <v>0</v>
      </c>
      <c r="AH486" s="4">
        <f>IFERROR((((AH374+AH399+AH424+AH449+AH474)/'Impact Model_Complicated'!AG559)/$D$79)*$L328,0)</f>
        <v>0</v>
      </c>
      <c r="AI486" s="4">
        <f>IFERROR((((AI374+AI399+AI424+AI449+AI474)/'Impact Model_Complicated'!AH559)/$D$79)*$L328,0)</f>
        <v>0</v>
      </c>
      <c r="AJ486" s="4">
        <f>IFERROR((((AJ374+AJ399+AJ424+AJ449+AJ474)/'Impact Model_Complicated'!AI559)/$D$79)*$L328,0)</f>
        <v>0</v>
      </c>
      <c r="AK486" s="4">
        <f>IFERROR((((AK374+AK399+AK424+AK449+AK474)/'Impact Model_Complicated'!AJ559)/$D$79)*$L328,0)</f>
        <v>0</v>
      </c>
      <c r="AL486" s="4">
        <f>IFERROR((((AL374+AL399+AL424+AL449+AL474)/'Impact Model_Complicated'!AK559)/$D$79)*$L328,0)</f>
        <v>0</v>
      </c>
      <c r="AM486" s="4">
        <f>IFERROR((((AM374+AM399+AM424+AM449+AM474)/'Impact Model_Complicated'!AL559)/$D$79)*$L328,0)</f>
        <v>0</v>
      </c>
      <c r="AN486" s="4">
        <f>IFERROR((((AN374+AN399+AN424+AN449+AN474)/'Impact Model_Complicated'!AM559)/$D$79)*$L328,0)</f>
        <v>0</v>
      </c>
      <c r="AO486" s="4">
        <f>IFERROR((((AO374+AO399+AO424+AO449+AO474)/'Impact Model_Complicated'!AN559)/$D$79)*$L328,0)</f>
        <v>0</v>
      </c>
      <c r="AP486" s="4">
        <f>IFERROR((((AP374+AP399+AP424+AP449+AP474)/'Impact Model_Complicated'!AO559)/$D$79)*$L328,0)</f>
        <v>0</v>
      </c>
    </row>
    <row r="487" spans="1:42" hidden="1" outlineLevel="2">
      <c r="A487" s="1">
        <v>4</v>
      </c>
      <c r="B487" s="1" t="s">
        <v>15</v>
      </c>
      <c r="C487" s="4">
        <f>SUM(D487:AP487)</f>
        <v>0</v>
      </c>
      <c r="D487" s="4">
        <f>IFERROR((((D375+D400+D425+D450+D475)/'Impact Model_Complicated'!C560)/$D$79)*$L329,0)</f>
        <v>0</v>
      </c>
      <c r="E487" s="4">
        <f>IFERROR((((E375+E400+E425+E450+E475)/'Impact Model_Complicated'!D560)/$D$79)*$L329,0)</f>
        <v>0</v>
      </c>
      <c r="F487" s="4">
        <f>IFERROR((((F375+F400+F425+F450+F475)/'Impact Model_Complicated'!E560)/$D$79)*$L329,0)</f>
        <v>0</v>
      </c>
      <c r="G487" s="4">
        <f>IFERROR((((G375+G400+G425+G450+G475)/'Impact Model_Complicated'!F560)/$D$79)*$L329,0)</f>
        <v>0</v>
      </c>
      <c r="H487" s="4">
        <f>IFERROR((((H375+H400+H425+H450+H475)/'Impact Model_Complicated'!G560)/$D$79)*$L329,0)</f>
        <v>0</v>
      </c>
      <c r="I487" s="4">
        <f>IFERROR((((I375+I400+I425+I450+I475)/'Impact Model_Complicated'!H560)/$D$79)*$L329,0)</f>
        <v>0</v>
      </c>
      <c r="J487" s="4">
        <f>IFERROR((((J375+J400+J425+J450+J475)/'Impact Model_Complicated'!I560)/$D$79)*$L329,0)</f>
        <v>0</v>
      </c>
      <c r="K487" s="4">
        <f>IFERROR((((K375+K400+K425+K450+K475)/'Impact Model_Complicated'!J560)/$D$79)*$L329,0)</f>
        <v>0</v>
      </c>
      <c r="L487" s="4">
        <f>IFERROR((((L375+L400+L425+L450+L475)/'Impact Model_Complicated'!K560)/$D$79)*$L329,0)</f>
        <v>0</v>
      </c>
      <c r="M487" s="4">
        <f>IFERROR((((M375+M400+M425+M450+M475)/'Impact Model_Complicated'!L560)/$D$79)*$L329,0)</f>
        <v>0</v>
      </c>
      <c r="N487" s="4">
        <f>IFERROR((((N375+N400+N425+N450+N475)/'Impact Model_Complicated'!M560)/$D$79)*$L329,0)</f>
        <v>0</v>
      </c>
      <c r="O487" s="4">
        <f>IFERROR((((O375+O400+O425+O450+O475)/'Impact Model_Complicated'!N560)/$D$79)*$L329,0)</f>
        <v>0</v>
      </c>
      <c r="P487" s="4">
        <f>IFERROR((((P375+P400+P425+P450+P475)/'Impact Model_Complicated'!O560)/$D$79)*$L329,0)</f>
        <v>0</v>
      </c>
      <c r="Q487" s="4">
        <f>IFERROR((((Q375+Q400+Q425+Q450+Q475)/'Impact Model_Complicated'!P560)/$D$79)*$L329,0)</f>
        <v>0</v>
      </c>
      <c r="R487" s="4">
        <f>IFERROR((((R375+R400+R425+R450+R475)/'Impact Model_Complicated'!Q560)/$D$79)*$L329,0)</f>
        <v>0</v>
      </c>
      <c r="S487" s="4">
        <f>IFERROR((((S375+S400+S425+S450+S475)/'Impact Model_Complicated'!R560)/$D$79)*$L329,0)</f>
        <v>0</v>
      </c>
      <c r="T487" s="4">
        <f>IFERROR((((T375+T400+T425+T450+T475)/'Impact Model_Complicated'!S560)/$D$79)*$L329,0)</f>
        <v>0</v>
      </c>
      <c r="U487" s="4">
        <f>IFERROR((((U375+U400+U425+U450+U475)/'Impact Model_Complicated'!T560)/$D$79)*$L329,0)</f>
        <v>0</v>
      </c>
      <c r="V487" s="4">
        <f>IFERROR((((V375+V400+V425+V450+V475)/'Impact Model_Complicated'!U560)/$D$79)*$L329,0)</f>
        <v>0</v>
      </c>
      <c r="W487" s="4">
        <f>IFERROR((((W375+W400+W425+W450+W475)/'Impact Model_Complicated'!V560)/$D$79)*$L329,0)</f>
        <v>0</v>
      </c>
      <c r="X487" s="4">
        <f>IFERROR((((X375+X400+X425+X450+X475)/'Impact Model_Complicated'!W560)/$D$79)*$L329,0)</f>
        <v>0</v>
      </c>
      <c r="Y487" s="4">
        <f>IFERROR((((Y375+Y400+Y425+Y450+Y475)/'Impact Model_Complicated'!X560)/$D$79)*$L329,0)</f>
        <v>0</v>
      </c>
      <c r="Z487" s="4">
        <f>IFERROR((((Z375+Z400+Z425+Z450+Z475)/'Impact Model_Simple'!Y560)/$D$79)*$L329,0)</f>
        <v>0</v>
      </c>
      <c r="AA487" s="4">
        <f>IFERROR((((AA375+AA400+AA425+AA450+AA475)/'Impact Model_Complicated'!Z560)/$D$79)*$L329,0)</f>
        <v>0</v>
      </c>
      <c r="AB487" s="4">
        <f>IFERROR((((AB375+AB400+AB425+AB450+AB475)/'Impact Model_Complicated'!AA560)/$D$79)*$L329,0)</f>
        <v>0</v>
      </c>
      <c r="AC487" s="4">
        <f>IFERROR((((AC375+AC400+AC425+AC450+AC475)/'Impact Model_Complicated'!AB560)/$D$79)*$L329,0)</f>
        <v>0</v>
      </c>
      <c r="AD487" s="4">
        <f>IFERROR((((AD375+AD400+AD425+AD450+AD475)/'Impact Model_Complicated'!AC560)/$D$79)*$L329,0)</f>
        <v>0</v>
      </c>
      <c r="AE487" s="4">
        <f>IFERROR((((AE375+AE400+AE425+AE450+AE475)/'Impact Model_Complicated'!AD560)/$D$79)*$L329,0)</f>
        <v>0</v>
      </c>
      <c r="AF487" s="4">
        <f>IFERROR((((AF375+AF400+AF425+AF450+AF475)/'Impact Model_Complicated'!AE560)/$D$79)*$L329,0)</f>
        <v>0</v>
      </c>
      <c r="AG487" s="4">
        <f>IFERROR((((AG375+AG400+AG425+AG450+AG475)/'Impact Model_Complicated'!AF560)/$D$79)*$L329,0)</f>
        <v>0</v>
      </c>
      <c r="AH487" s="4">
        <f>IFERROR((((AH375+AH400+AH425+AH450+AH475)/'Impact Model_Complicated'!AG560)/$D$79)*$L329,0)</f>
        <v>0</v>
      </c>
      <c r="AI487" s="4">
        <f>IFERROR((((AI375+AI400+AI425+AI450+AI475)/'Impact Model_Complicated'!AH560)/$D$79)*$L329,0)</f>
        <v>0</v>
      </c>
      <c r="AJ487" s="4">
        <f>IFERROR((((AJ375+AJ400+AJ425+AJ450+AJ475)/'Impact Model_Complicated'!AI560)/$D$79)*$L329,0)</f>
        <v>0</v>
      </c>
      <c r="AK487" s="4">
        <f>IFERROR((((AK375+AK400+AK425+AK450+AK475)/'Impact Model_Complicated'!AJ560)/$D$79)*$L329,0)</f>
        <v>0</v>
      </c>
      <c r="AL487" s="4">
        <f>IFERROR((((AL375+AL400+AL425+AL450+AL475)/'Impact Model_Complicated'!AK560)/$D$79)*$L329,0)</f>
        <v>0</v>
      </c>
      <c r="AM487" s="4">
        <f>IFERROR((((AM375+AM400+AM425+AM450+AM475)/'Impact Model_Complicated'!AL560)/$D$79)*$L329,0)</f>
        <v>0</v>
      </c>
      <c r="AN487" s="4">
        <f>IFERROR((((AN375+AN400+AN425+AN450+AN475)/'Impact Model_Complicated'!AM560)/$D$79)*$L329,0)</f>
        <v>0</v>
      </c>
      <c r="AO487" s="4">
        <f>IFERROR((((AO375+AO400+AO425+AO450+AO475)/'Impact Model_Complicated'!AN560)/$D$79)*$L329,0)</f>
        <v>0</v>
      </c>
      <c r="AP487" s="4">
        <f>IFERROR((((AP375+AP400+AP425+AP450+AP475)/'Impact Model_Complicated'!AO560)/$D$79)*$L329,0)</f>
        <v>0</v>
      </c>
    </row>
    <row r="488" spans="1:42" hidden="1" outlineLevel="2">
      <c r="A488" s="1">
        <v>5</v>
      </c>
      <c r="B488" s="1" t="s">
        <v>15</v>
      </c>
      <c r="C488" s="4">
        <f>SUM(D488:AP488)</f>
        <v>0</v>
      </c>
      <c r="D488" s="4">
        <f>IFERROR((((D376+D401+D426+D451+D476)/'Impact Model_Complicated'!C561)/$D$79)*$L330,0)</f>
        <v>0</v>
      </c>
      <c r="E488" s="4">
        <f>IFERROR((((E376+E401+E426+E451+E476)/'Impact Model_Complicated'!D561)/$D$79)*$L330,0)</f>
        <v>0</v>
      </c>
      <c r="F488" s="4">
        <f>IFERROR((((F376+F401+F426+F451+F476)/'Impact Model_Complicated'!E561)/$D$79)*$L330,0)</f>
        <v>0</v>
      </c>
      <c r="G488" s="4">
        <f>IFERROR((((G376+G401+G426+G451+G476)/'Impact Model_Complicated'!F561)/$D$79)*$L330,0)</f>
        <v>0</v>
      </c>
      <c r="H488" s="4">
        <f>IFERROR((((H376+H401+H426+H451+H476)/'Impact Model_Complicated'!G561)/$D$79)*$L330,0)</f>
        <v>0</v>
      </c>
      <c r="I488" s="4">
        <f>IFERROR((((I376+I401+I426+I451+I476)/'Impact Model_Complicated'!H561)/$D$79)*$L330,0)</f>
        <v>0</v>
      </c>
      <c r="J488" s="4">
        <f>IFERROR((((J376+J401+J426+J451+J476)/'Impact Model_Complicated'!I561)/$D$79)*$L330,0)</f>
        <v>0</v>
      </c>
      <c r="K488" s="4">
        <f>IFERROR((((K376+K401+K426+K451+K476)/'Impact Model_Complicated'!J561)/$D$79)*$L330,0)</f>
        <v>0</v>
      </c>
      <c r="L488" s="4">
        <f>IFERROR((((L376+L401+L426+L451+L476)/'Impact Model_Complicated'!K561)/$D$79)*$L330,0)</f>
        <v>0</v>
      </c>
      <c r="M488" s="4">
        <f>IFERROR((((M376+M401+M426+M451+M476)/'Impact Model_Complicated'!L561)/$D$79)*$L330,0)</f>
        <v>0</v>
      </c>
      <c r="N488" s="4">
        <f>IFERROR((((N376+N401+N426+N451+N476)/'Impact Model_Complicated'!M561)/$D$79)*$L330,0)</f>
        <v>0</v>
      </c>
      <c r="O488" s="4">
        <f>IFERROR((((O376+O401+O426+O451+O476)/'Impact Model_Complicated'!N561)/$D$79)*$L330,0)</f>
        <v>0</v>
      </c>
      <c r="P488" s="4">
        <f>IFERROR((((P376+P401+P426+P451+P476)/'Impact Model_Complicated'!O561)/$D$79)*$L330,0)</f>
        <v>0</v>
      </c>
      <c r="Q488" s="4">
        <f>IFERROR((((Q376+Q401+Q426+Q451+Q476)/'Impact Model_Complicated'!P561)/$D$79)*$L330,0)</f>
        <v>0</v>
      </c>
      <c r="R488" s="4">
        <f>IFERROR((((R376+R401+R426+R451+R476)/'Impact Model_Complicated'!Q561)/$D$79)*$L330,0)</f>
        <v>0</v>
      </c>
      <c r="S488" s="4">
        <f>IFERROR((((S376+S401+S426+S451+S476)/'Impact Model_Complicated'!R561)/$D$79)*$L330,0)</f>
        <v>0</v>
      </c>
      <c r="T488" s="4">
        <f>IFERROR((((T376+T401+T426+T451+T476)/'Impact Model_Complicated'!S561)/$D$79)*$L330,0)</f>
        <v>0</v>
      </c>
      <c r="U488" s="4">
        <f>IFERROR((((U376+U401+U426+U451+U476)/'Impact Model_Complicated'!T561)/$D$79)*$L330,0)</f>
        <v>0</v>
      </c>
      <c r="V488" s="4">
        <f>IFERROR((((V376+V401+V426+V451+V476)/'Impact Model_Complicated'!U561)/$D$79)*$L330,0)</f>
        <v>0</v>
      </c>
      <c r="W488" s="4">
        <f>IFERROR((((W376+W401+W426+W451+W476)/'Impact Model_Complicated'!V561)/$D$79)*$L330,0)</f>
        <v>0</v>
      </c>
      <c r="X488" s="4">
        <f>IFERROR((((X376+X401+X426+X451+X476)/'Impact Model_Complicated'!W561)/$D$79)*$L330,0)</f>
        <v>0</v>
      </c>
      <c r="Y488" s="4">
        <f>IFERROR((((Y376+Y401+Y426+Y451+Y476)/'Impact Model_Complicated'!X561)/$D$79)*$L330,0)</f>
        <v>0</v>
      </c>
      <c r="Z488" s="4">
        <f>IFERROR((((Z376+Z401+Z426+Z451+Z476)/'Impact Model_Simple'!Y561)/$D$79)*$L330,0)</f>
        <v>0</v>
      </c>
      <c r="AA488" s="4">
        <f>IFERROR((((AA376+AA401+AA426+AA451+AA476)/'Impact Model_Complicated'!Z561)/$D$79)*$L330,0)</f>
        <v>0</v>
      </c>
      <c r="AB488" s="4">
        <f>IFERROR((((AB376+AB401+AB426+AB451+AB476)/'Impact Model_Complicated'!AA561)/$D$79)*$L330,0)</f>
        <v>0</v>
      </c>
      <c r="AC488" s="4">
        <f>IFERROR((((AC376+AC401+AC426+AC451+AC476)/'Impact Model_Complicated'!AB561)/$D$79)*$L330,0)</f>
        <v>0</v>
      </c>
      <c r="AD488" s="4">
        <f>IFERROR((((AD376+AD401+AD426+AD451+AD476)/'Impact Model_Complicated'!AC561)/$D$79)*$L330,0)</f>
        <v>0</v>
      </c>
      <c r="AE488" s="4">
        <f>IFERROR((((AE376+AE401+AE426+AE451+AE476)/'Impact Model_Complicated'!AD561)/$D$79)*$L330,0)</f>
        <v>0</v>
      </c>
      <c r="AF488" s="4">
        <f>IFERROR((((AF376+AF401+AF426+AF451+AF476)/'Impact Model_Complicated'!AE561)/$D$79)*$L330,0)</f>
        <v>0</v>
      </c>
      <c r="AG488" s="4">
        <f>IFERROR((((AG376+AG401+AG426+AG451+AG476)/'Impact Model_Complicated'!AF561)/$D$79)*$L330,0)</f>
        <v>0</v>
      </c>
      <c r="AH488" s="4">
        <f>IFERROR((((AH376+AH401+AH426+AH451+AH476)/'Impact Model_Complicated'!AG561)/$D$79)*$L330,0)</f>
        <v>0</v>
      </c>
      <c r="AI488" s="4">
        <f>IFERROR((((AI376+AI401+AI426+AI451+AI476)/'Impact Model_Complicated'!AH561)/$D$79)*$L330,0)</f>
        <v>0</v>
      </c>
      <c r="AJ488" s="4">
        <f>IFERROR((((AJ376+AJ401+AJ426+AJ451+AJ476)/'Impact Model_Complicated'!AI561)/$D$79)*$L330,0)</f>
        <v>0</v>
      </c>
      <c r="AK488" s="4">
        <f>IFERROR((((AK376+AK401+AK426+AK451+AK476)/'Impact Model_Complicated'!AJ561)/$D$79)*$L330,0)</f>
        <v>0</v>
      </c>
      <c r="AL488" s="4">
        <f>IFERROR((((AL376+AL401+AL426+AL451+AL476)/'Impact Model_Complicated'!AK561)/$D$79)*$L330,0)</f>
        <v>0</v>
      </c>
      <c r="AM488" s="4">
        <f>IFERROR((((AM376+AM401+AM426+AM451+AM476)/'Impact Model_Complicated'!AL561)/$D$79)*$L330,0)</f>
        <v>0</v>
      </c>
      <c r="AN488" s="4">
        <f>IFERROR((((AN376+AN401+AN426+AN451+AN476)/'Impact Model_Complicated'!AM561)/$D$79)*$L330,0)</f>
        <v>0</v>
      </c>
      <c r="AO488" s="4">
        <f>IFERROR((((AO376+AO401+AO426+AO451+AO476)/'Impact Model_Complicated'!AN561)/$D$79)*$L330,0)</f>
        <v>0</v>
      </c>
      <c r="AP488" s="4">
        <f>IFERROR((((AP376+AP401+AP426+AP451+AP476)/'Impact Model_Complicated'!AO561)/$D$79)*$L330,0)</f>
        <v>0</v>
      </c>
    </row>
    <row r="489" spans="1:42" hidden="1" outlineLevel="1">
      <c r="C489" s="4"/>
      <c r="D489" s="4"/>
      <c r="E489" s="4"/>
      <c r="F489" s="4"/>
      <c r="G489" s="4"/>
      <c r="H489" s="4"/>
      <c r="I489" s="4"/>
      <c r="J489" s="4"/>
      <c r="K489" s="4"/>
      <c r="L489" s="4"/>
      <c r="M489" s="4"/>
      <c r="N489" s="4"/>
      <c r="O489" s="4"/>
      <c r="P489" s="4"/>
      <c r="Q489" s="4"/>
      <c r="R489" s="4"/>
      <c r="S489" s="4"/>
      <c r="T489" s="4"/>
      <c r="U489" s="4"/>
      <c r="V489" s="4"/>
      <c r="W489" s="4"/>
      <c r="X489" s="4"/>
      <c r="Y489" s="4"/>
      <c r="Z489" s="4"/>
      <c r="AA489" s="4"/>
      <c r="AB489" s="4"/>
      <c r="AC489" s="4"/>
      <c r="AD489" s="4"/>
      <c r="AE489" s="4"/>
      <c r="AF489" s="4"/>
      <c r="AG489" s="4"/>
      <c r="AH489" s="4"/>
      <c r="AI489" s="4"/>
      <c r="AJ489" s="4"/>
      <c r="AK489" s="4"/>
      <c r="AL489" s="4"/>
      <c r="AM489" s="4"/>
      <c r="AN489" s="4"/>
      <c r="AO489" s="4"/>
      <c r="AP489" s="4"/>
    </row>
    <row r="490" spans="1:42" hidden="1" outlineLevel="1">
      <c r="A490" s="18" t="s">
        <v>19</v>
      </c>
      <c r="B490" s="18"/>
      <c r="C490" s="17"/>
      <c r="D490" s="17"/>
      <c r="E490" s="17"/>
      <c r="F490" s="17"/>
      <c r="G490" s="17"/>
      <c r="H490" s="17"/>
      <c r="I490" s="17"/>
      <c r="J490" s="17"/>
      <c r="K490" s="17"/>
      <c r="L490" s="17"/>
      <c r="M490" s="17"/>
      <c r="N490" s="17"/>
      <c r="O490" s="17"/>
      <c r="P490" s="17"/>
      <c r="Q490" s="17"/>
      <c r="R490" s="17"/>
      <c r="S490" s="17"/>
      <c r="T490" s="17"/>
      <c r="U490" s="17"/>
      <c r="V490" s="17"/>
      <c r="W490" s="17"/>
      <c r="X490" s="17"/>
      <c r="Y490" s="17"/>
      <c r="Z490" s="17"/>
      <c r="AA490" s="17"/>
      <c r="AB490" s="17"/>
      <c r="AC490" s="17"/>
      <c r="AD490" s="17"/>
      <c r="AE490" s="17"/>
      <c r="AF490" s="17"/>
      <c r="AG490" s="17"/>
      <c r="AH490" s="17"/>
      <c r="AI490" s="17"/>
      <c r="AJ490" s="17"/>
      <c r="AK490" s="17"/>
      <c r="AL490" s="17"/>
      <c r="AM490" s="17"/>
      <c r="AN490" s="17"/>
      <c r="AO490" s="17"/>
      <c r="AP490" s="17"/>
    </row>
    <row r="491" spans="1:42" hidden="1" outlineLevel="1">
      <c r="A491" s="18" t="s">
        <v>12</v>
      </c>
      <c r="B491" s="18" t="s">
        <v>45</v>
      </c>
      <c r="C491" s="18" t="s">
        <v>60</v>
      </c>
      <c r="D491" s="17"/>
      <c r="E491" s="17"/>
      <c r="F491" s="17"/>
      <c r="G491" s="17"/>
      <c r="H491" s="17"/>
      <c r="I491" s="17"/>
      <c r="J491" s="17"/>
      <c r="K491" s="17"/>
      <c r="L491" s="17"/>
      <c r="M491" s="17"/>
      <c r="N491" s="17"/>
      <c r="O491" s="17"/>
      <c r="P491" s="17"/>
      <c r="Q491" s="17"/>
      <c r="R491" s="17"/>
      <c r="S491" s="17"/>
      <c r="T491" s="17"/>
      <c r="U491" s="17"/>
      <c r="V491" s="17"/>
      <c r="W491" s="17"/>
      <c r="X491" s="17"/>
      <c r="Y491" s="17"/>
      <c r="Z491" s="17"/>
      <c r="AA491" s="17"/>
      <c r="AB491" s="17"/>
      <c r="AC491" s="17"/>
      <c r="AD491" s="17"/>
      <c r="AE491" s="17"/>
      <c r="AF491" s="17"/>
      <c r="AG491" s="17"/>
      <c r="AH491" s="17"/>
      <c r="AI491" s="17"/>
      <c r="AJ491" s="17"/>
      <c r="AK491" s="17"/>
      <c r="AL491" s="17"/>
      <c r="AM491" s="17"/>
      <c r="AN491" s="17"/>
      <c r="AO491" s="17"/>
      <c r="AP491" s="17"/>
    </row>
    <row r="492" spans="1:42" hidden="1" outlineLevel="2">
      <c r="A492" s="11"/>
      <c r="B492" s="12"/>
      <c r="C492" s="11"/>
      <c r="D492" s="26">
        <f>D$84+D345</f>
        <v>2022</v>
      </c>
      <c r="E492" s="26">
        <f>D492+1</f>
        <v>2023</v>
      </c>
      <c r="F492" s="26">
        <f t="shared" ref="F492:AP492" si="187">E492+1</f>
        <v>2024</v>
      </c>
      <c r="G492" s="26">
        <f t="shared" si="187"/>
        <v>2025</v>
      </c>
      <c r="H492" s="26">
        <f t="shared" si="187"/>
        <v>2026</v>
      </c>
      <c r="I492" s="26">
        <f t="shared" si="187"/>
        <v>2027</v>
      </c>
      <c r="J492" s="26">
        <f t="shared" si="187"/>
        <v>2028</v>
      </c>
      <c r="K492" s="26">
        <f t="shared" si="187"/>
        <v>2029</v>
      </c>
      <c r="L492" s="26">
        <f t="shared" si="187"/>
        <v>2030</v>
      </c>
      <c r="M492" s="26">
        <f t="shared" si="187"/>
        <v>2031</v>
      </c>
      <c r="N492" s="26">
        <f t="shared" si="187"/>
        <v>2032</v>
      </c>
      <c r="O492" s="26">
        <f t="shared" si="187"/>
        <v>2033</v>
      </c>
      <c r="P492" s="26">
        <f t="shared" si="187"/>
        <v>2034</v>
      </c>
      <c r="Q492" s="26">
        <f t="shared" si="187"/>
        <v>2035</v>
      </c>
      <c r="R492" s="26">
        <f t="shared" si="187"/>
        <v>2036</v>
      </c>
      <c r="S492" s="26">
        <f t="shared" si="187"/>
        <v>2037</v>
      </c>
      <c r="T492" s="26">
        <f t="shared" si="187"/>
        <v>2038</v>
      </c>
      <c r="U492" s="26">
        <f t="shared" si="187"/>
        <v>2039</v>
      </c>
      <c r="V492" s="26">
        <f t="shared" si="187"/>
        <v>2040</v>
      </c>
      <c r="W492" s="26">
        <f t="shared" si="187"/>
        <v>2041</v>
      </c>
      <c r="X492" s="26">
        <f t="shared" si="187"/>
        <v>2042</v>
      </c>
      <c r="Y492" s="26">
        <f t="shared" si="187"/>
        <v>2043</v>
      </c>
      <c r="Z492" s="26">
        <f t="shared" si="187"/>
        <v>2044</v>
      </c>
      <c r="AA492" s="26">
        <f t="shared" si="187"/>
        <v>2045</v>
      </c>
      <c r="AB492" s="26">
        <f t="shared" si="187"/>
        <v>2046</v>
      </c>
      <c r="AC492" s="26">
        <f t="shared" si="187"/>
        <v>2047</v>
      </c>
      <c r="AD492" s="26">
        <f t="shared" si="187"/>
        <v>2048</v>
      </c>
      <c r="AE492" s="26">
        <f t="shared" si="187"/>
        <v>2049</v>
      </c>
      <c r="AF492" s="26">
        <f t="shared" si="187"/>
        <v>2050</v>
      </c>
      <c r="AG492" s="26">
        <f t="shared" si="187"/>
        <v>2051</v>
      </c>
      <c r="AH492" s="26">
        <f t="shared" si="187"/>
        <v>2052</v>
      </c>
      <c r="AI492" s="26">
        <f t="shared" si="187"/>
        <v>2053</v>
      </c>
      <c r="AJ492" s="26">
        <f t="shared" si="187"/>
        <v>2054</v>
      </c>
      <c r="AK492" s="26">
        <f t="shared" si="187"/>
        <v>2055</v>
      </c>
      <c r="AL492" s="26">
        <f t="shared" si="187"/>
        <v>2056</v>
      </c>
      <c r="AM492" s="26">
        <f t="shared" si="187"/>
        <v>2057</v>
      </c>
      <c r="AN492" s="26">
        <f t="shared" si="187"/>
        <v>2058</v>
      </c>
      <c r="AO492" s="26">
        <f t="shared" si="187"/>
        <v>2059</v>
      </c>
      <c r="AP492" s="26">
        <f t="shared" si="187"/>
        <v>2060</v>
      </c>
    </row>
    <row r="493" spans="1:42" hidden="1" outlineLevel="2">
      <c r="A493" s="1">
        <v>1</v>
      </c>
      <c r="B493" s="1" t="s">
        <v>20</v>
      </c>
      <c r="C493" s="4"/>
      <c r="D493" s="4">
        <f>SUM($D484:D484)</f>
        <v>0</v>
      </c>
      <c r="E493" s="4">
        <f>SUM($D484:E484)</f>
        <v>1141.3137423268563</v>
      </c>
      <c r="F493" s="4">
        <f>SUM($D484:F484)</f>
        <v>1141.3137423268563</v>
      </c>
      <c r="G493" s="4">
        <f>SUM($D484:G484)</f>
        <v>1141.3137423268563</v>
      </c>
      <c r="H493" s="4">
        <f>SUM($D484:H484)</f>
        <v>1141.3137423268563</v>
      </c>
      <c r="I493" s="4">
        <f>SUM($D484:I484)</f>
        <v>1141.3137423268563</v>
      </c>
      <c r="J493" s="4">
        <f>SUM($D484:J484)</f>
        <v>1209.2490841320264</v>
      </c>
      <c r="K493" s="4">
        <f>SUM($D484:K484)</f>
        <v>1209.2490841320264</v>
      </c>
      <c r="L493" s="4">
        <f>SUM($D484:L484)</f>
        <v>1209.2490841320264</v>
      </c>
      <c r="M493" s="4">
        <f>SUM($D484:M484)</f>
        <v>1209.2490841320264</v>
      </c>
      <c r="N493" s="4">
        <f>SUM($D484:N484)</f>
        <v>1209.2490841320264</v>
      </c>
      <c r="O493" s="4">
        <f>SUM($D484:O484)</f>
        <v>1213.2928544775723</v>
      </c>
      <c r="P493" s="4">
        <f>SUM($D484:P484)</f>
        <v>1213.2928544775723</v>
      </c>
      <c r="Q493" s="4">
        <f>SUM($D484:Q484)</f>
        <v>1213.2928544775723</v>
      </c>
      <c r="R493" s="4">
        <f>SUM($D484:R484)</f>
        <v>1214.8333384187326</v>
      </c>
      <c r="S493" s="4">
        <f>SUM($D484:S484)</f>
        <v>1214.8333384187326</v>
      </c>
      <c r="T493" s="4">
        <f>SUM($D484:T484)</f>
        <v>1214.8333384187326</v>
      </c>
      <c r="U493" s="4">
        <f>SUM($D484:U484)</f>
        <v>1214.8333384187326</v>
      </c>
      <c r="V493" s="4">
        <f>SUM($D484:V484)</f>
        <v>1214.8333384187326</v>
      </c>
      <c r="W493" s="4">
        <f>SUM($D484:W484)</f>
        <v>1214.8333384187326</v>
      </c>
      <c r="X493" s="4">
        <f>SUM($D484:X484)</f>
        <v>1214.8333384187326</v>
      </c>
      <c r="Y493" s="4">
        <f>SUM($D484:Y484)</f>
        <v>1214.8333384187326</v>
      </c>
      <c r="Z493" s="4">
        <f>SUM($D484:Z484)</f>
        <v>1214.8333384187326</v>
      </c>
      <c r="AA493" s="4">
        <f>SUM($D484:AA484)</f>
        <v>1214.8333384187326</v>
      </c>
      <c r="AB493" s="4">
        <f>SUM($D484:AB484)</f>
        <v>1214.8333384187326</v>
      </c>
      <c r="AC493" s="4">
        <f>SUM($D484:AC484)</f>
        <v>1214.8333384187326</v>
      </c>
      <c r="AD493" s="4">
        <f>SUM($D484:AD484)</f>
        <v>1214.8333384187326</v>
      </c>
      <c r="AE493" s="4">
        <f>SUM($D484:AE484)</f>
        <v>1214.8333384187326</v>
      </c>
      <c r="AF493" s="4">
        <f>SUM($D484:AF484)</f>
        <v>1214.8333384187326</v>
      </c>
      <c r="AG493" s="4">
        <f>SUM($D484:AG484)</f>
        <v>1214.8333384187326</v>
      </c>
      <c r="AH493" s="4">
        <f>SUM($D484:AH484)</f>
        <v>1214.8333384187326</v>
      </c>
      <c r="AI493" s="4">
        <f>SUM($D484:AI484)</f>
        <v>1214.8333384187326</v>
      </c>
      <c r="AJ493" s="4">
        <f>SUM($D484:AJ484)</f>
        <v>1214.8333384187326</v>
      </c>
      <c r="AK493" s="4">
        <f>SUM($D484:AK484)</f>
        <v>1214.8333384187326</v>
      </c>
      <c r="AL493" s="4">
        <f>SUM($D484:AL484)</f>
        <v>1214.8333384187326</v>
      </c>
      <c r="AM493" s="4">
        <f>SUM($D484:AM484)</f>
        <v>1214.8333384187326</v>
      </c>
      <c r="AN493" s="4">
        <f>SUM($D484:AN484)</f>
        <v>1214.8333384187326</v>
      </c>
      <c r="AO493" s="4">
        <f>SUM($D484:AO484)</f>
        <v>1214.8333384187326</v>
      </c>
      <c r="AP493" s="4">
        <f>SUM($D484:AP484)</f>
        <v>1214.8333384187326</v>
      </c>
    </row>
    <row r="494" spans="1:42" hidden="1" outlineLevel="2">
      <c r="A494" s="1">
        <v>2</v>
      </c>
      <c r="B494" s="1" t="s">
        <v>21</v>
      </c>
      <c r="C494" s="4"/>
      <c r="D494" s="4">
        <f>SUM($D485:D485)</f>
        <v>0</v>
      </c>
      <c r="E494" s="4">
        <f>SUM($D485:E485)</f>
        <v>570.65687116342815</v>
      </c>
      <c r="F494" s="4">
        <f>SUM($D485:F485)</f>
        <v>570.65687116342815</v>
      </c>
      <c r="G494" s="4">
        <f>SUM($D485:G485)</f>
        <v>570.65687116342815</v>
      </c>
      <c r="H494" s="4">
        <f>SUM($D485:H485)</f>
        <v>570.65687116342815</v>
      </c>
      <c r="I494" s="4">
        <f>SUM($D485:I485)</f>
        <v>570.65687116342815</v>
      </c>
      <c r="J494" s="4">
        <f>SUM($D485:J485)</f>
        <v>604.62454206601319</v>
      </c>
      <c r="K494" s="4">
        <f>SUM($D485:K485)</f>
        <v>604.62454206601319</v>
      </c>
      <c r="L494" s="4">
        <f>SUM($D485:L485)</f>
        <v>604.62454206601319</v>
      </c>
      <c r="M494" s="4">
        <f>SUM($D485:M485)</f>
        <v>604.62454206601319</v>
      </c>
      <c r="N494" s="4">
        <f>SUM($D485:N485)</f>
        <v>604.62454206601319</v>
      </c>
      <c r="O494" s="4">
        <f>SUM($D485:O485)</f>
        <v>606.64642723878615</v>
      </c>
      <c r="P494" s="4">
        <f>SUM($D485:P485)</f>
        <v>606.64642723878615</v>
      </c>
      <c r="Q494" s="4">
        <f>SUM($D485:Q485)</f>
        <v>606.64642723878615</v>
      </c>
      <c r="R494" s="4">
        <f>SUM($D485:R485)</f>
        <v>606.64642723878615</v>
      </c>
      <c r="S494" s="4">
        <f>SUM($D485:S485)</f>
        <v>606.64642723878615</v>
      </c>
      <c r="T494" s="4">
        <f>SUM($D485:T485)</f>
        <v>606.64642723878615</v>
      </c>
      <c r="U494" s="4">
        <f>SUM($D485:U485)</f>
        <v>606.64642723878615</v>
      </c>
      <c r="V494" s="4">
        <f>SUM($D485:V485)</f>
        <v>606.64642723878615</v>
      </c>
      <c r="W494" s="4">
        <f>SUM($D485:W485)</f>
        <v>606.64642723878615</v>
      </c>
      <c r="X494" s="4">
        <f>SUM($D485:X485)</f>
        <v>606.64642723878615</v>
      </c>
      <c r="Y494" s="4">
        <f>SUM($D485:Y485)</f>
        <v>606.64642723878615</v>
      </c>
      <c r="Z494" s="4">
        <f>SUM($D485:Z485)</f>
        <v>606.64642723878615</v>
      </c>
      <c r="AA494" s="4">
        <f>SUM($D485:AA485)</f>
        <v>606.64642723878615</v>
      </c>
      <c r="AB494" s="4">
        <f>SUM($D485:AB485)</f>
        <v>606.64642723878615</v>
      </c>
      <c r="AC494" s="4">
        <f>SUM($D485:AC485)</f>
        <v>606.64642723878615</v>
      </c>
      <c r="AD494" s="4">
        <f>SUM($D485:AD485)</f>
        <v>606.64642723878615</v>
      </c>
      <c r="AE494" s="4">
        <f>SUM($D485:AE485)</f>
        <v>606.64642723878615</v>
      </c>
      <c r="AF494" s="4">
        <f>SUM($D485:AF485)</f>
        <v>606.64642723878615</v>
      </c>
      <c r="AG494" s="4">
        <f>SUM($D485:AG485)</f>
        <v>606.64642723878615</v>
      </c>
      <c r="AH494" s="4">
        <f>SUM($D485:AH485)</f>
        <v>606.64642723878615</v>
      </c>
      <c r="AI494" s="4">
        <f>SUM($D485:AI485)</f>
        <v>606.64642723878615</v>
      </c>
      <c r="AJ494" s="4">
        <f>SUM($D485:AJ485)</f>
        <v>606.64642723878615</v>
      </c>
      <c r="AK494" s="4">
        <f>SUM($D485:AK485)</f>
        <v>606.64642723878615</v>
      </c>
      <c r="AL494" s="4">
        <f>SUM($D485:AL485)</f>
        <v>606.64642723878615</v>
      </c>
      <c r="AM494" s="4">
        <f>SUM($D485:AM485)</f>
        <v>606.64642723878615</v>
      </c>
      <c r="AN494" s="4">
        <f>SUM($D485:AN485)</f>
        <v>606.64642723878615</v>
      </c>
      <c r="AO494" s="4">
        <f>SUM($D485:AO485)</f>
        <v>606.64642723878615</v>
      </c>
      <c r="AP494" s="4">
        <f>SUM($D485:AP485)</f>
        <v>606.64642723878615</v>
      </c>
    </row>
    <row r="495" spans="1:42" hidden="1" outlineLevel="2">
      <c r="A495" s="1">
        <v>3</v>
      </c>
      <c r="B495" s="1" t="s">
        <v>22</v>
      </c>
      <c r="C495" s="4"/>
      <c r="D495" s="4">
        <f>SUM($D486:D486)</f>
        <v>0</v>
      </c>
      <c r="E495" s="4">
        <f>SUM($D486:E486)</f>
        <v>570.65687116342815</v>
      </c>
      <c r="F495" s="4">
        <f>SUM($D486:F486)</f>
        <v>570.65687116342815</v>
      </c>
      <c r="G495" s="4">
        <f>SUM($D486:G486)</f>
        <v>570.65687116342815</v>
      </c>
      <c r="H495" s="4">
        <f>SUM($D486:H486)</f>
        <v>570.65687116342815</v>
      </c>
      <c r="I495" s="4">
        <f>SUM($D486:I486)</f>
        <v>570.65687116342815</v>
      </c>
      <c r="J495" s="4">
        <f>SUM($D486:J486)</f>
        <v>604.62454206601319</v>
      </c>
      <c r="K495" s="4">
        <f>SUM($D486:K486)</f>
        <v>604.62454206601319</v>
      </c>
      <c r="L495" s="4">
        <f>SUM($D486:L486)</f>
        <v>604.62454206601319</v>
      </c>
      <c r="M495" s="4">
        <f>SUM($D486:M486)</f>
        <v>604.62454206601319</v>
      </c>
      <c r="N495" s="4">
        <f>SUM($D486:N486)</f>
        <v>604.62454206601319</v>
      </c>
      <c r="O495" s="4">
        <f>SUM($D486:O486)</f>
        <v>606.64642723878615</v>
      </c>
      <c r="P495" s="4">
        <f>SUM($D486:P486)</f>
        <v>606.64642723878615</v>
      </c>
      <c r="Q495" s="4">
        <f>SUM($D486:Q486)</f>
        <v>606.64642723878615</v>
      </c>
      <c r="R495" s="4">
        <f>SUM($D486:R486)</f>
        <v>606.64642723878615</v>
      </c>
      <c r="S495" s="4">
        <f>SUM($D486:S486)</f>
        <v>606.64642723878615</v>
      </c>
      <c r="T495" s="4">
        <f>SUM($D486:T486)</f>
        <v>606.64642723878615</v>
      </c>
      <c r="U495" s="4">
        <f>SUM($D486:U486)</f>
        <v>606.64642723878615</v>
      </c>
      <c r="V495" s="4">
        <f>SUM($D486:V486)</f>
        <v>606.64642723878615</v>
      </c>
      <c r="W495" s="4">
        <f>SUM($D486:W486)</f>
        <v>606.64642723878615</v>
      </c>
      <c r="X495" s="4">
        <f>SUM($D486:X486)</f>
        <v>606.64642723878615</v>
      </c>
      <c r="Y495" s="4">
        <f>SUM($D486:Y486)</f>
        <v>606.64642723878615</v>
      </c>
      <c r="Z495" s="4">
        <f>SUM($D486:Z486)</f>
        <v>606.64642723878615</v>
      </c>
      <c r="AA495" s="4">
        <f>SUM($D486:AA486)</f>
        <v>606.64642723878615</v>
      </c>
      <c r="AB495" s="4">
        <f>SUM($D486:AB486)</f>
        <v>606.64642723878615</v>
      </c>
      <c r="AC495" s="4">
        <f>SUM($D486:AC486)</f>
        <v>606.64642723878615</v>
      </c>
      <c r="AD495" s="4">
        <f>SUM($D486:AD486)</f>
        <v>606.64642723878615</v>
      </c>
      <c r="AE495" s="4">
        <f>SUM($D486:AE486)</f>
        <v>606.64642723878615</v>
      </c>
      <c r="AF495" s="4">
        <f>SUM($D486:AF486)</f>
        <v>606.64642723878615</v>
      </c>
      <c r="AG495" s="4">
        <f>SUM($D486:AG486)</f>
        <v>606.64642723878615</v>
      </c>
      <c r="AH495" s="4">
        <f>SUM($D486:AH486)</f>
        <v>606.64642723878615</v>
      </c>
      <c r="AI495" s="4">
        <f>SUM($D486:AI486)</f>
        <v>606.64642723878615</v>
      </c>
      <c r="AJ495" s="4">
        <f>SUM($D486:AJ486)</f>
        <v>606.64642723878615</v>
      </c>
      <c r="AK495" s="4">
        <f>SUM($D486:AK486)</f>
        <v>606.64642723878615</v>
      </c>
      <c r="AL495" s="4">
        <f>SUM($D486:AL486)</f>
        <v>606.64642723878615</v>
      </c>
      <c r="AM495" s="4">
        <f>SUM($D486:AM486)</f>
        <v>606.64642723878615</v>
      </c>
      <c r="AN495" s="4">
        <f>SUM($D486:AN486)</f>
        <v>606.64642723878615</v>
      </c>
      <c r="AO495" s="4">
        <f>SUM($D486:AO486)</f>
        <v>606.64642723878615</v>
      </c>
      <c r="AP495" s="4">
        <f>SUM($D486:AP486)</f>
        <v>606.64642723878615</v>
      </c>
    </row>
    <row r="496" spans="1:42" hidden="1" outlineLevel="2">
      <c r="A496" s="1">
        <v>4</v>
      </c>
      <c r="B496" s="1" t="s">
        <v>15</v>
      </c>
      <c r="C496" s="4"/>
      <c r="D496" s="4">
        <f>SUM($D487:D487)</f>
        <v>0</v>
      </c>
      <c r="E496" s="4">
        <f>SUM($D487:E487)</f>
        <v>0</v>
      </c>
      <c r="F496" s="4">
        <f>SUM($D487:F487)</f>
        <v>0</v>
      </c>
      <c r="G496" s="4">
        <f>SUM($D487:G487)</f>
        <v>0</v>
      </c>
      <c r="H496" s="4">
        <f>SUM($D487:H487)</f>
        <v>0</v>
      </c>
      <c r="I496" s="4">
        <f>SUM($D487:I487)</f>
        <v>0</v>
      </c>
      <c r="J496" s="4">
        <f>SUM($D487:J487)</f>
        <v>0</v>
      </c>
      <c r="K496" s="4">
        <f>SUM($D487:K487)</f>
        <v>0</v>
      </c>
      <c r="L496" s="4">
        <f>SUM($D487:L487)</f>
        <v>0</v>
      </c>
      <c r="M496" s="4">
        <f>SUM($D487:M487)</f>
        <v>0</v>
      </c>
      <c r="N496" s="4">
        <f>SUM($D487:N487)</f>
        <v>0</v>
      </c>
      <c r="O496" s="4">
        <f>SUM($D487:O487)</f>
        <v>0</v>
      </c>
      <c r="P496" s="4">
        <f>SUM($D487:P487)</f>
        <v>0</v>
      </c>
      <c r="Q496" s="4">
        <f>SUM($D487:Q487)</f>
        <v>0</v>
      </c>
      <c r="R496" s="4">
        <f>SUM($D487:R487)</f>
        <v>0</v>
      </c>
      <c r="S496" s="4">
        <f>SUM($D487:S487)</f>
        <v>0</v>
      </c>
      <c r="T496" s="4">
        <f>SUM($D487:T487)</f>
        <v>0</v>
      </c>
      <c r="U496" s="4">
        <f>SUM($D487:U487)</f>
        <v>0</v>
      </c>
      <c r="V496" s="4">
        <f>SUM($D487:V487)</f>
        <v>0</v>
      </c>
      <c r="W496" s="4">
        <f>SUM($D487:W487)</f>
        <v>0</v>
      </c>
      <c r="X496" s="4">
        <f>SUM($D487:X487)</f>
        <v>0</v>
      </c>
      <c r="Y496" s="4">
        <f>SUM($D487:Y487)</f>
        <v>0</v>
      </c>
      <c r="Z496" s="4">
        <f>SUM($D487:Z487)</f>
        <v>0</v>
      </c>
      <c r="AA496" s="4">
        <f>SUM($D487:AA487)</f>
        <v>0</v>
      </c>
      <c r="AB496" s="4">
        <f>SUM($D487:AB487)</f>
        <v>0</v>
      </c>
      <c r="AC496" s="4">
        <f>SUM($D487:AC487)</f>
        <v>0</v>
      </c>
      <c r="AD496" s="4">
        <f>SUM($D487:AD487)</f>
        <v>0</v>
      </c>
      <c r="AE496" s="4">
        <f>SUM($D487:AE487)</f>
        <v>0</v>
      </c>
      <c r="AF496" s="4">
        <f>SUM($D487:AF487)</f>
        <v>0</v>
      </c>
      <c r="AG496" s="4">
        <f>SUM($D487:AG487)</f>
        <v>0</v>
      </c>
      <c r="AH496" s="4">
        <f>SUM($D487:AH487)</f>
        <v>0</v>
      </c>
      <c r="AI496" s="4">
        <f>SUM($D487:AI487)</f>
        <v>0</v>
      </c>
      <c r="AJ496" s="4">
        <f>SUM($D487:AJ487)</f>
        <v>0</v>
      </c>
      <c r="AK496" s="4">
        <f>SUM($D487:AK487)</f>
        <v>0</v>
      </c>
      <c r="AL496" s="4">
        <f>SUM($D487:AL487)</f>
        <v>0</v>
      </c>
      <c r="AM496" s="4">
        <f>SUM($D487:AM487)</f>
        <v>0</v>
      </c>
      <c r="AN496" s="4">
        <f>SUM($D487:AN487)</f>
        <v>0</v>
      </c>
      <c r="AO496" s="4">
        <f>SUM($D487:AO487)</f>
        <v>0</v>
      </c>
      <c r="AP496" s="4">
        <f>SUM($D487:AP487)</f>
        <v>0</v>
      </c>
    </row>
    <row r="497" spans="1:42" hidden="1" outlineLevel="2">
      <c r="A497" s="1">
        <v>5</v>
      </c>
      <c r="B497" s="1" t="s">
        <v>15</v>
      </c>
      <c r="C497" s="4"/>
      <c r="D497" s="4">
        <f>SUM($D488:D488)</f>
        <v>0</v>
      </c>
      <c r="E497" s="4">
        <f>SUM($D488:E488)</f>
        <v>0</v>
      </c>
      <c r="F497" s="4">
        <f>SUM($D488:F488)</f>
        <v>0</v>
      </c>
      <c r="G497" s="4">
        <f>SUM($D488:G488)</f>
        <v>0</v>
      </c>
      <c r="H497" s="4">
        <f>SUM($D488:H488)</f>
        <v>0</v>
      </c>
      <c r="I497" s="4">
        <f>SUM($D488:I488)</f>
        <v>0</v>
      </c>
      <c r="J497" s="4">
        <f>SUM($D488:J488)</f>
        <v>0</v>
      </c>
      <c r="K497" s="4">
        <f>SUM($D488:K488)</f>
        <v>0</v>
      </c>
      <c r="L497" s="4">
        <f>SUM($D488:L488)</f>
        <v>0</v>
      </c>
      <c r="M497" s="4">
        <f>SUM($D488:M488)</f>
        <v>0</v>
      </c>
      <c r="N497" s="4">
        <f>SUM($D488:N488)</f>
        <v>0</v>
      </c>
      <c r="O497" s="4">
        <f>SUM($D488:O488)</f>
        <v>0</v>
      </c>
      <c r="P497" s="4">
        <f>SUM($D488:P488)</f>
        <v>0</v>
      </c>
      <c r="Q497" s="4">
        <f>SUM($D488:Q488)</f>
        <v>0</v>
      </c>
      <c r="R497" s="4">
        <f>SUM($D488:R488)</f>
        <v>0</v>
      </c>
      <c r="S497" s="4">
        <f>SUM($D488:S488)</f>
        <v>0</v>
      </c>
      <c r="T497" s="4">
        <f>SUM($D488:T488)</f>
        <v>0</v>
      </c>
      <c r="U497" s="4">
        <f>SUM($D488:U488)</f>
        <v>0</v>
      </c>
      <c r="V497" s="4">
        <f>SUM($D488:V488)</f>
        <v>0</v>
      </c>
      <c r="W497" s="4">
        <f>SUM($D488:W488)</f>
        <v>0</v>
      </c>
      <c r="X497" s="4">
        <f>SUM($D488:X488)</f>
        <v>0</v>
      </c>
      <c r="Y497" s="4">
        <f>SUM($D488:Y488)</f>
        <v>0</v>
      </c>
      <c r="Z497" s="4">
        <f>SUM($D488:Z488)</f>
        <v>0</v>
      </c>
      <c r="AA497" s="4">
        <f>SUM($D488:AA488)</f>
        <v>0</v>
      </c>
      <c r="AB497" s="4">
        <f>SUM($D488:AB488)</f>
        <v>0</v>
      </c>
      <c r="AC497" s="4">
        <f>SUM($D488:AC488)</f>
        <v>0</v>
      </c>
      <c r="AD497" s="4">
        <f>SUM($D488:AD488)</f>
        <v>0</v>
      </c>
      <c r="AE497" s="4">
        <f>SUM($D488:AE488)</f>
        <v>0</v>
      </c>
      <c r="AF497" s="4">
        <f>SUM($D488:AF488)</f>
        <v>0</v>
      </c>
      <c r="AG497" s="4">
        <f>SUM($D488:AG488)</f>
        <v>0</v>
      </c>
      <c r="AH497" s="4">
        <f>SUM($D488:AH488)</f>
        <v>0</v>
      </c>
      <c r="AI497" s="4">
        <f>SUM($D488:AI488)</f>
        <v>0</v>
      </c>
      <c r="AJ497" s="4">
        <f>SUM($D488:AJ488)</f>
        <v>0</v>
      </c>
      <c r="AK497" s="4">
        <f>SUM($D488:AK488)</f>
        <v>0</v>
      </c>
      <c r="AL497" s="4">
        <f>SUM($D488:AL488)</f>
        <v>0</v>
      </c>
      <c r="AM497" s="4">
        <f>SUM($D488:AM488)</f>
        <v>0</v>
      </c>
      <c r="AN497" s="4">
        <f>SUM($D488:AN488)</f>
        <v>0</v>
      </c>
      <c r="AO497" s="4">
        <f>SUM($D488:AO488)</f>
        <v>0</v>
      </c>
      <c r="AP497" s="4">
        <f>SUM($D488:AP488)</f>
        <v>0</v>
      </c>
    </row>
    <row r="498" spans="1:42" hidden="1" outlineLevel="1">
      <c r="C498" s="4"/>
      <c r="D498" s="4"/>
      <c r="E498" s="4"/>
      <c r="F498" s="4"/>
      <c r="G498" s="4"/>
      <c r="H498" s="4"/>
      <c r="I498" s="4"/>
      <c r="J498" s="4"/>
      <c r="K498" s="4"/>
      <c r="L498" s="4"/>
      <c r="M498" s="4"/>
      <c r="N498" s="4"/>
      <c r="O498" s="4"/>
      <c r="P498" s="4"/>
      <c r="Q498" s="4"/>
      <c r="R498" s="4"/>
      <c r="S498" s="4"/>
      <c r="T498" s="4"/>
      <c r="U498" s="4"/>
      <c r="V498" s="4"/>
      <c r="W498" s="4"/>
      <c r="X498" s="4"/>
      <c r="Y498" s="4"/>
      <c r="Z498" s="4"/>
      <c r="AA498" s="4"/>
      <c r="AB498" s="4"/>
      <c r="AC498" s="4"/>
      <c r="AD498" s="4"/>
      <c r="AE498" s="4"/>
      <c r="AF498" s="4"/>
      <c r="AG498" s="4"/>
      <c r="AH498" s="4"/>
      <c r="AI498" s="4"/>
      <c r="AJ498" s="4"/>
      <c r="AK498" s="4"/>
      <c r="AL498" s="4"/>
      <c r="AM498" s="4"/>
      <c r="AN498" s="4"/>
      <c r="AO498" s="4"/>
      <c r="AP498" s="4"/>
    </row>
    <row r="499" spans="1:42" hidden="1" outlineLevel="1">
      <c r="A499" s="18" t="s">
        <v>19</v>
      </c>
      <c r="B499" s="18"/>
      <c r="C499" s="17"/>
      <c r="D499" s="17"/>
      <c r="E499" s="17"/>
      <c r="F499" s="17"/>
      <c r="G499" s="17"/>
      <c r="H499" s="17"/>
      <c r="I499" s="17"/>
      <c r="J499" s="17"/>
      <c r="K499" s="17"/>
      <c r="L499" s="17"/>
      <c r="M499" s="17"/>
      <c r="N499" s="17"/>
      <c r="O499" s="17"/>
      <c r="P499" s="17"/>
      <c r="Q499" s="17"/>
      <c r="R499" s="17"/>
      <c r="S499" s="17"/>
      <c r="T499" s="17"/>
      <c r="U499" s="17"/>
      <c r="V499" s="17"/>
      <c r="W499" s="17"/>
      <c r="X499" s="17"/>
      <c r="Y499" s="17"/>
      <c r="Z499" s="17"/>
      <c r="AA499" s="17"/>
      <c r="AB499" s="17"/>
      <c r="AC499" s="17"/>
      <c r="AD499" s="17"/>
      <c r="AE499" s="17"/>
      <c r="AF499" s="17"/>
      <c r="AG499" s="17"/>
      <c r="AH499" s="17"/>
      <c r="AI499" s="17"/>
      <c r="AJ499" s="17"/>
      <c r="AK499" s="17"/>
      <c r="AL499" s="17"/>
      <c r="AM499" s="17"/>
      <c r="AN499" s="17"/>
      <c r="AO499" s="17"/>
      <c r="AP499" s="17"/>
    </row>
    <row r="500" spans="1:42" hidden="1" outlineLevel="1">
      <c r="A500" s="18" t="s">
        <v>12</v>
      </c>
      <c r="B500" s="18" t="s">
        <v>45</v>
      </c>
      <c r="C500" s="18" t="s">
        <v>58</v>
      </c>
      <c r="D500" s="17"/>
      <c r="E500" s="17"/>
      <c r="F500" s="17"/>
      <c r="G500" s="17"/>
      <c r="H500" s="17"/>
      <c r="I500" s="17"/>
      <c r="J500" s="17"/>
      <c r="K500" s="17"/>
      <c r="L500" s="17"/>
      <c r="M500" s="17"/>
      <c r="N500" s="17"/>
      <c r="O500" s="17"/>
      <c r="P500" s="17"/>
      <c r="Q500" s="17"/>
      <c r="R500" s="17"/>
      <c r="S500" s="17"/>
      <c r="T500" s="17"/>
      <c r="U500" s="17"/>
      <c r="V500" s="17"/>
      <c r="W500" s="17"/>
      <c r="X500" s="17"/>
      <c r="Y500" s="17"/>
      <c r="Z500" s="17"/>
      <c r="AA500" s="17"/>
      <c r="AB500" s="17"/>
      <c r="AC500" s="17"/>
      <c r="AD500" s="17"/>
      <c r="AE500" s="17"/>
      <c r="AF500" s="17"/>
      <c r="AG500" s="17"/>
      <c r="AH500" s="17"/>
      <c r="AI500" s="17"/>
      <c r="AJ500" s="17"/>
      <c r="AK500" s="17"/>
      <c r="AL500" s="17"/>
      <c r="AM500" s="17"/>
      <c r="AN500" s="17"/>
      <c r="AO500" s="17"/>
      <c r="AP500" s="17"/>
    </row>
    <row r="501" spans="1:42" hidden="1" outlineLevel="2">
      <c r="A501" s="11"/>
      <c r="B501" s="12"/>
      <c r="C501" s="11"/>
      <c r="D501" s="26">
        <f>D$84+D345</f>
        <v>2022</v>
      </c>
      <c r="E501" s="26">
        <f>D501+1</f>
        <v>2023</v>
      </c>
      <c r="F501" s="26">
        <f t="shared" ref="F501:AP501" si="188">E501+1</f>
        <v>2024</v>
      </c>
      <c r="G501" s="26">
        <f t="shared" si="188"/>
        <v>2025</v>
      </c>
      <c r="H501" s="26">
        <f t="shared" si="188"/>
        <v>2026</v>
      </c>
      <c r="I501" s="26">
        <f t="shared" si="188"/>
        <v>2027</v>
      </c>
      <c r="J501" s="26">
        <f t="shared" si="188"/>
        <v>2028</v>
      </c>
      <c r="K501" s="26">
        <f t="shared" si="188"/>
        <v>2029</v>
      </c>
      <c r="L501" s="26">
        <f t="shared" si="188"/>
        <v>2030</v>
      </c>
      <c r="M501" s="26">
        <f t="shared" si="188"/>
        <v>2031</v>
      </c>
      <c r="N501" s="26">
        <f t="shared" si="188"/>
        <v>2032</v>
      </c>
      <c r="O501" s="26">
        <f t="shared" si="188"/>
        <v>2033</v>
      </c>
      <c r="P501" s="26">
        <f t="shared" si="188"/>
        <v>2034</v>
      </c>
      <c r="Q501" s="26">
        <f t="shared" si="188"/>
        <v>2035</v>
      </c>
      <c r="R501" s="26">
        <f t="shared" si="188"/>
        <v>2036</v>
      </c>
      <c r="S501" s="26">
        <f t="shared" si="188"/>
        <v>2037</v>
      </c>
      <c r="T501" s="26">
        <f t="shared" si="188"/>
        <v>2038</v>
      </c>
      <c r="U501" s="26">
        <f t="shared" si="188"/>
        <v>2039</v>
      </c>
      <c r="V501" s="26">
        <f t="shared" si="188"/>
        <v>2040</v>
      </c>
      <c r="W501" s="26">
        <f t="shared" si="188"/>
        <v>2041</v>
      </c>
      <c r="X501" s="26">
        <f t="shared" si="188"/>
        <v>2042</v>
      </c>
      <c r="Y501" s="26">
        <f t="shared" si="188"/>
        <v>2043</v>
      </c>
      <c r="Z501" s="26">
        <f t="shared" si="188"/>
        <v>2044</v>
      </c>
      <c r="AA501" s="26">
        <f t="shared" si="188"/>
        <v>2045</v>
      </c>
      <c r="AB501" s="26">
        <f t="shared" si="188"/>
        <v>2046</v>
      </c>
      <c r="AC501" s="26">
        <f t="shared" si="188"/>
        <v>2047</v>
      </c>
      <c r="AD501" s="26">
        <f t="shared" si="188"/>
        <v>2048</v>
      </c>
      <c r="AE501" s="26">
        <f t="shared" si="188"/>
        <v>2049</v>
      </c>
      <c r="AF501" s="26">
        <f t="shared" si="188"/>
        <v>2050</v>
      </c>
      <c r="AG501" s="26">
        <f t="shared" si="188"/>
        <v>2051</v>
      </c>
      <c r="AH501" s="26">
        <f t="shared" si="188"/>
        <v>2052</v>
      </c>
      <c r="AI501" s="26">
        <f t="shared" si="188"/>
        <v>2053</v>
      </c>
      <c r="AJ501" s="26">
        <f t="shared" si="188"/>
        <v>2054</v>
      </c>
      <c r="AK501" s="26">
        <f t="shared" si="188"/>
        <v>2055</v>
      </c>
      <c r="AL501" s="26">
        <f t="shared" si="188"/>
        <v>2056</v>
      </c>
      <c r="AM501" s="26">
        <f t="shared" si="188"/>
        <v>2057</v>
      </c>
      <c r="AN501" s="26">
        <f t="shared" si="188"/>
        <v>2058</v>
      </c>
      <c r="AO501" s="26">
        <f t="shared" si="188"/>
        <v>2059</v>
      </c>
      <c r="AP501" s="26">
        <f t="shared" si="188"/>
        <v>2060</v>
      </c>
    </row>
    <row r="502" spans="1:42" hidden="1" outlineLevel="2">
      <c r="A502" s="1">
        <v>1</v>
      </c>
      <c r="B502" s="1" t="s">
        <v>20</v>
      </c>
      <c r="C502" s="4">
        <f>SUM(D502:AP502)</f>
        <v>26988452.08613218</v>
      </c>
      <c r="D502" s="4">
        <f t="shared" ref="D502:AP506" si="189">D372+D397+D422+D447+D472</f>
        <v>0</v>
      </c>
      <c r="E502" s="4">
        <f t="shared" si="189"/>
        <v>25000000</v>
      </c>
      <c r="F502" s="4">
        <f t="shared" si="189"/>
        <v>0</v>
      </c>
      <c r="G502" s="4">
        <f t="shared" si="189"/>
        <v>0</v>
      </c>
      <c r="H502" s="4">
        <f t="shared" si="189"/>
        <v>0</v>
      </c>
      <c r="I502" s="4">
        <f t="shared" si="189"/>
        <v>0</v>
      </c>
      <c r="J502" s="4">
        <f t="shared" si="189"/>
        <v>1792251.5625</v>
      </c>
      <c r="K502" s="4">
        <f t="shared" si="189"/>
        <v>0</v>
      </c>
      <c r="L502" s="4">
        <f t="shared" si="189"/>
        <v>0</v>
      </c>
      <c r="M502" s="4">
        <f t="shared" si="189"/>
        <v>0</v>
      </c>
      <c r="N502" s="4">
        <f t="shared" si="189"/>
        <v>0</v>
      </c>
      <c r="O502" s="4">
        <f t="shared" si="189"/>
        <v>136155.81098693848</v>
      </c>
      <c r="P502" s="4">
        <f t="shared" si="189"/>
        <v>0</v>
      </c>
      <c r="Q502" s="4">
        <f t="shared" si="189"/>
        <v>0</v>
      </c>
      <c r="R502" s="4">
        <f t="shared" si="189"/>
        <v>60044.712645239881</v>
      </c>
      <c r="S502" s="4">
        <f t="shared" si="189"/>
        <v>0</v>
      </c>
      <c r="T502" s="4">
        <f t="shared" si="189"/>
        <v>0</v>
      </c>
      <c r="U502" s="4">
        <f t="shared" si="189"/>
        <v>0</v>
      </c>
      <c r="V502" s="4">
        <f t="shared" si="189"/>
        <v>0</v>
      </c>
      <c r="W502" s="4">
        <f t="shared" si="189"/>
        <v>0</v>
      </c>
      <c r="X502" s="4">
        <f t="shared" si="189"/>
        <v>0</v>
      </c>
      <c r="Y502" s="4">
        <f t="shared" si="189"/>
        <v>0</v>
      </c>
      <c r="Z502" s="4">
        <f t="shared" si="189"/>
        <v>0</v>
      </c>
      <c r="AA502" s="4">
        <f t="shared" si="189"/>
        <v>0</v>
      </c>
      <c r="AB502" s="4">
        <f t="shared" si="189"/>
        <v>0</v>
      </c>
      <c r="AC502" s="4">
        <f t="shared" si="189"/>
        <v>0</v>
      </c>
      <c r="AD502" s="4">
        <f t="shared" si="189"/>
        <v>0</v>
      </c>
      <c r="AE502" s="4">
        <f t="shared" si="189"/>
        <v>0</v>
      </c>
      <c r="AF502" s="4">
        <f t="shared" si="189"/>
        <v>0</v>
      </c>
      <c r="AG502" s="4">
        <f t="shared" si="189"/>
        <v>0</v>
      </c>
      <c r="AH502" s="4">
        <f t="shared" si="189"/>
        <v>0</v>
      </c>
      <c r="AI502" s="4">
        <f t="shared" si="189"/>
        <v>0</v>
      </c>
      <c r="AJ502" s="4">
        <f t="shared" si="189"/>
        <v>0</v>
      </c>
      <c r="AK502" s="4">
        <f t="shared" si="189"/>
        <v>0</v>
      </c>
      <c r="AL502" s="4">
        <f t="shared" si="189"/>
        <v>0</v>
      </c>
      <c r="AM502" s="4">
        <f t="shared" si="189"/>
        <v>0</v>
      </c>
      <c r="AN502" s="4">
        <f t="shared" si="189"/>
        <v>0</v>
      </c>
      <c r="AO502" s="4">
        <f t="shared" si="189"/>
        <v>0</v>
      </c>
      <c r="AP502" s="4">
        <f t="shared" si="189"/>
        <v>0</v>
      </c>
    </row>
    <row r="503" spans="1:42" hidden="1" outlineLevel="2">
      <c r="A503" s="1">
        <v>2</v>
      </c>
      <c r="B503" s="1" t="s">
        <v>21</v>
      </c>
      <c r="C503" s="4">
        <f>SUM(D503:AP503)</f>
        <v>13464203.68674347</v>
      </c>
      <c r="D503" s="4">
        <f t="shared" si="189"/>
        <v>0</v>
      </c>
      <c r="E503" s="4">
        <f t="shared" si="189"/>
        <v>12500000</v>
      </c>
      <c r="F503" s="4">
        <f t="shared" si="189"/>
        <v>0</v>
      </c>
      <c r="G503" s="4">
        <f t="shared" si="189"/>
        <v>0</v>
      </c>
      <c r="H503" s="4">
        <f t="shared" si="189"/>
        <v>0</v>
      </c>
      <c r="I503" s="4">
        <f t="shared" si="189"/>
        <v>0</v>
      </c>
      <c r="J503" s="4">
        <f t="shared" si="189"/>
        <v>896125.78125</v>
      </c>
      <c r="K503" s="4">
        <f t="shared" si="189"/>
        <v>0</v>
      </c>
      <c r="L503" s="4">
        <f t="shared" si="189"/>
        <v>0</v>
      </c>
      <c r="M503" s="4">
        <f t="shared" si="189"/>
        <v>0</v>
      </c>
      <c r="N503" s="4">
        <f t="shared" si="189"/>
        <v>0</v>
      </c>
      <c r="O503" s="4">
        <f t="shared" si="189"/>
        <v>68077.905493469239</v>
      </c>
      <c r="P503" s="4">
        <f t="shared" si="189"/>
        <v>0</v>
      </c>
      <c r="Q503" s="4">
        <f t="shared" si="189"/>
        <v>0</v>
      </c>
      <c r="R503" s="4">
        <f t="shared" si="189"/>
        <v>0</v>
      </c>
      <c r="S503" s="4">
        <f t="shared" si="189"/>
        <v>0</v>
      </c>
      <c r="T503" s="4">
        <f t="shared" si="189"/>
        <v>0</v>
      </c>
      <c r="U503" s="4">
        <f t="shared" si="189"/>
        <v>0</v>
      </c>
      <c r="V503" s="4">
        <f t="shared" si="189"/>
        <v>0</v>
      </c>
      <c r="W503" s="4">
        <f t="shared" si="189"/>
        <v>0</v>
      </c>
      <c r="X503" s="4">
        <f t="shared" si="189"/>
        <v>0</v>
      </c>
      <c r="Y503" s="4">
        <f t="shared" si="189"/>
        <v>0</v>
      </c>
      <c r="Z503" s="4">
        <f t="shared" si="189"/>
        <v>0</v>
      </c>
      <c r="AA503" s="4">
        <f t="shared" si="189"/>
        <v>0</v>
      </c>
      <c r="AB503" s="4">
        <f t="shared" si="189"/>
        <v>0</v>
      </c>
      <c r="AC503" s="4">
        <f t="shared" si="189"/>
        <v>0</v>
      </c>
      <c r="AD503" s="4">
        <f t="shared" si="189"/>
        <v>0</v>
      </c>
      <c r="AE503" s="4">
        <f t="shared" si="189"/>
        <v>0</v>
      </c>
      <c r="AF503" s="4">
        <f t="shared" si="189"/>
        <v>0</v>
      </c>
      <c r="AG503" s="4">
        <f t="shared" si="189"/>
        <v>0</v>
      </c>
      <c r="AH503" s="4">
        <f t="shared" si="189"/>
        <v>0</v>
      </c>
      <c r="AI503" s="4">
        <f t="shared" si="189"/>
        <v>0</v>
      </c>
      <c r="AJ503" s="4">
        <f t="shared" si="189"/>
        <v>0</v>
      </c>
      <c r="AK503" s="4">
        <f t="shared" si="189"/>
        <v>0</v>
      </c>
      <c r="AL503" s="4">
        <f t="shared" si="189"/>
        <v>0</v>
      </c>
      <c r="AM503" s="4">
        <f t="shared" si="189"/>
        <v>0</v>
      </c>
      <c r="AN503" s="4">
        <f t="shared" si="189"/>
        <v>0</v>
      </c>
      <c r="AO503" s="4">
        <f t="shared" si="189"/>
        <v>0</v>
      </c>
      <c r="AP503" s="4">
        <f t="shared" si="189"/>
        <v>0</v>
      </c>
    </row>
    <row r="504" spans="1:42" hidden="1" outlineLevel="2">
      <c r="A504" s="1">
        <v>3</v>
      </c>
      <c r="B504" s="1" t="s">
        <v>22</v>
      </c>
      <c r="C504" s="4">
        <f>SUM(D504:AP504)</f>
        <v>13464203.68674347</v>
      </c>
      <c r="D504" s="4">
        <f t="shared" si="189"/>
        <v>0</v>
      </c>
      <c r="E504" s="4">
        <f t="shared" si="189"/>
        <v>12500000</v>
      </c>
      <c r="F504" s="4">
        <f t="shared" si="189"/>
        <v>0</v>
      </c>
      <c r="G504" s="4">
        <f t="shared" si="189"/>
        <v>0</v>
      </c>
      <c r="H504" s="4">
        <f t="shared" si="189"/>
        <v>0</v>
      </c>
      <c r="I504" s="4">
        <f t="shared" si="189"/>
        <v>0</v>
      </c>
      <c r="J504" s="4">
        <f t="shared" si="189"/>
        <v>896125.78125</v>
      </c>
      <c r="K504" s="4">
        <f t="shared" si="189"/>
        <v>0</v>
      </c>
      <c r="L504" s="4">
        <f t="shared" si="189"/>
        <v>0</v>
      </c>
      <c r="M504" s="4">
        <f t="shared" si="189"/>
        <v>0</v>
      </c>
      <c r="N504" s="4">
        <f t="shared" si="189"/>
        <v>0</v>
      </c>
      <c r="O504" s="4">
        <f t="shared" si="189"/>
        <v>68077.905493469239</v>
      </c>
      <c r="P504" s="4">
        <f t="shared" si="189"/>
        <v>0</v>
      </c>
      <c r="Q504" s="4">
        <f t="shared" si="189"/>
        <v>0</v>
      </c>
      <c r="R504" s="4">
        <f t="shared" si="189"/>
        <v>0</v>
      </c>
      <c r="S504" s="4">
        <f t="shared" si="189"/>
        <v>0</v>
      </c>
      <c r="T504" s="4">
        <f t="shared" si="189"/>
        <v>0</v>
      </c>
      <c r="U504" s="4">
        <f t="shared" si="189"/>
        <v>0</v>
      </c>
      <c r="V504" s="4">
        <f t="shared" si="189"/>
        <v>0</v>
      </c>
      <c r="W504" s="4">
        <f t="shared" si="189"/>
        <v>0</v>
      </c>
      <c r="X504" s="4">
        <f t="shared" si="189"/>
        <v>0</v>
      </c>
      <c r="Y504" s="4">
        <f t="shared" si="189"/>
        <v>0</v>
      </c>
      <c r="Z504" s="4">
        <f t="shared" si="189"/>
        <v>0</v>
      </c>
      <c r="AA504" s="4">
        <f t="shared" si="189"/>
        <v>0</v>
      </c>
      <c r="AB504" s="4">
        <f t="shared" si="189"/>
        <v>0</v>
      </c>
      <c r="AC504" s="4">
        <f t="shared" si="189"/>
        <v>0</v>
      </c>
      <c r="AD504" s="4">
        <f t="shared" si="189"/>
        <v>0</v>
      </c>
      <c r="AE504" s="4">
        <f t="shared" si="189"/>
        <v>0</v>
      </c>
      <c r="AF504" s="4">
        <f t="shared" si="189"/>
        <v>0</v>
      </c>
      <c r="AG504" s="4">
        <f t="shared" si="189"/>
        <v>0</v>
      </c>
      <c r="AH504" s="4">
        <f t="shared" si="189"/>
        <v>0</v>
      </c>
      <c r="AI504" s="4">
        <f t="shared" si="189"/>
        <v>0</v>
      </c>
      <c r="AJ504" s="4">
        <f t="shared" si="189"/>
        <v>0</v>
      </c>
      <c r="AK504" s="4">
        <f t="shared" si="189"/>
        <v>0</v>
      </c>
      <c r="AL504" s="4">
        <f t="shared" si="189"/>
        <v>0</v>
      </c>
      <c r="AM504" s="4">
        <f t="shared" si="189"/>
        <v>0</v>
      </c>
      <c r="AN504" s="4">
        <f t="shared" si="189"/>
        <v>0</v>
      </c>
      <c r="AO504" s="4">
        <f t="shared" si="189"/>
        <v>0</v>
      </c>
      <c r="AP504" s="4">
        <f t="shared" si="189"/>
        <v>0</v>
      </c>
    </row>
    <row r="505" spans="1:42" hidden="1" outlineLevel="2">
      <c r="A505" s="1">
        <v>4</v>
      </c>
      <c r="B505" s="1" t="s">
        <v>15</v>
      </c>
      <c r="C505" s="4">
        <f>SUM(D505:AP505)</f>
        <v>0</v>
      </c>
      <c r="D505" s="4">
        <f t="shared" si="189"/>
        <v>0</v>
      </c>
      <c r="E505" s="4">
        <f t="shared" si="189"/>
        <v>0</v>
      </c>
      <c r="F505" s="4">
        <f t="shared" si="189"/>
        <v>0</v>
      </c>
      <c r="G505" s="4">
        <f t="shared" si="189"/>
        <v>0</v>
      </c>
      <c r="H505" s="4">
        <f t="shared" si="189"/>
        <v>0</v>
      </c>
      <c r="I505" s="4">
        <f t="shared" si="189"/>
        <v>0</v>
      </c>
      <c r="J505" s="4">
        <f t="shared" si="189"/>
        <v>0</v>
      </c>
      <c r="K505" s="4">
        <f t="shared" si="189"/>
        <v>0</v>
      </c>
      <c r="L505" s="4">
        <f t="shared" si="189"/>
        <v>0</v>
      </c>
      <c r="M505" s="4">
        <f t="shared" si="189"/>
        <v>0</v>
      </c>
      <c r="N505" s="4">
        <f t="shared" si="189"/>
        <v>0</v>
      </c>
      <c r="O505" s="4">
        <f t="shared" si="189"/>
        <v>0</v>
      </c>
      <c r="P505" s="4">
        <f t="shared" si="189"/>
        <v>0</v>
      </c>
      <c r="Q505" s="4">
        <f t="shared" si="189"/>
        <v>0</v>
      </c>
      <c r="R505" s="4">
        <f t="shared" si="189"/>
        <v>0</v>
      </c>
      <c r="S505" s="4">
        <f t="shared" si="189"/>
        <v>0</v>
      </c>
      <c r="T505" s="4">
        <f t="shared" si="189"/>
        <v>0</v>
      </c>
      <c r="U505" s="4">
        <f t="shared" si="189"/>
        <v>0</v>
      </c>
      <c r="V505" s="4">
        <f t="shared" si="189"/>
        <v>0</v>
      </c>
      <c r="W505" s="4">
        <f t="shared" si="189"/>
        <v>0</v>
      </c>
      <c r="X505" s="4">
        <f t="shared" si="189"/>
        <v>0</v>
      </c>
      <c r="Y505" s="4">
        <f t="shared" si="189"/>
        <v>0</v>
      </c>
      <c r="Z505" s="4">
        <f t="shared" si="189"/>
        <v>0</v>
      </c>
      <c r="AA505" s="4">
        <f t="shared" si="189"/>
        <v>0</v>
      </c>
      <c r="AB505" s="4">
        <f t="shared" si="189"/>
        <v>0</v>
      </c>
      <c r="AC505" s="4">
        <f t="shared" si="189"/>
        <v>0</v>
      </c>
      <c r="AD505" s="4">
        <f t="shared" si="189"/>
        <v>0</v>
      </c>
      <c r="AE505" s="4">
        <f t="shared" si="189"/>
        <v>0</v>
      </c>
      <c r="AF505" s="4">
        <f t="shared" si="189"/>
        <v>0</v>
      </c>
      <c r="AG505" s="4">
        <f t="shared" si="189"/>
        <v>0</v>
      </c>
      <c r="AH505" s="4">
        <f t="shared" si="189"/>
        <v>0</v>
      </c>
      <c r="AI505" s="4">
        <f t="shared" si="189"/>
        <v>0</v>
      </c>
      <c r="AJ505" s="4">
        <f t="shared" si="189"/>
        <v>0</v>
      </c>
      <c r="AK505" s="4">
        <f t="shared" si="189"/>
        <v>0</v>
      </c>
      <c r="AL505" s="4">
        <f t="shared" si="189"/>
        <v>0</v>
      </c>
      <c r="AM505" s="4">
        <f t="shared" si="189"/>
        <v>0</v>
      </c>
      <c r="AN505" s="4">
        <f t="shared" si="189"/>
        <v>0</v>
      </c>
      <c r="AO505" s="4">
        <f t="shared" si="189"/>
        <v>0</v>
      </c>
      <c r="AP505" s="4">
        <f t="shared" si="189"/>
        <v>0</v>
      </c>
    </row>
    <row r="506" spans="1:42" hidden="1" outlineLevel="2">
      <c r="A506" s="1">
        <v>5</v>
      </c>
      <c r="B506" s="1" t="s">
        <v>15</v>
      </c>
      <c r="C506" s="4">
        <f>SUM(D506:AP506)</f>
        <v>0</v>
      </c>
      <c r="D506" s="4">
        <f t="shared" si="189"/>
        <v>0</v>
      </c>
      <c r="E506" s="4">
        <f t="shared" si="189"/>
        <v>0</v>
      </c>
      <c r="F506" s="4">
        <f t="shared" si="189"/>
        <v>0</v>
      </c>
      <c r="G506" s="4">
        <f t="shared" si="189"/>
        <v>0</v>
      </c>
      <c r="H506" s="4">
        <f t="shared" si="189"/>
        <v>0</v>
      </c>
      <c r="I506" s="4">
        <f t="shared" si="189"/>
        <v>0</v>
      </c>
      <c r="J506" s="4">
        <f t="shared" si="189"/>
        <v>0</v>
      </c>
      <c r="K506" s="4">
        <f t="shared" si="189"/>
        <v>0</v>
      </c>
      <c r="L506" s="4">
        <f t="shared" si="189"/>
        <v>0</v>
      </c>
      <c r="M506" s="4">
        <f t="shared" si="189"/>
        <v>0</v>
      </c>
      <c r="N506" s="4">
        <f t="shared" si="189"/>
        <v>0</v>
      </c>
      <c r="O506" s="4">
        <f t="shared" si="189"/>
        <v>0</v>
      </c>
      <c r="P506" s="4">
        <f t="shared" si="189"/>
        <v>0</v>
      </c>
      <c r="Q506" s="4">
        <f t="shared" si="189"/>
        <v>0</v>
      </c>
      <c r="R506" s="4">
        <f t="shared" si="189"/>
        <v>0</v>
      </c>
      <c r="S506" s="4">
        <f t="shared" si="189"/>
        <v>0</v>
      </c>
      <c r="T506" s="4">
        <f t="shared" si="189"/>
        <v>0</v>
      </c>
      <c r="U506" s="4">
        <f t="shared" si="189"/>
        <v>0</v>
      </c>
      <c r="V506" s="4">
        <f t="shared" si="189"/>
        <v>0</v>
      </c>
      <c r="W506" s="4">
        <f t="shared" si="189"/>
        <v>0</v>
      </c>
      <c r="X506" s="4">
        <f t="shared" si="189"/>
        <v>0</v>
      </c>
      <c r="Y506" s="4">
        <f t="shared" si="189"/>
        <v>0</v>
      </c>
      <c r="Z506" s="4">
        <f t="shared" si="189"/>
        <v>0</v>
      </c>
      <c r="AA506" s="4">
        <f t="shared" si="189"/>
        <v>0</v>
      </c>
      <c r="AB506" s="4">
        <f t="shared" si="189"/>
        <v>0</v>
      </c>
      <c r="AC506" s="4">
        <f t="shared" si="189"/>
        <v>0</v>
      </c>
      <c r="AD506" s="4">
        <f t="shared" si="189"/>
        <v>0</v>
      </c>
      <c r="AE506" s="4">
        <f t="shared" si="189"/>
        <v>0</v>
      </c>
      <c r="AF506" s="4">
        <f t="shared" si="189"/>
        <v>0</v>
      </c>
      <c r="AG506" s="4">
        <f t="shared" si="189"/>
        <v>0</v>
      </c>
      <c r="AH506" s="4">
        <f t="shared" si="189"/>
        <v>0</v>
      </c>
      <c r="AI506" s="4">
        <f t="shared" si="189"/>
        <v>0</v>
      </c>
      <c r="AJ506" s="4">
        <f t="shared" si="189"/>
        <v>0</v>
      </c>
      <c r="AK506" s="4">
        <f t="shared" si="189"/>
        <v>0</v>
      </c>
      <c r="AL506" s="4">
        <f t="shared" si="189"/>
        <v>0</v>
      </c>
      <c r="AM506" s="4">
        <f t="shared" si="189"/>
        <v>0</v>
      </c>
      <c r="AN506" s="4">
        <f t="shared" si="189"/>
        <v>0</v>
      </c>
      <c r="AO506" s="4">
        <f t="shared" si="189"/>
        <v>0</v>
      </c>
      <c r="AP506" s="4">
        <f t="shared" si="189"/>
        <v>0</v>
      </c>
    </row>
    <row r="507" spans="1:42" ht="15.5" hidden="1" outlineLevel="2" thickBot="1">
      <c r="A507" s="6" t="s">
        <v>0</v>
      </c>
      <c r="B507" s="6"/>
      <c r="C507" s="7">
        <f>SUM(C502:C506)</f>
        <v>53916859.45961912</v>
      </c>
      <c r="D507" s="7">
        <f t="shared" ref="D507:AP507" si="190">SUM(D502:D506)</f>
        <v>0</v>
      </c>
      <c r="E507" s="7">
        <f t="shared" si="190"/>
        <v>50000000</v>
      </c>
      <c r="F507" s="7">
        <f t="shared" si="190"/>
        <v>0</v>
      </c>
      <c r="G507" s="7">
        <f t="shared" si="190"/>
        <v>0</v>
      </c>
      <c r="H507" s="7">
        <f t="shared" si="190"/>
        <v>0</v>
      </c>
      <c r="I507" s="7">
        <f t="shared" si="190"/>
        <v>0</v>
      </c>
      <c r="J507" s="7">
        <f t="shared" si="190"/>
        <v>3584503.125</v>
      </c>
      <c r="K507" s="7">
        <f t="shared" si="190"/>
        <v>0</v>
      </c>
      <c r="L507" s="7">
        <f t="shared" si="190"/>
        <v>0</v>
      </c>
      <c r="M507" s="7">
        <f t="shared" si="190"/>
        <v>0</v>
      </c>
      <c r="N507" s="7">
        <f t="shared" si="190"/>
        <v>0</v>
      </c>
      <c r="O507" s="7">
        <f t="shared" si="190"/>
        <v>272311.62197387696</v>
      </c>
      <c r="P507" s="7">
        <f t="shared" si="190"/>
        <v>0</v>
      </c>
      <c r="Q507" s="7">
        <f t="shared" si="190"/>
        <v>0</v>
      </c>
      <c r="R507" s="7">
        <f t="shared" si="190"/>
        <v>60044.712645239881</v>
      </c>
      <c r="S507" s="7">
        <f t="shared" si="190"/>
        <v>0</v>
      </c>
      <c r="T507" s="7">
        <f t="shared" si="190"/>
        <v>0</v>
      </c>
      <c r="U507" s="7">
        <f t="shared" si="190"/>
        <v>0</v>
      </c>
      <c r="V507" s="7">
        <f t="shared" si="190"/>
        <v>0</v>
      </c>
      <c r="W507" s="7">
        <f t="shared" si="190"/>
        <v>0</v>
      </c>
      <c r="X507" s="7">
        <f t="shared" si="190"/>
        <v>0</v>
      </c>
      <c r="Y507" s="7">
        <f t="shared" si="190"/>
        <v>0</v>
      </c>
      <c r="Z507" s="7">
        <f t="shared" si="190"/>
        <v>0</v>
      </c>
      <c r="AA507" s="7">
        <f t="shared" si="190"/>
        <v>0</v>
      </c>
      <c r="AB507" s="7">
        <f t="shared" si="190"/>
        <v>0</v>
      </c>
      <c r="AC507" s="7">
        <f t="shared" si="190"/>
        <v>0</v>
      </c>
      <c r="AD507" s="7">
        <f t="shared" si="190"/>
        <v>0</v>
      </c>
      <c r="AE507" s="7">
        <f t="shared" si="190"/>
        <v>0</v>
      </c>
      <c r="AF507" s="7">
        <f t="shared" si="190"/>
        <v>0</v>
      </c>
      <c r="AG507" s="7">
        <f t="shared" si="190"/>
        <v>0</v>
      </c>
      <c r="AH507" s="7">
        <f t="shared" si="190"/>
        <v>0</v>
      </c>
      <c r="AI507" s="7">
        <f t="shared" si="190"/>
        <v>0</v>
      </c>
      <c r="AJ507" s="7">
        <f t="shared" si="190"/>
        <v>0</v>
      </c>
      <c r="AK507" s="7">
        <f t="shared" si="190"/>
        <v>0</v>
      </c>
      <c r="AL507" s="7">
        <f t="shared" si="190"/>
        <v>0</v>
      </c>
      <c r="AM507" s="7">
        <f t="shared" si="190"/>
        <v>0</v>
      </c>
      <c r="AN507" s="7">
        <f t="shared" si="190"/>
        <v>0</v>
      </c>
      <c r="AO507" s="7">
        <f t="shared" si="190"/>
        <v>0</v>
      </c>
      <c r="AP507" s="7">
        <f t="shared" si="190"/>
        <v>0</v>
      </c>
    </row>
    <row r="508" spans="1:42" hidden="1" outlineLevel="1"/>
    <row r="509" spans="1:42" hidden="1" outlineLevel="1">
      <c r="A509" s="18" t="s">
        <v>19</v>
      </c>
      <c r="B509" s="18"/>
      <c r="C509" s="17"/>
      <c r="D509" s="17"/>
      <c r="E509" s="17"/>
      <c r="F509" s="17"/>
      <c r="G509" s="17"/>
      <c r="H509" s="17"/>
      <c r="I509" s="17"/>
      <c r="J509" s="17"/>
      <c r="K509" s="17"/>
      <c r="L509" s="17"/>
      <c r="M509" s="17"/>
      <c r="N509" s="17"/>
      <c r="O509" s="17"/>
      <c r="P509" s="17"/>
      <c r="Q509" s="17"/>
      <c r="R509" s="17"/>
      <c r="S509" s="17"/>
      <c r="T509" s="17"/>
      <c r="U509" s="17"/>
      <c r="V509" s="17"/>
      <c r="W509" s="17"/>
      <c r="X509" s="17"/>
      <c r="Y509" s="17"/>
      <c r="Z509" s="17"/>
      <c r="AA509" s="17"/>
      <c r="AB509" s="17"/>
      <c r="AC509" s="17"/>
      <c r="AD509" s="17"/>
      <c r="AE509" s="17"/>
      <c r="AF509" s="17"/>
      <c r="AG509" s="17"/>
      <c r="AH509" s="17"/>
      <c r="AI509" s="17"/>
      <c r="AJ509" s="17"/>
      <c r="AK509" s="17"/>
      <c r="AL509" s="17"/>
      <c r="AM509" s="17"/>
      <c r="AN509" s="17"/>
      <c r="AO509" s="17"/>
      <c r="AP509" s="17"/>
    </row>
    <row r="510" spans="1:42" hidden="1" outlineLevel="1">
      <c r="A510" s="18" t="s">
        <v>12</v>
      </c>
      <c r="B510" s="18" t="s">
        <v>45</v>
      </c>
      <c r="C510" s="18" t="s">
        <v>61</v>
      </c>
      <c r="D510" s="17"/>
      <c r="E510" s="17"/>
      <c r="F510" s="17"/>
      <c r="G510" s="17"/>
      <c r="H510" s="17"/>
      <c r="I510" s="17"/>
      <c r="J510" s="17"/>
      <c r="K510" s="17"/>
      <c r="L510" s="17"/>
      <c r="M510" s="17"/>
      <c r="N510" s="17"/>
      <c r="O510" s="17"/>
      <c r="P510" s="17"/>
      <c r="Q510" s="17"/>
      <c r="R510" s="17"/>
      <c r="S510" s="17"/>
      <c r="T510" s="17"/>
      <c r="U510" s="17"/>
      <c r="V510" s="17"/>
      <c r="W510" s="17"/>
      <c r="X510" s="17"/>
      <c r="Y510" s="17"/>
      <c r="Z510" s="17"/>
      <c r="AA510" s="17"/>
      <c r="AB510" s="17"/>
      <c r="AC510" s="17"/>
      <c r="AD510" s="17"/>
      <c r="AE510" s="17"/>
      <c r="AF510" s="17"/>
      <c r="AG510" s="17"/>
      <c r="AH510" s="17"/>
      <c r="AI510" s="17"/>
      <c r="AJ510" s="17"/>
      <c r="AK510" s="17"/>
      <c r="AL510" s="17"/>
      <c r="AM510" s="17"/>
      <c r="AN510" s="17"/>
      <c r="AO510" s="17"/>
      <c r="AP510" s="17"/>
    </row>
    <row r="511" spans="1:42" hidden="1" outlineLevel="2">
      <c r="A511" s="11"/>
      <c r="B511" s="12"/>
      <c r="C511" s="11"/>
      <c r="D511" s="26">
        <f>D$84+D355</f>
        <v>2022</v>
      </c>
      <c r="E511" s="26">
        <f>D511+1</f>
        <v>2023</v>
      </c>
      <c r="F511" s="26">
        <f t="shared" ref="F511:AP511" si="191">E511+1</f>
        <v>2024</v>
      </c>
      <c r="G511" s="26">
        <f t="shared" si="191"/>
        <v>2025</v>
      </c>
      <c r="H511" s="26">
        <f t="shared" si="191"/>
        <v>2026</v>
      </c>
      <c r="I511" s="26">
        <f t="shared" si="191"/>
        <v>2027</v>
      </c>
      <c r="J511" s="26">
        <f t="shared" si="191"/>
        <v>2028</v>
      </c>
      <c r="K511" s="26">
        <f t="shared" si="191"/>
        <v>2029</v>
      </c>
      <c r="L511" s="26">
        <f t="shared" si="191"/>
        <v>2030</v>
      </c>
      <c r="M511" s="26">
        <f t="shared" si="191"/>
        <v>2031</v>
      </c>
      <c r="N511" s="26">
        <f t="shared" si="191"/>
        <v>2032</v>
      </c>
      <c r="O511" s="26">
        <f t="shared" si="191"/>
        <v>2033</v>
      </c>
      <c r="P511" s="26">
        <f t="shared" si="191"/>
        <v>2034</v>
      </c>
      <c r="Q511" s="26">
        <f t="shared" si="191"/>
        <v>2035</v>
      </c>
      <c r="R511" s="26">
        <f t="shared" si="191"/>
        <v>2036</v>
      </c>
      <c r="S511" s="26">
        <f t="shared" si="191"/>
        <v>2037</v>
      </c>
      <c r="T511" s="26">
        <f t="shared" si="191"/>
        <v>2038</v>
      </c>
      <c r="U511" s="26">
        <f t="shared" si="191"/>
        <v>2039</v>
      </c>
      <c r="V511" s="26">
        <f t="shared" si="191"/>
        <v>2040</v>
      </c>
      <c r="W511" s="26">
        <f t="shared" si="191"/>
        <v>2041</v>
      </c>
      <c r="X511" s="26">
        <f t="shared" si="191"/>
        <v>2042</v>
      </c>
      <c r="Y511" s="26">
        <f t="shared" si="191"/>
        <v>2043</v>
      </c>
      <c r="Z511" s="26">
        <f t="shared" si="191"/>
        <v>2044</v>
      </c>
      <c r="AA511" s="26">
        <f t="shared" si="191"/>
        <v>2045</v>
      </c>
      <c r="AB511" s="26">
        <f t="shared" si="191"/>
        <v>2046</v>
      </c>
      <c r="AC511" s="26">
        <f t="shared" si="191"/>
        <v>2047</v>
      </c>
      <c r="AD511" s="26">
        <f t="shared" si="191"/>
        <v>2048</v>
      </c>
      <c r="AE511" s="26">
        <f t="shared" si="191"/>
        <v>2049</v>
      </c>
      <c r="AF511" s="26">
        <f t="shared" si="191"/>
        <v>2050</v>
      </c>
      <c r="AG511" s="26">
        <f t="shared" si="191"/>
        <v>2051</v>
      </c>
      <c r="AH511" s="26">
        <f t="shared" si="191"/>
        <v>2052</v>
      </c>
      <c r="AI511" s="26">
        <f t="shared" si="191"/>
        <v>2053</v>
      </c>
      <c r="AJ511" s="26">
        <f t="shared" si="191"/>
        <v>2054</v>
      </c>
      <c r="AK511" s="26">
        <f t="shared" si="191"/>
        <v>2055</v>
      </c>
      <c r="AL511" s="26">
        <f t="shared" si="191"/>
        <v>2056</v>
      </c>
      <c r="AM511" s="26">
        <f t="shared" si="191"/>
        <v>2057</v>
      </c>
      <c r="AN511" s="26">
        <f t="shared" si="191"/>
        <v>2058</v>
      </c>
      <c r="AO511" s="26">
        <f t="shared" si="191"/>
        <v>2059</v>
      </c>
      <c r="AP511" s="26">
        <f t="shared" si="191"/>
        <v>2060</v>
      </c>
    </row>
    <row r="512" spans="1:42" hidden="1" outlineLevel="2">
      <c r="A512" s="1">
        <v>1</v>
      </c>
      <c r="B512" s="1" t="s">
        <v>20</v>
      </c>
      <c r="C512" s="4">
        <f>SUM(D512:AP512)</f>
        <v>1213816.3388285483</v>
      </c>
      <c r="D512" s="4">
        <f t="shared" ref="D512:AP516" si="192">IF(D380=MAX($D380:$AP380),MAX($D380:$AP380)-IFERROR(SMALL($D380:$AP380,COUNTIF($D380:$AP380,0)+1),0),0)+IF(D405=MAX($D405:$AP405),MAX($D405:$AP405)-IFERROR(SMALL($D405:$AP405,COUNTIF($D405:$AP405,0)+1),0),0)+IF(D430=MAX($D430:$AP430),MAX($D430:$AP430)-IFERROR(SMALL($D430:$AP430,COUNTIF($D430:$AP430,0)+1),0),0)+IF(D455=MAX($D455:$AP455),MAX($D455:$AP455)-IFERROR(SMALL($D455:$AP455,COUNTIF($D455:$AP455,0)+1),0),0)</f>
        <v>0</v>
      </c>
      <c r="E512" s="4">
        <f t="shared" si="192"/>
        <v>0</v>
      </c>
      <c r="F512" s="4">
        <f t="shared" si="192"/>
        <v>0</v>
      </c>
      <c r="G512" s="4">
        <f t="shared" si="192"/>
        <v>1010000</v>
      </c>
      <c r="H512" s="4">
        <f t="shared" si="192"/>
        <v>0</v>
      </c>
      <c r="I512" s="4">
        <f t="shared" si="192"/>
        <v>0</v>
      </c>
      <c r="J512" s="4">
        <f t="shared" si="192"/>
        <v>0</v>
      </c>
      <c r="K512" s="4">
        <f t="shared" si="192"/>
        <v>0</v>
      </c>
      <c r="L512" s="4">
        <f t="shared" si="192"/>
        <v>183705.78515625</v>
      </c>
      <c r="M512" s="4">
        <f t="shared" si="192"/>
        <v>0</v>
      </c>
      <c r="N512" s="4">
        <f t="shared" si="192"/>
        <v>0</v>
      </c>
      <c r="O512" s="4">
        <f t="shared" si="192"/>
        <v>0</v>
      </c>
      <c r="P512" s="4">
        <f t="shared" si="192"/>
        <v>0</v>
      </c>
      <c r="Q512" s="4">
        <f t="shared" si="192"/>
        <v>13955.97062616123</v>
      </c>
      <c r="R512" s="4">
        <f t="shared" si="192"/>
        <v>0</v>
      </c>
      <c r="S512" s="4">
        <f t="shared" si="192"/>
        <v>0</v>
      </c>
      <c r="T512" s="4">
        <f t="shared" si="192"/>
        <v>6154.5830461370933</v>
      </c>
      <c r="U512" s="4">
        <f t="shared" si="192"/>
        <v>0</v>
      </c>
      <c r="V512" s="4">
        <f t="shared" si="192"/>
        <v>0</v>
      </c>
      <c r="W512" s="4">
        <f t="shared" si="192"/>
        <v>0</v>
      </c>
      <c r="X512" s="4">
        <f t="shared" si="192"/>
        <v>0</v>
      </c>
      <c r="Y512" s="4">
        <f t="shared" si="192"/>
        <v>0</v>
      </c>
      <c r="Z512" s="4">
        <f t="shared" si="192"/>
        <v>0</v>
      </c>
      <c r="AA512" s="4">
        <f t="shared" si="192"/>
        <v>0</v>
      </c>
      <c r="AB512" s="4">
        <f t="shared" si="192"/>
        <v>0</v>
      </c>
      <c r="AC512" s="4">
        <f t="shared" si="192"/>
        <v>0</v>
      </c>
      <c r="AD512" s="4">
        <f t="shared" si="192"/>
        <v>0</v>
      </c>
      <c r="AE512" s="4">
        <f t="shared" si="192"/>
        <v>0</v>
      </c>
      <c r="AF512" s="4">
        <f t="shared" si="192"/>
        <v>0</v>
      </c>
      <c r="AG512" s="4">
        <f t="shared" si="192"/>
        <v>0</v>
      </c>
      <c r="AH512" s="4">
        <f t="shared" si="192"/>
        <v>0</v>
      </c>
      <c r="AI512" s="4">
        <f t="shared" si="192"/>
        <v>0</v>
      </c>
      <c r="AJ512" s="4">
        <f t="shared" si="192"/>
        <v>0</v>
      </c>
      <c r="AK512" s="4">
        <f t="shared" si="192"/>
        <v>0</v>
      </c>
      <c r="AL512" s="4">
        <f t="shared" si="192"/>
        <v>0</v>
      </c>
      <c r="AM512" s="4">
        <f t="shared" si="192"/>
        <v>0</v>
      </c>
      <c r="AN512" s="4">
        <f t="shared" si="192"/>
        <v>0</v>
      </c>
      <c r="AO512" s="4">
        <f t="shared" si="192"/>
        <v>0</v>
      </c>
      <c r="AP512" s="4">
        <f t="shared" si="192"/>
        <v>0</v>
      </c>
    </row>
    <row r="513" spans="1:42" hidden="1" outlineLevel="2">
      <c r="A513" s="1">
        <v>2</v>
      </c>
      <c r="B513" s="1" t="s">
        <v>21</v>
      </c>
      <c r="C513" s="4">
        <f t="shared" ref="C513:C516" si="193">SUM(D513:AP513)</f>
        <v>603830.8778912056</v>
      </c>
      <c r="D513" s="4">
        <f t="shared" si="192"/>
        <v>0</v>
      </c>
      <c r="E513" s="4">
        <f t="shared" si="192"/>
        <v>0</v>
      </c>
      <c r="F513" s="4">
        <f t="shared" si="192"/>
        <v>0</v>
      </c>
      <c r="G513" s="4">
        <f t="shared" si="192"/>
        <v>505000</v>
      </c>
      <c r="H513" s="4">
        <f t="shared" si="192"/>
        <v>0</v>
      </c>
      <c r="I513" s="4">
        <f t="shared" si="192"/>
        <v>0</v>
      </c>
      <c r="J513" s="4">
        <f t="shared" si="192"/>
        <v>0</v>
      </c>
      <c r="K513" s="4">
        <f t="shared" si="192"/>
        <v>0</v>
      </c>
      <c r="L513" s="4">
        <f t="shared" si="192"/>
        <v>91852.892578125</v>
      </c>
      <c r="M513" s="4">
        <f t="shared" si="192"/>
        <v>0</v>
      </c>
      <c r="N513" s="4">
        <f t="shared" si="192"/>
        <v>0</v>
      </c>
      <c r="O513" s="4">
        <f t="shared" si="192"/>
        <v>0</v>
      </c>
      <c r="P513" s="4">
        <f t="shared" si="192"/>
        <v>0</v>
      </c>
      <c r="Q513" s="4">
        <f t="shared" si="192"/>
        <v>6977.985313080615</v>
      </c>
      <c r="R513" s="4">
        <f t="shared" si="192"/>
        <v>0</v>
      </c>
      <c r="S513" s="4">
        <f t="shared" si="192"/>
        <v>0</v>
      </c>
      <c r="T513" s="4">
        <f t="shared" si="192"/>
        <v>0</v>
      </c>
      <c r="U513" s="4">
        <f t="shared" si="192"/>
        <v>0</v>
      </c>
      <c r="V513" s="4">
        <f t="shared" si="192"/>
        <v>0</v>
      </c>
      <c r="W513" s="4">
        <f t="shared" si="192"/>
        <v>0</v>
      </c>
      <c r="X513" s="4">
        <f t="shared" si="192"/>
        <v>0</v>
      </c>
      <c r="Y513" s="4">
        <f t="shared" si="192"/>
        <v>0</v>
      </c>
      <c r="Z513" s="4">
        <f t="shared" si="192"/>
        <v>0</v>
      </c>
      <c r="AA513" s="4">
        <f t="shared" si="192"/>
        <v>0</v>
      </c>
      <c r="AB513" s="4">
        <f t="shared" si="192"/>
        <v>0</v>
      </c>
      <c r="AC513" s="4">
        <f t="shared" si="192"/>
        <v>0</v>
      </c>
      <c r="AD513" s="4">
        <f t="shared" si="192"/>
        <v>0</v>
      </c>
      <c r="AE513" s="4">
        <f t="shared" si="192"/>
        <v>0</v>
      </c>
      <c r="AF513" s="4">
        <f t="shared" si="192"/>
        <v>0</v>
      </c>
      <c r="AG513" s="4">
        <f t="shared" si="192"/>
        <v>0</v>
      </c>
      <c r="AH513" s="4">
        <f t="shared" si="192"/>
        <v>0</v>
      </c>
      <c r="AI513" s="4">
        <f t="shared" si="192"/>
        <v>0</v>
      </c>
      <c r="AJ513" s="4">
        <f t="shared" si="192"/>
        <v>0</v>
      </c>
      <c r="AK513" s="4">
        <f t="shared" si="192"/>
        <v>0</v>
      </c>
      <c r="AL513" s="4">
        <f t="shared" si="192"/>
        <v>0</v>
      </c>
      <c r="AM513" s="4">
        <f t="shared" si="192"/>
        <v>0</v>
      </c>
      <c r="AN513" s="4">
        <f t="shared" si="192"/>
        <v>0</v>
      </c>
      <c r="AO513" s="4">
        <f t="shared" si="192"/>
        <v>0</v>
      </c>
      <c r="AP513" s="4">
        <f t="shared" si="192"/>
        <v>0</v>
      </c>
    </row>
    <row r="514" spans="1:42" hidden="1" outlineLevel="2">
      <c r="A514" s="1">
        <v>3</v>
      </c>
      <c r="B514" s="1" t="s">
        <v>22</v>
      </c>
      <c r="C514" s="4">
        <f t="shared" si="193"/>
        <v>2038111.1919585885</v>
      </c>
      <c r="D514" s="4">
        <f t="shared" si="192"/>
        <v>0</v>
      </c>
      <c r="E514" s="4">
        <f t="shared" si="192"/>
        <v>0</v>
      </c>
      <c r="F514" s="4">
        <f t="shared" si="192"/>
        <v>0</v>
      </c>
      <c r="G514" s="4">
        <f t="shared" si="192"/>
        <v>0</v>
      </c>
      <c r="H514" s="4">
        <f t="shared" si="192"/>
        <v>0</v>
      </c>
      <c r="I514" s="4">
        <f t="shared" si="192"/>
        <v>1838012.5</v>
      </c>
      <c r="J514" s="4">
        <f t="shared" si="192"/>
        <v>0</v>
      </c>
      <c r="K514" s="4">
        <f t="shared" si="192"/>
        <v>0</v>
      </c>
      <c r="L514" s="4">
        <f t="shared" si="192"/>
        <v>0</v>
      </c>
      <c r="M514" s="4">
        <f t="shared" si="192"/>
        <v>0</v>
      </c>
      <c r="N514" s="4">
        <f t="shared" si="192"/>
        <v>193120.70664550783</v>
      </c>
      <c r="O514" s="4">
        <f t="shared" si="192"/>
        <v>0</v>
      </c>
      <c r="P514" s="4">
        <f t="shared" si="192"/>
        <v>0</v>
      </c>
      <c r="Q514" s="4">
        <f t="shared" si="192"/>
        <v>6977.985313080615</v>
      </c>
      <c r="R514" s="4">
        <f t="shared" si="192"/>
        <v>0</v>
      </c>
      <c r="S514" s="4">
        <f t="shared" si="192"/>
        <v>0</v>
      </c>
      <c r="T514" s="4">
        <f t="shared" si="192"/>
        <v>0</v>
      </c>
      <c r="U514" s="4">
        <f t="shared" si="192"/>
        <v>0</v>
      </c>
      <c r="V514" s="4">
        <f t="shared" si="192"/>
        <v>0</v>
      </c>
      <c r="W514" s="4">
        <f t="shared" si="192"/>
        <v>0</v>
      </c>
      <c r="X514" s="4">
        <f t="shared" si="192"/>
        <v>0</v>
      </c>
      <c r="Y514" s="4">
        <f t="shared" si="192"/>
        <v>0</v>
      </c>
      <c r="Z514" s="4">
        <f t="shared" si="192"/>
        <v>0</v>
      </c>
      <c r="AA514" s="4">
        <f t="shared" si="192"/>
        <v>0</v>
      </c>
      <c r="AB514" s="4">
        <f t="shared" si="192"/>
        <v>0</v>
      </c>
      <c r="AC514" s="4">
        <f t="shared" si="192"/>
        <v>0</v>
      </c>
      <c r="AD514" s="4">
        <f t="shared" si="192"/>
        <v>0</v>
      </c>
      <c r="AE514" s="4">
        <f t="shared" si="192"/>
        <v>0</v>
      </c>
      <c r="AF514" s="4">
        <f t="shared" si="192"/>
        <v>0</v>
      </c>
      <c r="AG514" s="4">
        <f t="shared" si="192"/>
        <v>0</v>
      </c>
      <c r="AH514" s="4">
        <f t="shared" si="192"/>
        <v>0</v>
      </c>
      <c r="AI514" s="4">
        <f t="shared" si="192"/>
        <v>0</v>
      </c>
      <c r="AJ514" s="4">
        <f t="shared" si="192"/>
        <v>0</v>
      </c>
      <c r="AK514" s="4">
        <f t="shared" si="192"/>
        <v>0</v>
      </c>
      <c r="AL514" s="4">
        <f t="shared" si="192"/>
        <v>0</v>
      </c>
      <c r="AM514" s="4">
        <f t="shared" si="192"/>
        <v>0</v>
      </c>
      <c r="AN514" s="4">
        <f t="shared" si="192"/>
        <v>0</v>
      </c>
      <c r="AO514" s="4">
        <f t="shared" si="192"/>
        <v>0</v>
      </c>
      <c r="AP514" s="4">
        <f t="shared" si="192"/>
        <v>0</v>
      </c>
    </row>
    <row r="515" spans="1:42" hidden="1" outlineLevel="2">
      <c r="A515" s="1">
        <v>4</v>
      </c>
      <c r="B515" s="1" t="s">
        <v>15</v>
      </c>
      <c r="C515" s="4">
        <f t="shared" si="193"/>
        <v>0</v>
      </c>
      <c r="D515" s="4">
        <f t="shared" si="192"/>
        <v>0</v>
      </c>
      <c r="E515" s="4">
        <f t="shared" si="192"/>
        <v>0</v>
      </c>
      <c r="F515" s="4">
        <f t="shared" si="192"/>
        <v>0</v>
      </c>
      <c r="G515" s="4">
        <f t="shared" si="192"/>
        <v>0</v>
      </c>
      <c r="H515" s="4">
        <f t="shared" si="192"/>
        <v>0</v>
      </c>
      <c r="I515" s="4">
        <f t="shared" si="192"/>
        <v>0</v>
      </c>
      <c r="J515" s="4">
        <f t="shared" si="192"/>
        <v>0</v>
      </c>
      <c r="K515" s="4">
        <f t="shared" si="192"/>
        <v>0</v>
      </c>
      <c r="L515" s="4">
        <f t="shared" si="192"/>
        <v>0</v>
      </c>
      <c r="M515" s="4">
        <f t="shared" si="192"/>
        <v>0</v>
      </c>
      <c r="N515" s="4">
        <f t="shared" si="192"/>
        <v>0</v>
      </c>
      <c r="O515" s="4">
        <f t="shared" si="192"/>
        <v>0</v>
      </c>
      <c r="P515" s="4">
        <f t="shared" si="192"/>
        <v>0</v>
      </c>
      <c r="Q515" s="4">
        <f t="shared" si="192"/>
        <v>0</v>
      </c>
      <c r="R515" s="4">
        <f t="shared" si="192"/>
        <v>0</v>
      </c>
      <c r="S515" s="4">
        <f t="shared" si="192"/>
        <v>0</v>
      </c>
      <c r="T515" s="4">
        <f t="shared" si="192"/>
        <v>0</v>
      </c>
      <c r="U515" s="4">
        <f t="shared" si="192"/>
        <v>0</v>
      </c>
      <c r="V515" s="4">
        <f t="shared" si="192"/>
        <v>0</v>
      </c>
      <c r="W515" s="4">
        <f t="shared" si="192"/>
        <v>0</v>
      </c>
      <c r="X515" s="4">
        <f t="shared" si="192"/>
        <v>0</v>
      </c>
      <c r="Y515" s="4">
        <f t="shared" si="192"/>
        <v>0</v>
      </c>
      <c r="Z515" s="4">
        <f t="shared" si="192"/>
        <v>0</v>
      </c>
      <c r="AA515" s="4">
        <f t="shared" si="192"/>
        <v>0</v>
      </c>
      <c r="AB515" s="4">
        <f t="shared" si="192"/>
        <v>0</v>
      </c>
      <c r="AC515" s="4">
        <f t="shared" si="192"/>
        <v>0</v>
      </c>
      <c r="AD515" s="4">
        <f t="shared" si="192"/>
        <v>0</v>
      </c>
      <c r="AE515" s="4">
        <f t="shared" si="192"/>
        <v>0</v>
      </c>
      <c r="AF515" s="4">
        <f t="shared" si="192"/>
        <v>0</v>
      </c>
      <c r="AG515" s="4">
        <f t="shared" si="192"/>
        <v>0</v>
      </c>
      <c r="AH515" s="4">
        <f t="shared" si="192"/>
        <v>0</v>
      </c>
      <c r="AI515" s="4">
        <f t="shared" si="192"/>
        <v>0</v>
      </c>
      <c r="AJ515" s="4">
        <f t="shared" si="192"/>
        <v>0</v>
      </c>
      <c r="AK515" s="4">
        <f t="shared" si="192"/>
        <v>0</v>
      </c>
      <c r="AL515" s="4">
        <f t="shared" si="192"/>
        <v>0</v>
      </c>
      <c r="AM515" s="4">
        <f t="shared" si="192"/>
        <v>0</v>
      </c>
      <c r="AN515" s="4">
        <f t="shared" si="192"/>
        <v>0</v>
      </c>
      <c r="AO515" s="4">
        <f t="shared" si="192"/>
        <v>0</v>
      </c>
      <c r="AP515" s="4">
        <f t="shared" si="192"/>
        <v>0</v>
      </c>
    </row>
    <row r="516" spans="1:42" hidden="1" outlineLevel="2">
      <c r="A516" s="1">
        <v>5</v>
      </c>
      <c r="B516" s="1" t="s">
        <v>15</v>
      </c>
      <c r="C516" s="4">
        <f t="shared" si="193"/>
        <v>0</v>
      </c>
      <c r="D516" s="4">
        <f t="shared" si="192"/>
        <v>0</v>
      </c>
      <c r="E516" s="4">
        <f t="shared" si="192"/>
        <v>0</v>
      </c>
      <c r="F516" s="4">
        <f t="shared" si="192"/>
        <v>0</v>
      </c>
      <c r="G516" s="4">
        <f t="shared" si="192"/>
        <v>0</v>
      </c>
      <c r="H516" s="4">
        <f t="shared" si="192"/>
        <v>0</v>
      </c>
      <c r="I516" s="4">
        <f t="shared" si="192"/>
        <v>0</v>
      </c>
      <c r="J516" s="4">
        <f t="shared" si="192"/>
        <v>0</v>
      </c>
      <c r="K516" s="4">
        <f t="shared" si="192"/>
        <v>0</v>
      </c>
      <c r="L516" s="4">
        <f t="shared" si="192"/>
        <v>0</v>
      </c>
      <c r="M516" s="4">
        <f t="shared" si="192"/>
        <v>0</v>
      </c>
      <c r="N516" s="4">
        <f t="shared" si="192"/>
        <v>0</v>
      </c>
      <c r="O516" s="4">
        <f t="shared" si="192"/>
        <v>0</v>
      </c>
      <c r="P516" s="4">
        <f t="shared" si="192"/>
        <v>0</v>
      </c>
      <c r="Q516" s="4">
        <f t="shared" si="192"/>
        <v>0</v>
      </c>
      <c r="R516" s="4">
        <f t="shared" si="192"/>
        <v>0</v>
      </c>
      <c r="S516" s="4">
        <f t="shared" si="192"/>
        <v>0</v>
      </c>
      <c r="T516" s="4">
        <f t="shared" si="192"/>
        <v>0</v>
      </c>
      <c r="U516" s="4">
        <f t="shared" si="192"/>
        <v>0</v>
      </c>
      <c r="V516" s="4">
        <f t="shared" si="192"/>
        <v>0</v>
      </c>
      <c r="W516" s="4">
        <f t="shared" si="192"/>
        <v>0</v>
      </c>
      <c r="X516" s="4">
        <f t="shared" si="192"/>
        <v>0</v>
      </c>
      <c r="Y516" s="4">
        <f t="shared" si="192"/>
        <v>0</v>
      </c>
      <c r="Z516" s="4">
        <f t="shared" si="192"/>
        <v>0</v>
      </c>
      <c r="AA516" s="4">
        <f t="shared" si="192"/>
        <v>0</v>
      </c>
      <c r="AB516" s="4">
        <f t="shared" si="192"/>
        <v>0</v>
      </c>
      <c r="AC516" s="4">
        <f t="shared" si="192"/>
        <v>0</v>
      </c>
      <c r="AD516" s="4">
        <f t="shared" si="192"/>
        <v>0</v>
      </c>
      <c r="AE516" s="4">
        <f t="shared" si="192"/>
        <v>0</v>
      </c>
      <c r="AF516" s="4">
        <f t="shared" si="192"/>
        <v>0</v>
      </c>
      <c r="AG516" s="4">
        <f t="shared" si="192"/>
        <v>0</v>
      </c>
      <c r="AH516" s="4">
        <f t="shared" si="192"/>
        <v>0</v>
      </c>
      <c r="AI516" s="4">
        <f t="shared" si="192"/>
        <v>0</v>
      </c>
      <c r="AJ516" s="4">
        <f t="shared" si="192"/>
        <v>0</v>
      </c>
      <c r="AK516" s="4">
        <f t="shared" si="192"/>
        <v>0</v>
      </c>
      <c r="AL516" s="4">
        <f t="shared" si="192"/>
        <v>0</v>
      </c>
      <c r="AM516" s="4">
        <f t="shared" si="192"/>
        <v>0</v>
      </c>
      <c r="AN516" s="4">
        <f t="shared" si="192"/>
        <v>0</v>
      </c>
      <c r="AO516" s="4">
        <f t="shared" si="192"/>
        <v>0</v>
      </c>
      <c r="AP516" s="4">
        <f t="shared" si="192"/>
        <v>0</v>
      </c>
    </row>
    <row r="517" spans="1:42" ht="15.5" hidden="1" outlineLevel="2" thickBot="1">
      <c r="A517" s="6" t="s">
        <v>0</v>
      </c>
      <c r="B517" s="6"/>
      <c r="C517" s="7">
        <f>SUM(C512:C516)</f>
        <v>3855758.4086783426</v>
      </c>
      <c r="D517" s="7">
        <f t="shared" ref="D517:AP517" si="194">SUM(D512:D516)</f>
        <v>0</v>
      </c>
      <c r="E517" s="7">
        <f t="shared" si="194"/>
        <v>0</v>
      </c>
      <c r="F517" s="7">
        <f t="shared" si="194"/>
        <v>0</v>
      </c>
      <c r="G517" s="7">
        <f t="shared" si="194"/>
        <v>1515000</v>
      </c>
      <c r="H517" s="7">
        <f t="shared" si="194"/>
        <v>0</v>
      </c>
      <c r="I517" s="7">
        <f t="shared" si="194"/>
        <v>1838012.5</v>
      </c>
      <c r="J517" s="7">
        <f t="shared" si="194"/>
        <v>0</v>
      </c>
      <c r="K517" s="7">
        <f t="shared" si="194"/>
        <v>0</v>
      </c>
      <c r="L517" s="7">
        <f t="shared" si="194"/>
        <v>275558.677734375</v>
      </c>
      <c r="M517" s="7">
        <f t="shared" si="194"/>
        <v>0</v>
      </c>
      <c r="N517" s="7">
        <f t="shared" si="194"/>
        <v>193120.70664550783</v>
      </c>
      <c r="O517" s="7">
        <f t="shared" si="194"/>
        <v>0</v>
      </c>
      <c r="P517" s="7">
        <f t="shared" si="194"/>
        <v>0</v>
      </c>
      <c r="Q517" s="7">
        <f t="shared" si="194"/>
        <v>27911.94125232246</v>
      </c>
      <c r="R517" s="7">
        <f t="shared" si="194"/>
        <v>0</v>
      </c>
      <c r="S517" s="7">
        <f t="shared" si="194"/>
        <v>0</v>
      </c>
      <c r="T517" s="7">
        <f t="shared" si="194"/>
        <v>6154.5830461370933</v>
      </c>
      <c r="U517" s="7">
        <f t="shared" si="194"/>
        <v>0</v>
      </c>
      <c r="V517" s="7">
        <f t="shared" si="194"/>
        <v>0</v>
      </c>
      <c r="W517" s="7">
        <f t="shared" si="194"/>
        <v>0</v>
      </c>
      <c r="X517" s="7">
        <f t="shared" si="194"/>
        <v>0</v>
      </c>
      <c r="Y517" s="7">
        <f t="shared" si="194"/>
        <v>0</v>
      </c>
      <c r="Z517" s="7">
        <f t="shared" si="194"/>
        <v>0</v>
      </c>
      <c r="AA517" s="7">
        <f t="shared" si="194"/>
        <v>0</v>
      </c>
      <c r="AB517" s="7">
        <f t="shared" si="194"/>
        <v>0</v>
      </c>
      <c r="AC517" s="7">
        <f t="shared" si="194"/>
        <v>0</v>
      </c>
      <c r="AD517" s="7">
        <f t="shared" si="194"/>
        <v>0</v>
      </c>
      <c r="AE517" s="7">
        <f t="shared" si="194"/>
        <v>0</v>
      </c>
      <c r="AF517" s="7">
        <f t="shared" si="194"/>
        <v>0</v>
      </c>
      <c r="AG517" s="7">
        <f t="shared" si="194"/>
        <v>0</v>
      </c>
      <c r="AH517" s="7">
        <f t="shared" si="194"/>
        <v>0</v>
      </c>
      <c r="AI517" s="7">
        <f t="shared" si="194"/>
        <v>0</v>
      </c>
      <c r="AJ517" s="7">
        <f t="shared" si="194"/>
        <v>0</v>
      </c>
      <c r="AK517" s="7">
        <f t="shared" si="194"/>
        <v>0</v>
      </c>
      <c r="AL517" s="7">
        <f t="shared" si="194"/>
        <v>0</v>
      </c>
      <c r="AM517" s="7">
        <f t="shared" si="194"/>
        <v>0</v>
      </c>
      <c r="AN517" s="7">
        <f t="shared" si="194"/>
        <v>0</v>
      </c>
      <c r="AO517" s="7">
        <f t="shared" si="194"/>
        <v>0</v>
      </c>
      <c r="AP517" s="7">
        <f t="shared" si="194"/>
        <v>0</v>
      </c>
    </row>
    <row r="518" spans="1:42" hidden="1" outlineLevel="1"/>
    <row r="519" spans="1:42" hidden="1" outlineLevel="1">
      <c r="A519" s="18" t="s">
        <v>19</v>
      </c>
      <c r="B519" s="18"/>
      <c r="C519" s="17"/>
      <c r="D519" s="17"/>
      <c r="E519" s="17"/>
      <c r="F519" s="17"/>
      <c r="G519" s="17"/>
      <c r="H519" s="17"/>
      <c r="I519" s="17"/>
      <c r="J519" s="17"/>
      <c r="K519" s="17"/>
      <c r="L519" s="17"/>
      <c r="M519" s="17"/>
      <c r="N519" s="17"/>
      <c r="O519" s="17"/>
      <c r="P519" s="17"/>
      <c r="Q519" s="17"/>
      <c r="R519" s="17"/>
      <c r="S519" s="17"/>
      <c r="T519" s="17"/>
      <c r="U519" s="17"/>
      <c r="V519" s="17"/>
      <c r="W519" s="17"/>
      <c r="X519" s="17"/>
      <c r="Y519" s="17"/>
      <c r="Z519" s="17"/>
      <c r="AA519" s="17"/>
      <c r="AB519" s="17"/>
      <c r="AC519" s="17"/>
      <c r="AD519" s="17"/>
      <c r="AE519" s="17"/>
      <c r="AF519" s="17"/>
      <c r="AG519" s="17"/>
      <c r="AH519" s="17"/>
      <c r="AI519" s="17"/>
      <c r="AJ519" s="17"/>
      <c r="AK519" s="17"/>
      <c r="AL519" s="17"/>
      <c r="AM519" s="17"/>
      <c r="AN519" s="17"/>
      <c r="AO519" s="17"/>
      <c r="AP519" s="17"/>
    </row>
    <row r="520" spans="1:42" hidden="1" outlineLevel="1">
      <c r="A520" s="18" t="s">
        <v>12</v>
      </c>
      <c r="B520" s="18" t="s">
        <v>45</v>
      </c>
      <c r="C520" s="18" t="s">
        <v>63</v>
      </c>
      <c r="D520" s="17"/>
      <c r="E520" s="17"/>
      <c r="F520" s="17"/>
      <c r="G520" s="17"/>
      <c r="H520" s="17"/>
      <c r="I520" s="17"/>
      <c r="J520" s="17"/>
      <c r="K520" s="17"/>
      <c r="L520" s="17"/>
      <c r="M520" s="17"/>
      <c r="N520" s="17"/>
      <c r="O520" s="17"/>
      <c r="P520" s="17"/>
      <c r="Q520" s="17"/>
      <c r="R520" s="17"/>
      <c r="S520" s="17"/>
      <c r="T520" s="17"/>
      <c r="U520" s="17"/>
      <c r="V520" s="17"/>
      <c r="W520" s="17"/>
      <c r="X520" s="17"/>
      <c r="Y520" s="17"/>
      <c r="Z520" s="17"/>
      <c r="AA520" s="17"/>
      <c r="AB520" s="17"/>
      <c r="AC520" s="17"/>
      <c r="AD520" s="17"/>
      <c r="AE520" s="17"/>
      <c r="AF520" s="17"/>
      <c r="AG520" s="17"/>
      <c r="AH520" s="17"/>
      <c r="AI520" s="17"/>
      <c r="AJ520" s="17"/>
      <c r="AK520" s="17"/>
      <c r="AL520" s="17"/>
      <c r="AM520" s="17"/>
      <c r="AN520" s="17"/>
      <c r="AO520" s="17"/>
      <c r="AP520" s="17"/>
    </row>
    <row r="521" spans="1:42" hidden="1" outlineLevel="2">
      <c r="A521" s="11"/>
      <c r="B521" s="12"/>
      <c r="C521" s="11"/>
      <c r="D521" s="26">
        <f>D$84+D370</f>
        <v>2022</v>
      </c>
      <c r="E521" s="26">
        <f>D521+1</f>
        <v>2023</v>
      </c>
      <c r="F521" s="26">
        <f t="shared" ref="F521:AP521" si="195">E521+1</f>
        <v>2024</v>
      </c>
      <c r="G521" s="26">
        <f t="shared" si="195"/>
        <v>2025</v>
      </c>
      <c r="H521" s="26">
        <f t="shared" si="195"/>
        <v>2026</v>
      </c>
      <c r="I521" s="26">
        <f t="shared" si="195"/>
        <v>2027</v>
      </c>
      <c r="J521" s="26">
        <f t="shared" si="195"/>
        <v>2028</v>
      </c>
      <c r="K521" s="26">
        <f t="shared" si="195"/>
        <v>2029</v>
      </c>
      <c r="L521" s="26">
        <f t="shared" si="195"/>
        <v>2030</v>
      </c>
      <c r="M521" s="26">
        <f t="shared" si="195"/>
        <v>2031</v>
      </c>
      <c r="N521" s="26">
        <f t="shared" si="195"/>
        <v>2032</v>
      </c>
      <c r="O521" s="26">
        <f t="shared" si="195"/>
        <v>2033</v>
      </c>
      <c r="P521" s="26">
        <f t="shared" si="195"/>
        <v>2034</v>
      </c>
      <c r="Q521" s="26">
        <f t="shared" si="195"/>
        <v>2035</v>
      </c>
      <c r="R521" s="26">
        <f t="shared" si="195"/>
        <v>2036</v>
      </c>
      <c r="S521" s="26">
        <f t="shared" si="195"/>
        <v>2037</v>
      </c>
      <c r="T521" s="26">
        <f t="shared" si="195"/>
        <v>2038</v>
      </c>
      <c r="U521" s="26">
        <f t="shared" si="195"/>
        <v>2039</v>
      </c>
      <c r="V521" s="26">
        <f t="shared" si="195"/>
        <v>2040</v>
      </c>
      <c r="W521" s="26">
        <f t="shared" si="195"/>
        <v>2041</v>
      </c>
      <c r="X521" s="26">
        <f t="shared" si="195"/>
        <v>2042</v>
      </c>
      <c r="Y521" s="26">
        <f t="shared" si="195"/>
        <v>2043</v>
      </c>
      <c r="Z521" s="26">
        <f t="shared" si="195"/>
        <v>2044</v>
      </c>
      <c r="AA521" s="26">
        <f t="shared" si="195"/>
        <v>2045</v>
      </c>
      <c r="AB521" s="26">
        <f t="shared" si="195"/>
        <v>2046</v>
      </c>
      <c r="AC521" s="26">
        <f t="shared" si="195"/>
        <v>2047</v>
      </c>
      <c r="AD521" s="26">
        <f t="shared" si="195"/>
        <v>2048</v>
      </c>
      <c r="AE521" s="26">
        <f t="shared" si="195"/>
        <v>2049</v>
      </c>
      <c r="AF521" s="26">
        <f t="shared" si="195"/>
        <v>2050</v>
      </c>
      <c r="AG521" s="26">
        <f t="shared" si="195"/>
        <v>2051</v>
      </c>
      <c r="AH521" s="26">
        <f t="shared" si="195"/>
        <v>2052</v>
      </c>
      <c r="AI521" s="26">
        <f t="shared" si="195"/>
        <v>2053</v>
      </c>
      <c r="AJ521" s="26">
        <f t="shared" si="195"/>
        <v>2054</v>
      </c>
      <c r="AK521" s="26">
        <f t="shared" si="195"/>
        <v>2055</v>
      </c>
      <c r="AL521" s="26">
        <f t="shared" si="195"/>
        <v>2056</v>
      </c>
      <c r="AM521" s="26">
        <f t="shared" si="195"/>
        <v>2057</v>
      </c>
      <c r="AN521" s="26">
        <f t="shared" si="195"/>
        <v>2058</v>
      </c>
      <c r="AO521" s="26">
        <f t="shared" si="195"/>
        <v>2059</v>
      </c>
      <c r="AP521" s="26">
        <f t="shared" si="195"/>
        <v>2060</v>
      </c>
    </row>
    <row r="522" spans="1:42" hidden="1" outlineLevel="2">
      <c r="A522" s="1">
        <v>1</v>
      </c>
      <c r="B522" s="1" t="s">
        <v>20</v>
      </c>
      <c r="C522" s="4"/>
      <c r="D522" s="4">
        <f>SUM($D512:D512)</f>
        <v>0</v>
      </c>
      <c r="E522" s="4">
        <f>SUM($D512:E512)</f>
        <v>0</v>
      </c>
      <c r="F522" s="4">
        <f>SUM($D512:F512)</f>
        <v>0</v>
      </c>
      <c r="G522" s="4">
        <f>SUM($D512:G512)</f>
        <v>1010000</v>
      </c>
      <c r="H522" s="4">
        <f>SUM($D512:H512)</f>
        <v>1010000</v>
      </c>
      <c r="I522" s="4">
        <f>SUM($D512:I512)</f>
        <v>1010000</v>
      </c>
      <c r="J522" s="4">
        <f>SUM($D512:J512)</f>
        <v>1010000</v>
      </c>
      <c r="K522" s="4">
        <f>SUM($D512:K512)</f>
        <v>1010000</v>
      </c>
      <c r="L522" s="4">
        <f>SUM($D512:L512)</f>
        <v>1193705.78515625</v>
      </c>
      <c r="M522" s="4">
        <f>SUM($D512:M512)</f>
        <v>1193705.78515625</v>
      </c>
      <c r="N522" s="4">
        <f>SUM($D512:N512)</f>
        <v>1193705.78515625</v>
      </c>
      <c r="O522" s="4">
        <f>SUM($D512:O512)</f>
        <v>1193705.78515625</v>
      </c>
      <c r="P522" s="4">
        <f>SUM($D512:P512)</f>
        <v>1193705.78515625</v>
      </c>
      <c r="Q522" s="4">
        <f>SUM($D512:Q512)</f>
        <v>1207661.7557824112</v>
      </c>
      <c r="R522" s="4">
        <f>SUM($D512:R512)</f>
        <v>1207661.7557824112</v>
      </c>
      <c r="S522" s="4">
        <f>SUM($D512:S512)</f>
        <v>1207661.7557824112</v>
      </c>
      <c r="T522" s="4">
        <f>SUM($D512:T512)</f>
        <v>1213816.3388285483</v>
      </c>
      <c r="U522" s="4">
        <f>SUM($D512:U512)</f>
        <v>1213816.3388285483</v>
      </c>
      <c r="V522" s="4">
        <f>SUM($D512:V512)</f>
        <v>1213816.3388285483</v>
      </c>
      <c r="W522" s="4">
        <f>SUM($D512:W512)</f>
        <v>1213816.3388285483</v>
      </c>
      <c r="X522" s="4">
        <f>SUM($D512:X512)</f>
        <v>1213816.3388285483</v>
      </c>
      <c r="Y522" s="4">
        <f>SUM($D512:Y512)</f>
        <v>1213816.3388285483</v>
      </c>
      <c r="Z522" s="4">
        <f>SUM($D512:Z512)</f>
        <v>1213816.3388285483</v>
      </c>
      <c r="AA522" s="4">
        <f>SUM($D512:AA512)</f>
        <v>1213816.3388285483</v>
      </c>
      <c r="AB522" s="4">
        <f>SUM($D512:AB512)</f>
        <v>1213816.3388285483</v>
      </c>
      <c r="AC522" s="4">
        <f>SUM($D512:AC512)</f>
        <v>1213816.3388285483</v>
      </c>
      <c r="AD522" s="4">
        <f>SUM($D512:AD512)</f>
        <v>1213816.3388285483</v>
      </c>
      <c r="AE522" s="4">
        <f>SUM($D512:AE512)</f>
        <v>1213816.3388285483</v>
      </c>
      <c r="AF522" s="4">
        <f>SUM($D512:AF512)</f>
        <v>1213816.3388285483</v>
      </c>
      <c r="AG522" s="4">
        <f>SUM($D512:AG512)</f>
        <v>1213816.3388285483</v>
      </c>
      <c r="AH522" s="4">
        <f>SUM($D512:AH512)</f>
        <v>1213816.3388285483</v>
      </c>
      <c r="AI522" s="4">
        <f>SUM($D512:AI512)</f>
        <v>1213816.3388285483</v>
      </c>
      <c r="AJ522" s="4">
        <f>SUM($D512:AJ512)</f>
        <v>1213816.3388285483</v>
      </c>
      <c r="AK522" s="4">
        <f>SUM($D512:AK512)</f>
        <v>1213816.3388285483</v>
      </c>
      <c r="AL522" s="4">
        <f>SUM($D512:AL512)</f>
        <v>1213816.3388285483</v>
      </c>
      <c r="AM522" s="4">
        <f>SUM($D512:AM512)</f>
        <v>1213816.3388285483</v>
      </c>
      <c r="AN522" s="4">
        <f>SUM($D512:AN512)</f>
        <v>1213816.3388285483</v>
      </c>
      <c r="AO522" s="4">
        <f>SUM($D512:AO512)</f>
        <v>1213816.3388285483</v>
      </c>
      <c r="AP522" s="4">
        <f>SUM($D512:AP512)</f>
        <v>1213816.3388285483</v>
      </c>
    </row>
    <row r="523" spans="1:42" hidden="1" outlineLevel="2">
      <c r="A523" s="1">
        <v>2</v>
      </c>
      <c r="B523" s="1" t="s">
        <v>21</v>
      </c>
      <c r="C523" s="4"/>
      <c r="D523" s="4">
        <f>SUM($D513:D513)</f>
        <v>0</v>
      </c>
      <c r="E523" s="4">
        <f>SUM($D513:E513)</f>
        <v>0</v>
      </c>
      <c r="F523" s="4">
        <f>SUM($D513:F513)</f>
        <v>0</v>
      </c>
      <c r="G523" s="4">
        <f>SUM($D513:G513)</f>
        <v>505000</v>
      </c>
      <c r="H523" s="4">
        <f>SUM($D513:H513)</f>
        <v>505000</v>
      </c>
      <c r="I523" s="4">
        <f>SUM($D513:I513)</f>
        <v>505000</v>
      </c>
      <c r="J523" s="4">
        <f>SUM($D513:J513)</f>
        <v>505000</v>
      </c>
      <c r="K523" s="4">
        <f>SUM($D513:K513)</f>
        <v>505000</v>
      </c>
      <c r="L523" s="4">
        <f>SUM($D513:L513)</f>
        <v>596852.892578125</v>
      </c>
      <c r="M523" s="4">
        <f>SUM($D513:M513)</f>
        <v>596852.892578125</v>
      </c>
      <c r="N523" s="4">
        <f>SUM($D513:N513)</f>
        <v>596852.892578125</v>
      </c>
      <c r="O523" s="4">
        <f>SUM($D513:O513)</f>
        <v>596852.892578125</v>
      </c>
      <c r="P523" s="4">
        <f>SUM($D513:P513)</f>
        <v>596852.892578125</v>
      </c>
      <c r="Q523" s="4">
        <f>SUM($D513:Q513)</f>
        <v>603830.8778912056</v>
      </c>
      <c r="R523" s="4">
        <f>SUM($D513:R513)</f>
        <v>603830.8778912056</v>
      </c>
      <c r="S523" s="4">
        <f>SUM($D513:S513)</f>
        <v>603830.8778912056</v>
      </c>
      <c r="T523" s="4">
        <f>SUM($D513:T513)</f>
        <v>603830.8778912056</v>
      </c>
      <c r="U523" s="4">
        <f>SUM($D513:U513)</f>
        <v>603830.8778912056</v>
      </c>
      <c r="V523" s="4">
        <f>SUM($D513:V513)</f>
        <v>603830.8778912056</v>
      </c>
      <c r="W523" s="4">
        <f>SUM($D513:W513)</f>
        <v>603830.8778912056</v>
      </c>
      <c r="X523" s="4">
        <f>SUM($D513:X513)</f>
        <v>603830.8778912056</v>
      </c>
      <c r="Y523" s="4">
        <f>SUM($D513:Y513)</f>
        <v>603830.8778912056</v>
      </c>
      <c r="Z523" s="4">
        <f>SUM($D513:Z513)</f>
        <v>603830.8778912056</v>
      </c>
      <c r="AA523" s="4">
        <f>SUM($D513:AA513)</f>
        <v>603830.8778912056</v>
      </c>
      <c r="AB523" s="4">
        <f>SUM($D513:AB513)</f>
        <v>603830.8778912056</v>
      </c>
      <c r="AC523" s="4">
        <f>SUM($D513:AC513)</f>
        <v>603830.8778912056</v>
      </c>
      <c r="AD523" s="4">
        <f>SUM($D513:AD513)</f>
        <v>603830.8778912056</v>
      </c>
      <c r="AE523" s="4">
        <f>SUM($D513:AE513)</f>
        <v>603830.8778912056</v>
      </c>
      <c r="AF523" s="4">
        <f>SUM($D513:AF513)</f>
        <v>603830.8778912056</v>
      </c>
      <c r="AG523" s="4">
        <f>SUM($D513:AG513)</f>
        <v>603830.8778912056</v>
      </c>
      <c r="AH523" s="4">
        <f>SUM($D513:AH513)</f>
        <v>603830.8778912056</v>
      </c>
      <c r="AI523" s="4">
        <f>SUM($D513:AI513)</f>
        <v>603830.8778912056</v>
      </c>
      <c r="AJ523" s="4">
        <f>SUM($D513:AJ513)</f>
        <v>603830.8778912056</v>
      </c>
      <c r="AK523" s="4">
        <f>SUM($D513:AK513)</f>
        <v>603830.8778912056</v>
      </c>
      <c r="AL523" s="4">
        <f>SUM($D513:AL513)</f>
        <v>603830.8778912056</v>
      </c>
      <c r="AM523" s="4">
        <f>SUM($D513:AM513)</f>
        <v>603830.8778912056</v>
      </c>
      <c r="AN523" s="4">
        <f>SUM($D513:AN513)</f>
        <v>603830.8778912056</v>
      </c>
      <c r="AO523" s="4">
        <f>SUM($D513:AO513)</f>
        <v>603830.8778912056</v>
      </c>
      <c r="AP523" s="4">
        <f>SUM($D513:AP513)</f>
        <v>603830.8778912056</v>
      </c>
    </row>
    <row r="524" spans="1:42" hidden="1" outlineLevel="2">
      <c r="A524" s="1">
        <v>3</v>
      </c>
      <c r="B524" s="1" t="s">
        <v>22</v>
      </c>
      <c r="C524" s="4"/>
      <c r="D524" s="4">
        <f>SUM($D514:D514)</f>
        <v>0</v>
      </c>
      <c r="E524" s="4">
        <f>SUM($D514:E514)</f>
        <v>0</v>
      </c>
      <c r="F524" s="4">
        <f>SUM($D514:F514)</f>
        <v>0</v>
      </c>
      <c r="G524" s="4">
        <f>SUM($D514:G514)</f>
        <v>0</v>
      </c>
      <c r="H524" s="4">
        <f>SUM($D514:H514)</f>
        <v>0</v>
      </c>
      <c r="I524" s="4">
        <f>SUM($D514:I514)</f>
        <v>1838012.5</v>
      </c>
      <c r="J524" s="4">
        <f>SUM($D514:J514)</f>
        <v>1838012.5</v>
      </c>
      <c r="K524" s="4">
        <f>SUM($D514:K514)</f>
        <v>1838012.5</v>
      </c>
      <c r="L524" s="4">
        <f>SUM($D514:L514)</f>
        <v>1838012.5</v>
      </c>
      <c r="M524" s="4">
        <f>SUM($D514:M514)</f>
        <v>1838012.5</v>
      </c>
      <c r="N524" s="4">
        <f>SUM($D514:N514)</f>
        <v>2031133.2066455078</v>
      </c>
      <c r="O524" s="4">
        <f>SUM($D514:O514)</f>
        <v>2031133.2066455078</v>
      </c>
      <c r="P524" s="4">
        <f>SUM($D514:P514)</f>
        <v>2031133.2066455078</v>
      </c>
      <c r="Q524" s="4">
        <f>SUM($D514:Q514)</f>
        <v>2038111.1919585885</v>
      </c>
      <c r="R524" s="4">
        <f>SUM($D514:R514)</f>
        <v>2038111.1919585885</v>
      </c>
      <c r="S524" s="4">
        <f>SUM($D514:S514)</f>
        <v>2038111.1919585885</v>
      </c>
      <c r="T524" s="4">
        <f>SUM($D514:T514)</f>
        <v>2038111.1919585885</v>
      </c>
      <c r="U524" s="4">
        <f>SUM($D514:U514)</f>
        <v>2038111.1919585885</v>
      </c>
      <c r="V524" s="4">
        <f>SUM($D514:V514)</f>
        <v>2038111.1919585885</v>
      </c>
      <c r="W524" s="4">
        <f>SUM($D514:W514)</f>
        <v>2038111.1919585885</v>
      </c>
      <c r="X524" s="4">
        <f>SUM($D514:X514)</f>
        <v>2038111.1919585885</v>
      </c>
      <c r="Y524" s="4">
        <f>SUM($D514:Y514)</f>
        <v>2038111.1919585885</v>
      </c>
      <c r="Z524" s="4">
        <f>SUM($D514:Z514)</f>
        <v>2038111.1919585885</v>
      </c>
      <c r="AA524" s="4">
        <f>SUM($D514:AA514)</f>
        <v>2038111.1919585885</v>
      </c>
      <c r="AB524" s="4">
        <f>SUM($D514:AB514)</f>
        <v>2038111.1919585885</v>
      </c>
      <c r="AC524" s="4">
        <f>SUM($D514:AC514)</f>
        <v>2038111.1919585885</v>
      </c>
      <c r="AD524" s="4">
        <f>SUM($D514:AD514)</f>
        <v>2038111.1919585885</v>
      </c>
      <c r="AE524" s="4">
        <f>SUM($D514:AE514)</f>
        <v>2038111.1919585885</v>
      </c>
      <c r="AF524" s="4">
        <f>SUM($D514:AF514)</f>
        <v>2038111.1919585885</v>
      </c>
      <c r="AG524" s="4">
        <f>SUM($D514:AG514)</f>
        <v>2038111.1919585885</v>
      </c>
      <c r="AH524" s="4">
        <f>SUM($D514:AH514)</f>
        <v>2038111.1919585885</v>
      </c>
      <c r="AI524" s="4">
        <f>SUM($D514:AI514)</f>
        <v>2038111.1919585885</v>
      </c>
      <c r="AJ524" s="4">
        <f>SUM($D514:AJ514)</f>
        <v>2038111.1919585885</v>
      </c>
      <c r="AK524" s="4">
        <f>SUM($D514:AK514)</f>
        <v>2038111.1919585885</v>
      </c>
      <c r="AL524" s="4">
        <f>SUM($D514:AL514)</f>
        <v>2038111.1919585885</v>
      </c>
      <c r="AM524" s="4">
        <f>SUM($D514:AM514)</f>
        <v>2038111.1919585885</v>
      </c>
      <c r="AN524" s="4">
        <f>SUM($D514:AN514)</f>
        <v>2038111.1919585885</v>
      </c>
      <c r="AO524" s="4">
        <f>SUM($D514:AO514)</f>
        <v>2038111.1919585885</v>
      </c>
      <c r="AP524" s="4">
        <f>SUM($D514:AP514)</f>
        <v>2038111.1919585885</v>
      </c>
    </row>
    <row r="525" spans="1:42" hidden="1" outlineLevel="2">
      <c r="A525" s="1">
        <v>4</v>
      </c>
      <c r="B525" s="1" t="s">
        <v>15</v>
      </c>
      <c r="C525" s="4"/>
      <c r="D525" s="4">
        <f>SUM($D515:D515)</f>
        <v>0</v>
      </c>
      <c r="E525" s="4">
        <f>SUM($D515:E515)</f>
        <v>0</v>
      </c>
      <c r="F525" s="4">
        <f>SUM($D515:F515)</f>
        <v>0</v>
      </c>
      <c r="G525" s="4">
        <f>SUM($D515:G515)</f>
        <v>0</v>
      </c>
      <c r="H525" s="4">
        <f>SUM($D515:H515)</f>
        <v>0</v>
      </c>
      <c r="I525" s="4">
        <f>SUM($D515:I515)</f>
        <v>0</v>
      </c>
      <c r="J525" s="4">
        <f>SUM($D515:J515)</f>
        <v>0</v>
      </c>
      <c r="K525" s="4">
        <f>SUM($D515:K515)</f>
        <v>0</v>
      </c>
      <c r="L525" s="4">
        <f>SUM($D515:L515)</f>
        <v>0</v>
      </c>
      <c r="M525" s="4">
        <f>SUM($D515:M515)</f>
        <v>0</v>
      </c>
      <c r="N525" s="4">
        <f>SUM($D515:N515)</f>
        <v>0</v>
      </c>
      <c r="O525" s="4">
        <f>SUM($D515:O515)</f>
        <v>0</v>
      </c>
      <c r="P525" s="4">
        <f>SUM($D515:P515)</f>
        <v>0</v>
      </c>
      <c r="Q525" s="4">
        <f>SUM($D515:Q515)</f>
        <v>0</v>
      </c>
      <c r="R525" s="4">
        <f>SUM($D515:R515)</f>
        <v>0</v>
      </c>
      <c r="S525" s="4">
        <f>SUM($D515:S515)</f>
        <v>0</v>
      </c>
      <c r="T525" s="4">
        <f>SUM($D515:T515)</f>
        <v>0</v>
      </c>
      <c r="U525" s="4">
        <f>SUM($D515:U515)</f>
        <v>0</v>
      </c>
      <c r="V525" s="4">
        <f>SUM($D515:V515)</f>
        <v>0</v>
      </c>
      <c r="W525" s="4">
        <f>SUM($D515:W515)</f>
        <v>0</v>
      </c>
      <c r="X525" s="4">
        <f>SUM($D515:X515)</f>
        <v>0</v>
      </c>
      <c r="Y525" s="4">
        <f>SUM($D515:Y515)</f>
        <v>0</v>
      </c>
      <c r="Z525" s="4">
        <f>SUM($D515:Z515)</f>
        <v>0</v>
      </c>
      <c r="AA525" s="4">
        <f>SUM($D515:AA515)</f>
        <v>0</v>
      </c>
      <c r="AB525" s="4">
        <f>SUM($D515:AB515)</f>
        <v>0</v>
      </c>
      <c r="AC525" s="4">
        <f>SUM($D515:AC515)</f>
        <v>0</v>
      </c>
      <c r="AD525" s="4">
        <f>SUM($D515:AD515)</f>
        <v>0</v>
      </c>
      <c r="AE525" s="4">
        <f>SUM($D515:AE515)</f>
        <v>0</v>
      </c>
      <c r="AF525" s="4">
        <f>SUM($D515:AF515)</f>
        <v>0</v>
      </c>
      <c r="AG525" s="4">
        <f>SUM($D515:AG515)</f>
        <v>0</v>
      </c>
      <c r="AH525" s="4">
        <f>SUM($D515:AH515)</f>
        <v>0</v>
      </c>
      <c r="AI525" s="4">
        <f>SUM($D515:AI515)</f>
        <v>0</v>
      </c>
      <c r="AJ525" s="4">
        <f>SUM($D515:AJ515)</f>
        <v>0</v>
      </c>
      <c r="AK525" s="4">
        <f>SUM($D515:AK515)</f>
        <v>0</v>
      </c>
      <c r="AL525" s="4">
        <f>SUM($D515:AL515)</f>
        <v>0</v>
      </c>
      <c r="AM525" s="4">
        <f>SUM($D515:AM515)</f>
        <v>0</v>
      </c>
      <c r="AN525" s="4">
        <f>SUM($D515:AN515)</f>
        <v>0</v>
      </c>
      <c r="AO525" s="4">
        <f>SUM($D515:AO515)</f>
        <v>0</v>
      </c>
      <c r="AP525" s="4">
        <f>SUM($D515:AP515)</f>
        <v>0</v>
      </c>
    </row>
    <row r="526" spans="1:42" hidden="1" outlineLevel="2">
      <c r="A526" s="1">
        <v>5</v>
      </c>
      <c r="B526" s="1" t="s">
        <v>15</v>
      </c>
      <c r="C526" s="4"/>
      <c r="D526" s="4">
        <f>SUM($D516:D516)</f>
        <v>0</v>
      </c>
      <c r="E526" s="4">
        <f>SUM($D516:E516)</f>
        <v>0</v>
      </c>
      <c r="F526" s="4">
        <f>SUM($D516:F516)</f>
        <v>0</v>
      </c>
      <c r="G526" s="4">
        <f>SUM($D516:G516)</f>
        <v>0</v>
      </c>
      <c r="H526" s="4">
        <f>SUM($D516:H516)</f>
        <v>0</v>
      </c>
      <c r="I526" s="4">
        <f>SUM($D516:I516)</f>
        <v>0</v>
      </c>
      <c r="J526" s="4">
        <f>SUM($D516:J516)</f>
        <v>0</v>
      </c>
      <c r="K526" s="4">
        <f>SUM($D516:K516)</f>
        <v>0</v>
      </c>
      <c r="L526" s="4">
        <f>SUM($D516:L516)</f>
        <v>0</v>
      </c>
      <c r="M526" s="4">
        <f>SUM($D516:M516)</f>
        <v>0</v>
      </c>
      <c r="N526" s="4">
        <f>SUM($D516:N516)</f>
        <v>0</v>
      </c>
      <c r="O526" s="4">
        <f>SUM($D516:O516)</f>
        <v>0</v>
      </c>
      <c r="P526" s="4">
        <f>SUM($D516:P516)</f>
        <v>0</v>
      </c>
      <c r="Q526" s="4">
        <f>SUM($D516:Q516)</f>
        <v>0</v>
      </c>
      <c r="R526" s="4">
        <f>SUM($D516:R516)</f>
        <v>0</v>
      </c>
      <c r="S526" s="4">
        <f>SUM($D516:S516)</f>
        <v>0</v>
      </c>
      <c r="T526" s="4">
        <f>SUM($D516:T516)</f>
        <v>0</v>
      </c>
      <c r="U526" s="4">
        <f>SUM($D516:U516)</f>
        <v>0</v>
      </c>
      <c r="V526" s="4">
        <f>SUM($D516:V516)</f>
        <v>0</v>
      </c>
      <c r="W526" s="4">
        <f>SUM($D516:W516)</f>
        <v>0</v>
      </c>
      <c r="X526" s="4">
        <f>SUM($D516:X516)</f>
        <v>0</v>
      </c>
      <c r="Y526" s="4">
        <f>SUM($D516:Y516)</f>
        <v>0</v>
      </c>
      <c r="Z526" s="4">
        <f>SUM($D516:Z516)</f>
        <v>0</v>
      </c>
      <c r="AA526" s="4">
        <f>SUM($D516:AA516)</f>
        <v>0</v>
      </c>
      <c r="AB526" s="4">
        <f>SUM($D516:AB516)</f>
        <v>0</v>
      </c>
      <c r="AC526" s="4">
        <f>SUM($D516:AC516)</f>
        <v>0</v>
      </c>
      <c r="AD526" s="4">
        <f>SUM($D516:AD516)</f>
        <v>0</v>
      </c>
      <c r="AE526" s="4">
        <f>SUM($D516:AE516)</f>
        <v>0</v>
      </c>
      <c r="AF526" s="4">
        <f>SUM($D516:AF516)</f>
        <v>0</v>
      </c>
      <c r="AG526" s="4">
        <f>SUM($D516:AG516)</f>
        <v>0</v>
      </c>
      <c r="AH526" s="4">
        <f>SUM($D516:AH516)</f>
        <v>0</v>
      </c>
      <c r="AI526" s="4">
        <f>SUM($D516:AI516)</f>
        <v>0</v>
      </c>
      <c r="AJ526" s="4">
        <f>SUM($D516:AJ516)</f>
        <v>0</v>
      </c>
      <c r="AK526" s="4">
        <f>SUM($D516:AK516)</f>
        <v>0</v>
      </c>
      <c r="AL526" s="4">
        <f>SUM($D516:AL516)</f>
        <v>0</v>
      </c>
      <c r="AM526" s="4">
        <f>SUM($D516:AM516)</f>
        <v>0</v>
      </c>
      <c r="AN526" s="4">
        <f>SUM($D516:AN516)</f>
        <v>0</v>
      </c>
      <c r="AO526" s="4">
        <f>SUM($D516:AO516)</f>
        <v>0</v>
      </c>
      <c r="AP526" s="4">
        <f>SUM($D516:AP516)</f>
        <v>0</v>
      </c>
    </row>
    <row r="527" spans="1:42" ht="15.5" hidden="1" outlineLevel="2" thickBot="1">
      <c r="A527" s="6" t="s">
        <v>0</v>
      </c>
      <c r="B527" s="6"/>
      <c r="C527" s="7"/>
      <c r="D527" s="7">
        <f t="shared" ref="D527:AP527" si="196">SUM(D522:D526)</f>
        <v>0</v>
      </c>
      <c r="E527" s="7">
        <f t="shared" si="196"/>
        <v>0</v>
      </c>
      <c r="F527" s="7">
        <f t="shared" si="196"/>
        <v>0</v>
      </c>
      <c r="G527" s="7">
        <f t="shared" si="196"/>
        <v>1515000</v>
      </c>
      <c r="H527" s="7">
        <f t="shared" si="196"/>
        <v>1515000</v>
      </c>
      <c r="I527" s="7">
        <f t="shared" si="196"/>
        <v>3353012.5</v>
      </c>
      <c r="J527" s="7">
        <f t="shared" si="196"/>
        <v>3353012.5</v>
      </c>
      <c r="K527" s="7">
        <f t="shared" si="196"/>
        <v>3353012.5</v>
      </c>
      <c r="L527" s="7">
        <f t="shared" si="196"/>
        <v>3628571.177734375</v>
      </c>
      <c r="M527" s="7">
        <f t="shared" si="196"/>
        <v>3628571.177734375</v>
      </c>
      <c r="N527" s="7">
        <f t="shared" si="196"/>
        <v>3821691.8843798828</v>
      </c>
      <c r="O527" s="7">
        <f t="shared" si="196"/>
        <v>3821691.8843798828</v>
      </c>
      <c r="P527" s="7">
        <f t="shared" si="196"/>
        <v>3821691.8843798828</v>
      </c>
      <c r="Q527" s="7">
        <f t="shared" si="196"/>
        <v>3849603.8256322052</v>
      </c>
      <c r="R527" s="7">
        <f t="shared" si="196"/>
        <v>3849603.8256322052</v>
      </c>
      <c r="S527" s="7">
        <f t="shared" si="196"/>
        <v>3849603.8256322052</v>
      </c>
      <c r="T527" s="7">
        <f t="shared" si="196"/>
        <v>3855758.4086783426</v>
      </c>
      <c r="U527" s="7">
        <f t="shared" si="196"/>
        <v>3855758.4086783426</v>
      </c>
      <c r="V527" s="7">
        <f t="shared" si="196"/>
        <v>3855758.4086783426</v>
      </c>
      <c r="W527" s="7">
        <f t="shared" si="196"/>
        <v>3855758.4086783426</v>
      </c>
      <c r="X527" s="7">
        <f t="shared" si="196"/>
        <v>3855758.4086783426</v>
      </c>
      <c r="Y527" s="7">
        <f t="shared" si="196"/>
        <v>3855758.4086783426</v>
      </c>
      <c r="Z527" s="7">
        <f t="shared" si="196"/>
        <v>3855758.4086783426</v>
      </c>
      <c r="AA527" s="7">
        <f t="shared" si="196"/>
        <v>3855758.4086783426</v>
      </c>
      <c r="AB527" s="7">
        <f t="shared" si="196"/>
        <v>3855758.4086783426</v>
      </c>
      <c r="AC527" s="7">
        <f t="shared" si="196"/>
        <v>3855758.4086783426</v>
      </c>
      <c r="AD527" s="7">
        <f t="shared" si="196"/>
        <v>3855758.4086783426</v>
      </c>
      <c r="AE527" s="7">
        <f t="shared" si="196"/>
        <v>3855758.4086783426</v>
      </c>
      <c r="AF527" s="7">
        <f t="shared" si="196"/>
        <v>3855758.4086783426</v>
      </c>
      <c r="AG527" s="7">
        <f t="shared" si="196"/>
        <v>3855758.4086783426</v>
      </c>
      <c r="AH527" s="7">
        <f t="shared" si="196"/>
        <v>3855758.4086783426</v>
      </c>
      <c r="AI527" s="7">
        <f t="shared" si="196"/>
        <v>3855758.4086783426</v>
      </c>
      <c r="AJ527" s="7">
        <f t="shared" si="196"/>
        <v>3855758.4086783426</v>
      </c>
      <c r="AK527" s="7">
        <f t="shared" si="196"/>
        <v>3855758.4086783426</v>
      </c>
      <c r="AL527" s="7">
        <f t="shared" si="196"/>
        <v>3855758.4086783426</v>
      </c>
      <c r="AM527" s="7">
        <f t="shared" si="196"/>
        <v>3855758.4086783426</v>
      </c>
      <c r="AN527" s="7">
        <f t="shared" si="196"/>
        <v>3855758.4086783426</v>
      </c>
      <c r="AO527" s="7">
        <f t="shared" si="196"/>
        <v>3855758.4086783426</v>
      </c>
      <c r="AP527" s="7">
        <f t="shared" si="196"/>
        <v>3855758.4086783426</v>
      </c>
    </row>
    <row r="528" spans="1:42" hidden="1" outlineLevel="1"/>
    <row r="529" spans="1:42" hidden="1" outlineLevel="1">
      <c r="A529" s="18" t="s">
        <v>19</v>
      </c>
      <c r="B529" s="18"/>
      <c r="C529" s="17"/>
      <c r="D529" s="17"/>
      <c r="E529" s="17"/>
      <c r="F529" s="17"/>
      <c r="G529" s="17"/>
      <c r="H529" s="17"/>
      <c r="I529" s="17"/>
      <c r="J529" s="17"/>
      <c r="K529" s="17"/>
      <c r="L529" s="17"/>
      <c r="M529" s="17"/>
      <c r="N529" s="17"/>
      <c r="O529" s="17"/>
      <c r="P529" s="17"/>
      <c r="Q529" s="17"/>
      <c r="R529" s="17"/>
      <c r="S529" s="17"/>
      <c r="T529" s="17"/>
      <c r="U529" s="17"/>
      <c r="V529" s="17"/>
      <c r="W529" s="17"/>
      <c r="X529" s="17"/>
      <c r="Y529" s="17"/>
      <c r="Z529" s="17"/>
      <c r="AA529" s="17"/>
      <c r="AB529" s="17"/>
      <c r="AC529" s="17"/>
      <c r="AD529" s="17"/>
      <c r="AE529" s="17"/>
      <c r="AF529" s="17"/>
      <c r="AG529" s="17"/>
      <c r="AH529" s="17"/>
      <c r="AI529" s="17"/>
      <c r="AJ529" s="17"/>
      <c r="AK529" s="17"/>
      <c r="AL529" s="17"/>
      <c r="AM529" s="17"/>
      <c r="AN529" s="17"/>
      <c r="AO529" s="17"/>
      <c r="AP529" s="17"/>
    </row>
    <row r="530" spans="1:42" hidden="1" outlineLevel="1">
      <c r="A530" s="18" t="s">
        <v>12</v>
      </c>
      <c r="B530" s="18" t="s">
        <v>45</v>
      </c>
      <c r="C530" s="18" t="s">
        <v>64</v>
      </c>
      <c r="D530" s="17"/>
      <c r="E530" s="17"/>
      <c r="F530" s="17"/>
      <c r="G530" s="17"/>
      <c r="H530" s="17"/>
      <c r="I530" s="17"/>
      <c r="J530" s="17"/>
      <c r="K530" s="17"/>
      <c r="L530" s="17"/>
      <c r="M530" s="17"/>
      <c r="N530" s="17"/>
      <c r="O530" s="17"/>
      <c r="P530" s="17"/>
      <c r="Q530" s="17"/>
      <c r="R530" s="17"/>
      <c r="S530" s="17"/>
      <c r="T530" s="17"/>
      <c r="U530" s="17"/>
      <c r="V530" s="17"/>
      <c r="W530" s="17"/>
      <c r="X530" s="17"/>
      <c r="Y530" s="17"/>
      <c r="Z530" s="17"/>
      <c r="AA530" s="17"/>
      <c r="AB530" s="17"/>
      <c r="AC530" s="17"/>
      <c r="AD530" s="17"/>
      <c r="AE530" s="17"/>
      <c r="AF530" s="17"/>
      <c r="AG530" s="17"/>
      <c r="AH530" s="17"/>
      <c r="AI530" s="17"/>
      <c r="AJ530" s="17"/>
      <c r="AK530" s="17"/>
      <c r="AL530" s="17"/>
      <c r="AM530" s="17"/>
      <c r="AN530" s="17"/>
      <c r="AO530" s="17"/>
      <c r="AP530" s="17"/>
    </row>
    <row r="531" spans="1:42" hidden="1" outlineLevel="2">
      <c r="A531" s="11"/>
      <c r="B531" s="12"/>
      <c r="C531" s="11"/>
      <c r="D531" s="26">
        <f>D$84+D380</f>
        <v>2022</v>
      </c>
      <c r="E531" s="26">
        <f>D531+1</f>
        <v>2023</v>
      </c>
      <c r="F531" s="26">
        <f t="shared" ref="F531:AP531" si="197">E531+1</f>
        <v>2024</v>
      </c>
      <c r="G531" s="26">
        <f t="shared" si="197"/>
        <v>2025</v>
      </c>
      <c r="H531" s="26">
        <f t="shared" si="197"/>
        <v>2026</v>
      </c>
      <c r="I531" s="26">
        <f t="shared" si="197"/>
        <v>2027</v>
      </c>
      <c r="J531" s="26">
        <f t="shared" si="197"/>
        <v>2028</v>
      </c>
      <c r="K531" s="26">
        <f t="shared" si="197"/>
        <v>2029</v>
      </c>
      <c r="L531" s="26">
        <f t="shared" si="197"/>
        <v>2030</v>
      </c>
      <c r="M531" s="26">
        <f t="shared" si="197"/>
        <v>2031</v>
      </c>
      <c r="N531" s="26">
        <f t="shared" si="197"/>
        <v>2032</v>
      </c>
      <c r="O531" s="26">
        <f t="shared" si="197"/>
        <v>2033</v>
      </c>
      <c r="P531" s="26">
        <f t="shared" si="197"/>
        <v>2034</v>
      </c>
      <c r="Q531" s="26">
        <f t="shared" si="197"/>
        <v>2035</v>
      </c>
      <c r="R531" s="26">
        <f t="shared" si="197"/>
        <v>2036</v>
      </c>
      <c r="S531" s="26">
        <f t="shared" si="197"/>
        <v>2037</v>
      </c>
      <c r="T531" s="26">
        <f t="shared" si="197"/>
        <v>2038</v>
      </c>
      <c r="U531" s="26">
        <f t="shared" si="197"/>
        <v>2039</v>
      </c>
      <c r="V531" s="26">
        <f t="shared" si="197"/>
        <v>2040</v>
      </c>
      <c r="W531" s="26">
        <f t="shared" si="197"/>
        <v>2041</v>
      </c>
      <c r="X531" s="26">
        <f t="shared" si="197"/>
        <v>2042</v>
      </c>
      <c r="Y531" s="26">
        <f t="shared" si="197"/>
        <v>2043</v>
      </c>
      <c r="Z531" s="26">
        <f t="shared" si="197"/>
        <v>2044</v>
      </c>
      <c r="AA531" s="26">
        <f t="shared" si="197"/>
        <v>2045</v>
      </c>
      <c r="AB531" s="26">
        <f t="shared" si="197"/>
        <v>2046</v>
      </c>
      <c r="AC531" s="26">
        <f t="shared" si="197"/>
        <v>2047</v>
      </c>
      <c r="AD531" s="26">
        <f t="shared" si="197"/>
        <v>2048</v>
      </c>
      <c r="AE531" s="26">
        <f t="shared" si="197"/>
        <v>2049</v>
      </c>
      <c r="AF531" s="26">
        <f t="shared" si="197"/>
        <v>2050</v>
      </c>
      <c r="AG531" s="26">
        <f t="shared" si="197"/>
        <v>2051</v>
      </c>
      <c r="AH531" s="26">
        <f t="shared" si="197"/>
        <v>2052</v>
      </c>
      <c r="AI531" s="26">
        <f t="shared" si="197"/>
        <v>2053</v>
      </c>
      <c r="AJ531" s="26">
        <f t="shared" si="197"/>
        <v>2054</v>
      </c>
      <c r="AK531" s="26">
        <f t="shared" si="197"/>
        <v>2055</v>
      </c>
      <c r="AL531" s="26">
        <f t="shared" si="197"/>
        <v>2056</v>
      </c>
      <c r="AM531" s="26">
        <f t="shared" si="197"/>
        <v>2057</v>
      </c>
      <c r="AN531" s="26">
        <f t="shared" si="197"/>
        <v>2058</v>
      </c>
      <c r="AO531" s="26">
        <f t="shared" si="197"/>
        <v>2059</v>
      </c>
      <c r="AP531" s="26">
        <f t="shared" si="197"/>
        <v>2060</v>
      </c>
    </row>
    <row r="532" spans="1:42" hidden="1" outlineLevel="2">
      <c r="A532" s="1">
        <v>1</v>
      </c>
      <c r="B532" s="1" t="s">
        <v>20</v>
      </c>
      <c r="C532" s="4">
        <f>SUM(D532:AP532)</f>
        <v>28187257.246799417</v>
      </c>
      <c r="D532" s="4">
        <f t="shared" ref="D532:AP536" si="198">IF(AND(D380&gt;0,E380=0),(D380-D388),0)+IF(AND(D405&gt;0,E405=0),(D405-D413),0)+IF(AND(D430&gt;0,E430=0),(D430-D438),0)+IF(AND(D455&gt;0,E455=0),(D455-D463),0)+D472</f>
        <v>0</v>
      </c>
      <c r="E532" s="4">
        <f t="shared" si="198"/>
        <v>0</v>
      </c>
      <c r="F532" s="4">
        <f t="shared" si="198"/>
        <v>0</v>
      </c>
      <c r="G532" s="4">
        <f t="shared" si="198"/>
        <v>26010000</v>
      </c>
      <c r="H532" s="4">
        <f t="shared" si="198"/>
        <v>0</v>
      </c>
      <c r="I532" s="4">
        <f t="shared" si="198"/>
        <v>0</v>
      </c>
      <c r="J532" s="4">
        <f t="shared" si="198"/>
        <v>0</v>
      </c>
      <c r="K532" s="4">
        <f t="shared" si="198"/>
        <v>0</v>
      </c>
      <c r="L532" s="4">
        <f t="shared" si="198"/>
        <v>1975957.34765625</v>
      </c>
      <c r="M532" s="4">
        <f t="shared" si="198"/>
        <v>0</v>
      </c>
      <c r="N532" s="4">
        <f t="shared" si="198"/>
        <v>0</v>
      </c>
      <c r="O532" s="4">
        <f t="shared" si="198"/>
        <v>0</v>
      </c>
      <c r="P532" s="4">
        <f t="shared" si="198"/>
        <v>0</v>
      </c>
      <c r="Q532" s="4">
        <f t="shared" si="198"/>
        <v>135100.60345178974</v>
      </c>
      <c r="R532" s="4">
        <f t="shared" si="198"/>
        <v>0</v>
      </c>
      <c r="S532" s="4">
        <f t="shared" si="198"/>
        <v>0</v>
      </c>
      <c r="T532" s="4">
        <f t="shared" si="198"/>
        <v>66199.295691376974</v>
      </c>
      <c r="U532" s="4">
        <f t="shared" si="198"/>
        <v>0</v>
      </c>
      <c r="V532" s="4">
        <f t="shared" si="198"/>
        <v>0</v>
      </c>
      <c r="W532" s="4">
        <f t="shared" si="198"/>
        <v>0</v>
      </c>
      <c r="X532" s="4">
        <f t="shared" si="198"/>
        <v>0</v>
      </c>
      <c r="Y532" s="4">
        <f t="shared" si="198"/>
        <v>0</v>
      </c>
      <c r="Z532" s="4">
        <f t="shared" si="198"/>
        <v>0</v>
      </c>
      <c r="AA532" s="4">
        <f t="shared" si="198"/>
        <v>0</v>
      </c>
      <c r="AB532" s="4">
        <f t="shared" si="198"/>
        <v>0</v>
      </c>
      <c r="AC532" s="4">
        <f t="shared" si="198"/>
        <v>0</v>
      </c>
      <c r="AD532" s="4">
        <f t="shared" si="198"/>
        <v>0</v>
      </c>
      <c r="AE532" s="4">
        <f t="shared" si="198"/>
        <v>0</v>
      </c>
      <c r="AF532" s="4">
        <f t="shared" si="198"/>
        <v>0</v>
      </c>
      <c r="AG532" s="4">
        <f t="shared" si="198"/>
        <v>0</v>
      </c>
      <c r="AH532" s="4">
        <f t="shared" si="198"/>
        <v>0</v>
      </c>
      <c r="AI532" s="4">
        <f t="shared" si="198"/>
        <v>0</v>
      </c>
      <c r="AJ532" s="4">
        <f t="shared" si="198"/>
        <v>0</v>
      </c>
      <c r="AK532" s="4">
        <f t="shared" si="198"/>
        <v>0</v>
      </c>
      <c r="AL532" s="4">
        <f t="shared" si="198"/>
        <v>0</v>
      </c>
      <c r="AM532" s="4">
        <f t="shared" si="198"/>
        <v>0</v>
      </c>
      <c r="AN532" s="4">
        <f t="shared" si="198"/>
        <v>0</v>
      </c>
      <c r="AO532" s="4">
        <f t="shared" si="198"/>
        <v>0</v>
      </c>
      <c r="AP532" s="4">
        <f t="shared" si="198"/>
        <v>0</v>
      </c>
    </row>
    <row r="533" spans="1:42" hidden="1" outlineLevel="2">
      <c r="A533" s="1">
        <v>2</v>
      </c>
      <c r="B533" s="1" t="s">
        <v>21</v>
      </c>
      <c r="C533" s="4">
        <f>SUM(D533:AP533)</f>
        <v>14060528.975554019</v>
      </c>
      <c r="D533" s="4">
        <f t="shared" si="198"/>
        <v>0</v>
      </c>
      <c r="E533" s="4">
        <f t="shared" si="198"/>
        <v>0</v>
      </c>
      <c r="F533" s="4">
        <f t="shared" si="198"/>
        <v>0</v>
      </c>
      <c r="G533" s="4">
        <f t="shared" si="198"/>
        <v>13005000</v>
      </c>
      <c r="H533" s="4">
        <f t="shared" si="198"/>
        <v>0</v>
      </c>
      <c r="I533" s="4">
        <f t="shared" si="198"/>
        <v>0</v>
      </c>
      <c r="J533" s="4">
        <f t="shared" si="198"/>
        <v>0</v>
      </c>
      <c r="K533" s="4">
        <f t="shared" si="198"/>
        <v>0</v>
      </c>
      <c r="L533" s="4">
        <f t="shared" si="198"/>
        <v>987978.673828125</v>
      </c>
      <c r="M533" s="4">
        <f t="shared" si="198"/>
        <v>0</v>
      </c>
      <c r="N533" s="4">
        <f t="shared" si="198"/>
        <v>0</v>
      </c>
      <c r="O533" s="4">
        <f t="shared" si="198"/>
        <v>0</v>
      </c>
      <c r="P533" s="4">
        <f t="shared" si="198"/>
        <v>0</v>
      </c>
      <c r="Q533" s="4">
        <f t="shared" si="198"/>
        <v>67550.301725894868</v>
      </c>
      <c r="R533" s="4">
        <f t="shared" si="198"/>
        <v>0</v>
      </c>
      <c r="S533" s="4">
        <f t="shared" si="198"/>
        <v>0</v>
      </c>
      <c r="T533" s="4">
        <f t="shared" si="198"/>
        <v>0</v>
      </c>
      <c r="U533" s="4">
        <f t="shared" si="198"/>
        <v>0</v>
      </c>
      <c r="V533" s="4">
        <f t="shared" si="198"/>
        <v>0</v>
      </c>
      <c r="W533" s="4">
        <f t="shared" si="198"/>
        <v>0</v>
      </c>
      <c r="X533" s="4">
        <f t="shared" si="198"/>
        <v>0</v>
      </c>
      <c r="Y533" s="4">
        <f t="shared" si="198"/>
        <v>0</v>
      </c>
      <c r="Z533" s="4">
        <f t="shared" si="198"/>
        <v>0</v>
      </c>
      <c r="AA533" s="4">
        <f t="shared" si="198"/>
        <v>0</v>
      </c>
      <c r="AB533" s="4">
        <f t="shared" si="198"/>
        <v>0</v>
      </c>
      <c r="AC533" s="4">
        <f t="shared" si="198"/>
        <v>0</v>
      </c>
      <c r="AD533" s="4">
        <f t="shared" si="198"/>
        <v>0</v>
      </c>
      <c r="AE533" s="4">
        <f t="shared" si="198"/>
        <v>0</v>
      </c>
      <c r="AF533" s="4">
        <f t="shared" si="198"/>
        <v>0</v>
      </c>
      <c r="AG533" s="4">
        <f t="shared" si="198"/>
        <v>0</v>
      </c>
      <c r="AH533" s="4">
        <f t="shared" si="198"/>
        <v>0</v>
      </c>
      <c r="AI533" s="4">
        <f t="shared" si="198"/>
        <v>0</v>
      </c>
      <c r="AJ533" s="4">
        <f t="shared" si="198"/>
        <v>0</v>
      </c>
      <c r="AK533" s="4">
        <f t="shared" si="198"/>
        <v>0</v>
      </c>
      <c r="AL533" s="4">
        <f t="shared" si="198"/>
        <v>0</v>
      </c>
      <c r="AM533" s="4">
        <f t="shared" si="198"/>
        <v>0</v>
      </c>
      <c r="AN533" s="4">
        <f t="shared" si="198"/>
        <v>0</v>
      </c>
      <c r="AO533" s="4">
        <f t="shared" si="198"/>
        <v>0</v>
      </c>
      <c r="AP533" s="4">
        <f t="shared" si="198"/>
        <v>0</v>
      </c>
    </row>
    <row r="534" spans="1:42" hidden="1" outlineLevel="2">
      <c r="A534" s="1">
        <v>3</v>
      </c>
      <c r="B534" s="1" t="s">
        <v>22</v>
      </c>
      <c r="C534" s="4">
        <f>SUM(D534:AP534)</f>
        <v>11607972.186324906</v>
      </c>
      <c r="D534" s="4">
        <f t="shared" si="198"/>
        <v>0</v>
      </c>
      <c r="E534" s="4">
        <f t="shared" si="198"/>
        <v>0</v>
      </c>
      <c r="F534" s="4">
        <f t="shared" si="198"/>
        <v>0</v>
      </c>
      <c r="G534" s="4">
        <f t="shared" si="198"/>
        <v>0</v>
      </c>
      <c r="H534" s="4">
        <f t="shared" si="198"/>
        <v>0</v>
      </c>
      <c r="I534" s="4">
        <f t="shared" si="198"/>
        <v>10753509.375</v>
      </c>
      <c r="J534" s="4">
        <f t="shared" si="198"/>
        <v>0</v>
      </c>
      <c r="K534" s="4">
        <f t="shared" si="198"/>
        <v>0</v>
      </c>
      <c r="L534" s="4">
        <f t="shared" si="198"/>
        <v>0</v>
      </c>
      <c r="M534" s="4">
        <f t="shared" si="198"/>
        <v>0</v>
      </c>
      <c r="N534" s="4">
        <f t="shared" si="198"/>
        <v>816934.86592163087</v>
      </c>
      <c r="O534" s="4">
        <f t="shared" si="198"/>
        <v>0</v>
      </c>
      <c r="P534" s="4">
        <f t="shared" si="198"/>
        <v>0</v>
      </c>
      <c r="Q534" s="4">
        <f t="shared" si="198"/>
        <v>37527.945403274927</v>
      </c>
      <c r="R534" s="4">
        <f t="shared" si="198"/>
        <v>0</v>
      </c>
      <c r="S534" s="4">
        <f t="shared" si="198"/>
        <v>0</v>
      </c>
      <c r="T534" s="4">
        <f t="shared" si="198"/>
        <v>0</v>
      </c>
      <c r="U534" s="4">
        <f t="shared" si="198"/>
        <v>0</v>
      </c>
      <c r="V534" s="4">
        <f t="shared" si="198"/>
        <v>0</v>
      </c>
      <c r="W534" s="4">
        <f t="shared" si="198"/>
        <v>0</v>
      </c>
      <c r="X534" s="4">
        <f t="shared" si="198"/>
        <v>0</v>
      </c>
      <c r="Y534" s="4">
        <f t="shared" si="198"/>
        <v>0</v>
      </c>
      <c r="Z534" s="4">
        <f t="shared" si="198"/>
        <v>0</v>
      </c>
      <c r="AA534" s="4">
        <f t="shared" si="198"/>
        <v>0</v>
      </c>
      <c r="AB534" s="4">
        <f t="shared" si="198"/>
        <v>0</v>
      </c>
      <c r="AC534" s="4">
        <f t="shared" si="198"/>
        <v>0</v>
      </c>
      <c r="AD534" s="4">
        <f t="shared" si="198"/>
        <v>0</v>
      </c>
      <c r="AE534" s="4">
        <f t="shared" si="198"/>
        <v>0</v>
      </c>
      <c r="AF534" s="4">
        <f t="shared" si="198"/>
        <v>0</v>
      </c>
      <c r="AG534" s="4">
        <f t="shared" si="198"/>
        <v>0</v>
      </c>
      <c r="AH534" s="4">
        <f t="shared" si="198"/>
        <v>0</v>
      </c>
      <c r="AI534" s="4">
        <f t="shared" si="198"/>
        <v>0</v>
      </c>
      <c r="AJ534" s="4">
        <f t="shared" si="198"/>
        <v>0</v>
      </c>
      <c r="AK534" s="4">
        <f t="shared" si="198"/>
        <v>0</v>
      </c>
      <c r="AL534" s="4">
        <f t="shared" si="198"/>
        <v>0</v>
      </c>
      <c r="AM534" s="4">
        <f t="shared" si="198"/>
        <v>0</v>
      </c>
      <c r="AN534" s="4">
        <f t="shared" si="198"/>
        <v>0</v>
      </c>
      <c r="AO534" s="4">
        <f t="shared" si="198"/>
        <v>0</v>
      </c>
      <c r="AP534" s="4">
        <f t="shared" si="198"/>
        <v>0</v>
      </c>
    </row>
    <row r="535" spans="1:42" hidden="1" outlineLevel="2">
      <c r="A535" s="1">
        <v>4</v>
      </c>
      <c r="B535" s="1" t="s">
        <v>15</v>
      </c>
      <c r="C535" s="4">
        <f>SUM(D535:AP535)</f>
        <v>0</v>
      </c>
      <c r="D535" s="4">
        <f t="shared" si="198"/>
        <v>0</v>
      </c>
      <c r="E535" s="4">
        <f t="shared" si="198"/>
        <v>0</v>
      </c>
      <c r="F535" s="4">
        <f t="shared" si="198"/>
        <v>0</v>
      </c>
      <c r="G535" s="4">
        <f t="shared" si="198"/>
        <v>0</v>
      </c>
      <c r="H535" s="4">
        <f t="shared" si="198"/>
        <v>0</v>
      </c>
      <c r="I535" s="4">
        <f t="shared" si="198"/>
        <v>0</v>
      </c>
      <c r="J535" s="4">
        <f t="shared" si="198"/>
        <v>0</v>
      </c>
      <c r="K535" s="4">
        <f t="shared" si="198"/>
        <v>0</v>
      </c>
      <c r="L535" s="4">
        <f t="shared" si="198"/>
        <v>0</v>
      </c>
      <c r="M535" s="4">
        <f t="shared" si="198"/>
        <v>0</v>
      </c>
      <c r="N535" s="4">
        <f t="shared" si="198"/>
        <v>0</v>
      </c>
      <c r="O535" s="4">
        <f t="shared" si="198"/>
        <v>0</v>
      </c>
      <c r="P535" s="4">
        <f t="shared" si="198"/>
        <v>0</v>
      </c>
      <c r="Q535" s="4">
        <f t="shared" si="198"/>
        <v>0</v>
      </c>
      <c r="R535" s="4">
        <f t="shared" si="198"/>
        <v>0</v>
      </c>
      <c r="S535" s="4">
        <f t="shared" si="198"/>
        <v>0</v>
      </c>
      <c r="T535" s="4">
        <f t="shared" si="198"/>
        <v>0</v>
      </c>
      <c r="U535" s="4">
        <f t="shared" si="198"/>
        <v>0</v>
      </c>
      <c r="V535" s="4">
        <f t="shared" si="198"/>
        <v>0</v>
      </c>
      <c r="W535" s="4">
        <f t="shared" si="198"/>
        <v>0</v>
      </c>
      <c r="X535" s="4">
        <f t="shared" si="198"/>
        <v>0</v>
      </c>
      <c r="Y535" s="4">
        <f t="shared" si="198"/>
        <v>0</v>
      </c>
      <c r="Z535" s="4">
        <f t="shared" si="198"/>
        <v>0</v>
      </c>
      <c r="AA535" s="4">
        <f t="shared" si="198"/>
        <v>0</v>
      </c>
      <c r="AB535" s="4">
        <f t="shared" si="198"/>
        <v>0</v>
      </c>
      <c r="AC535" s="4">
        <f t="shared" si="198"/>
        <v>0</v>
      </c>
      <c r="AD535" s="4">
        <f t="shared" si="198"/>
        <v>0</v>
      </c>
      <c r="AE535" s="4">
        <f t="shared" si="198"/>
        <v>0</v>
      </c>
      <c r="AF535" s="4">
        <f t="shared" si="198"/>
        <v>0</v>
      </c>
      <c r="AG535" s="4">
        <f t="shared" si="198"/>
        <v>0</v>
      </c>
      <c r="AH535" s="4">
        <f t="shared" si="198"/>
        <v>0</v>
      </c>
      <c r="AI535" s="4">
        <f t="shared" si="198"/>
        <v>0</v>
      </c>
      <c r="AJ535" s="4">
        <f t="shared" si="198"/>
        <v>0</v>
      </c>
      <c r="AK535" s="4">
        <f t="shared" si="198"/>
        <v>0</v>
      </c>
      <c r="AL535" s="4">
        <f t="shared" si="198"/>
        <v>0</v>
      </c>
      <c r="AM535" s="4">
        <f t="shared" si="198"/>
        <v>0</v>
      </c>
      <c r="AN535" s="4">
        <f t="shared" si="198"/>
        <v>0</v>
      </c>
      <c r="AO535" s="4">
        <f t="shared" si="198"/>
        <v>0</v>
      </c>
      <c r="AP535" s="4">
        <f t="shared" si="198"/>
        <v>0</v>
      </c>
    </row>
    <row r="536" spans="1:42" hidden="1" outlineLevel="2">
      <c r="A536" s="1">
        <v>5</v>
      </c>
      <c r="B536" s="1" t="s">
        <v>15</v>
      </c>
      <c r="C536" s="4">
        <f>SUM(D536:AP536)</f>
        <v>0</v>
      </c>
      <c r="D536" s="4">
        <f t="shared" si="198"/>
        <v>0</v>
      </c>
      <c r="E536" s="4">
        <f t="shared" si="198"/>
        <v>0</v>
      </c>
      <c r="F536" s="4">
        <f t="shared" si="198"/>
        <v>0</v>
      </c>
      <c r="G536" s="4">
        <f t="shared" si="198"/>
        <v>0</v>
      </c>
      <c r="H536" s="4">
        <f t="shared" si="198"/>
        <v>0</v>
      </c>
      <c r="I536" s="4">
        <f t="shared" si="198"/>
        <v>0</v>
      </c>
      <c r="J536" s="4">
        <f t="shared" si="198"/>
        <v>0</v>
      </c>
      <c r="K536" s="4">
        <f t="shared" si="198"/>
        <v>0</v>
      </c>
      <c r="L536" s="4">
        <f t="shared" si="198"/>
        <v>0</v>
      </c>
      <c r="M536" s="4">
        <f t="shared" si="198"/>
        <v>0</v>
      </c>
      <c r="N536" s="4">
        <f t="shared" si="198"/>
        <v>0</v>
      </c>
      <c r="O536" s="4">
        <f t="shared" si="198"/>
        <v>0</v>
      </c>
      <c r="P536" s="4">
        <f t="shared" si="198"/>
        <v>0</v>
      </c>
      <c r="Q536" s="4">
        <f t="shared" si="198"/>
        <v>0</v>
      </c>
      <c r="R536" s="4">
        <f t="shared" si="198"/>
        <v>0</v>
      </c>
      <c r="S536" s="4">
        <f t="shared" si="198"/>
        <v>0</v>
      </c>
      <c r="T536" s="4">
        <f t="shared" si="198"/>
        <v>0</v>
      </c>
      <c r="U536" s="4">
        <f t="shared" si="198"/>
        <v>0</v>
      </c>
      <c r="V536" s="4">
        <f t="shared" si="198"/>
        <v>0</v>
      </c>
      <c r="W536" s="4">
        <f t="shared" si="198"/>
        <v>0</v>
      </c>
      <c r="X536" s="4">
        <f t="shared" si="198"/>
        <v>0</v>
      </c>
      <c r="Y536" s="4">
        <f t="shared" si="198"/>
        <v>0</v>
      </c>
      <c r="Z536" s="4">
        <f t="shared" si="198"/>
        <v>0</v>
      </c>
      <c r="AA536" s="4">
        <f t="shared" si="198"/>
        <v>0</v>
      </c>
      <c r="AB536" s="4">
        <f t="shared" si="198"/>
        <v>0</v>
      </c>
      <c r="AC536" s="4">
        <f t="shared" si="198"/>
        <v>0</v>
      </c>
      <c r="AD536" s="4">
        <f t="shared" si="198"/>
        <v>0</v>
      </c>
      <c r="AE536" s="4">
        <f t="shared" si="198"/>
        <v>0</v>
      </c>
      <c r="AF536" s="4">
        <f t="shared" si="198"/>
        <v>0</v>
      </c>
      <c r="AG536" s="4">
        <f t="shared" si="198"/>
        <v>0</v>
      </c>
      <c r="AH536" s="4">
        <f t="shared" si="198"/>
        <v>0</v>
      </c>
      <c r="AI536" s="4">
        <f t="shared" si="198"/>
        <v>0</v>
      </c>
      <c r="AJ536" s="4">
        <f t="shared" si="198"/>
        <v>0</v>
      </c>
      <c r="AK536" s="4">
        <f t="shared" si="198"/>
        <v>0</v>
      </c>
      <c r="AL536" s="4">
        <f t="shared" si="198"/>
        <v>0</v>
      </c>
      <c r="AM536" s="4">
        <f t="shared" si="198"/>
        <v>0</v>
      </c>
      <c r="AN536" s="4">
        <f t="shared" si="198"/>
        <v>0</v>
      </c>
      <c r="AO536" s="4">
        <f t="shared" si="198"/>
        <v>0</v>
      </c>
      <c r="AP536" s="4">
        <f t="shared" si="198"/>
        <v>0</v>
      </c>
    </row>
    <row r="537" spans="1:42" ht="15.5" hidden="1" outlineLevel="2" thickBot="1">
      <c r="A537" s="6" t="s">
        <v>0</v>
      </c>
      <c r="B537" s="6"/>
      <c r="C537" s="7">
        <f>SUM(C532:C536)</f>
        <v>53855758.408678338</v>
      </c>
      <c r="D537" s="7">
        <f t="shared" ref="D537:AP537" si="199">SUM(D532:D536)</f>
        <v>0</v>
      </c>
      <c r="E537" s="7">
        <f t="shared" si="199"/>
        <v>0</v>
      </c>
      <c r="F537" s="7">
        <f t="shared" si="199"/>
        <v>0</v>
      </c>
      <c r="G537" s="7">
        <f t="shared" si="199"/>
        <v>39015000</v>
      </c>
      <c r="H537" s="7">
        <f t="shared" si="199"/>
        <v>0</v>
      </c>
      <c r="I537" s="7">
        <f t="shared" si="199"/>
        <v>10753509.375</v>
      </c>
      <c r="J537" s="7">
        <f t="shared" si="199"/>
        <v>0</v>
      </c>
      <c r="K537" s="7">
        <f t="shared" si="199"/>
        <v>0</v>
      </c>
      <c r="L537" s="7">
        <f t="shared" si="199"/>
        <v>2963936.021484375</v>
      </c>
      <c r="M537" s="7">
        <f t="shared" si="199"/>
        <v>0</v>
      </c>
      <c r="N537" s="7">
        <f t="shared" si="199"/>
        <v>816934.86592163087</v>
      </c>
      <c r="O537" s="7">
        <f t="shared" si="199"/>
        <v>0</v>
      </c>
      <c r="P537" s="7">
        <f t="shared" si="199"/>
        <v>0</v>
      </c>
      <c r="Q537" s="7">
        <f t="shared" si="199"/>
        <v>240178.85058095955</v>
      </c>
      <c r="R537" s="7">
        <f t="shared" si="199"/>
        <v>0</v>
      </c>
      <c r="S537" s="7">
        <f t="shared" si="199"/>
        <v>0</v>
      </c>
      <c r="T537" s="7">
        <f t="shared" si="199"/>
        <v>66199.295691376974</v>
      </c>
      <c r="U537" s="7">
        <f t="shared" si="199"/>
        <v>0</v>
      </c>
      <c r="V537" s="7">
        <f t="shared" si="199"/>
        <v>0</v>
      </c>
      <c r="W537" s="7">
        <f t="shared" si="199"/>
        <v>0</v>
      </c>
      <c r="X537" s="7">
        <f t="shared" si="199"/>
        <v>0</v>
      </c>
      <c r="Y537" s="7">
        <f t="shared" si="199"/>
        <v>0</v>
      </c>
      <c r="Z537" s="7">
        <f t="shared" si="199"/>
        <v>0</v>
      </c>
      <c r="AA537" s="7">
        <f t="shared" si="199"/>
        <v>0</v>
      </c>
      <c r="AB537" s="7">
        <f t="shared" si="199"/>
        <v>0</v>
      </c>
      <c r="AC537" s="7">
        <f t="shared" si="199"/>
        <v>0</v>
      </c>
      <c r="AD537" s="7">
        <f t="shared" si="199"/>
        <v>0</v>
      </c>
      <c r="AE537" s="7">
        <f t="shared" si="199"/>
        <v>0</v>
      </c>
      <c r="AF537" s="7">
        <f t="shared" si="199"/>
        <v>0</v>
      </c>
      <c r="AG537" s="7">
        <f t="shared" si="199"/>
        <v>0</v>
      </c>
      <c r="AH537" s="7">
        <f t="shared" si="199"/>
        <v>0</v>
      </c>
      <c r="AI537" s="7">
        <f t="shared" si="199"/>
        <v>0</v>
      </c>
      <c r="AJ537" s="7">
        <f t="shared" si="199"/>
        <v>0</v>
      </c>
      <c r="AK537" s="7">
        <f t="shared" si="199"/>
        <v>0</v>
      </c>
      <c r="AL537" s="7">
        <f t="shared" si="199"/>
        <v>0</v>
      </c>
      <c r="AM537" s="7">
        <f t="shared" si="199"/>
        <v>0</v>
      </c>
      <c r="AN537" s="7">
        <f t="shared" si="199"/>
        <v>0</v>
      </c>
      <c r="AO537" s="7">
        <f t="shared" si="199"/>
        <v>0</v>
      </c>
      <c r="AP537" s="7">
        <f t="shared" si="199"/>
        <v>0</v>
      </c>
    </row>
    <row r="538" spans="1:42" hidden="1" outlineLevel="1"/>
    <row r="539" spans="1:42" hidden="1" outlineLevel="1">
      <c r="A539" s="18" t="s">
        <v>19</v>
      </c>
      <c r="B539" s="18"/>
      <c r="C539" s="17"/>
      <c r="D539" s="17"/>
      <c r="E539" s="17"/>
      <c r="F539" s="17"/>
      <c r="G539" s="17"/>
      <c r="H539" s="17"/>
      <c r="I539" s="17"/>
      <c r="J539" s="17"/>
      <c r="K539" s="17"/>
      <c r="L539" s="17"/>
      <c r="M539" s="17"/>
      <c r="N539" s="17"/>
      <c r="O539" s="17"/>
      <c r="P539" s="17"/>
      <c r="Q539" s="17"/>
      <c r="R539" s="17"/>
      <c r="S539" s="17"/>
      <c r="T539" s="17"/>
      <c r="U539" s="17"/>
      <c r="V539" s="17"/>
      <c r="W539" s="17"/>
      <c r="X539" s="17"/>
      <c r="Y539" s="17"/>
      <c r="Z539" s="17"/>
      <c r="AA539" s="17"/>
      <c r="AB539" s="17"/>
      <c r="AC539" s="17"/>
      <c r="AD539" s="17"/>
      <c r="AE539" s="17"/>
      <c r="AF539" s="17"/>
      <c r="AG539" s="17"/>
      <c r="AH539" s="17"/>
      <c r="AI539" s="17"/>
      <c r="AJ539" s="17"/>
      <c r="AK539" s="17"/>
      <c r="AL539" s="17"/>
      <c r="AM539" s="17"/>
      <c r="AN539" s="17"/>
      <c r="AO539" s="17"/>
      <c r="AP539" s="17"/>
    </row>
    <row r="540" spans="1:42" hidden="1" outlineLevel="1">
      <c r="A540" s="18" t="s">
        <v>12</v>
      </c>
      <c r="B540" s="18" t="s">
        <v>45</v>
      </c>
      <c r="C540" s="18" t="s">
        <v>64</v>
      </c>
      <c r="D540" s="17"/>
      <c r="E540" s="17"/>
      <c r="F540" s="17"/>
      <c r="G540" s="17"/>
      <c r="H540" s="17"/>
      <c r="I540" s="17"/>
      <c r="J540" s="17"/>
      <c r="K540" s="17"/>
      <c r="L540" s="17"/>
      <c r="M540" s="17"/>
      <c r="N540" s="17"/>
      <c r="O540" s="17"/>
      <c r="P540" s="17"/>
      <c r="Q540" s="17"/>
      <c r="R540" s="17"/>
      <c r="S540" s="17"/>
      <c r="T540" s="17"/>
      <c r="U540" s="17"/>
      <c r="V540" s="17"/>
      <c r="W540" s="17"/>
      <c r="X540" s="17"/>
      <c r="Y540" s="17"/>
      <c r="Z540" s="17"/>
      <c r="AA540" s="17"/>
      <c r="AB540" s="17"/>
      <c r="AC540" s="17"/>
      <c r="AD540" s="17"/>
      <c r="AE540" s="17"/>
      <c r="AF540" s="17"/>
      <c r="AG540" s="17"/>
      <c r="AH540" s="17"/>
      <c r="AI540" s="17"/>
      <c r="AJ540" s="17"/>
      <c r="AK540" s="17"/>
      <c r="AL540" s="17"/>
      <c r="AM540" s="17"/>
      <c r="AN540" s="17"/>
      <c r="AO540" s="17"/>
      <c r="AP540" s="17"/>
    </row>
    <row r="541" spans="1:42" hidden="1" outlineLevel="2">
      <c r="A541" s="11"/>
      <c r="B541" s="12"/>
      <c r="C541" s="11"/>
      <c r="D541" s="26">
        <f>D$84+D390</f>
        <v>2022</v>
      </c>
      <c r="E541" s="26">
        <f>D541+1</f>
        <v>2023</v>
      </c>
      <c r="F541" s="26">
        <f t="shared" ref="F541:AP541" si="200">E541+1</f>
        <v>2024</v>
      </c>
      <c r="G541" s="26">
        <f t="shared" si="200"/>
        <v>2025</v>
      </c>
      <c r="H541" s="26">
        <f t="shared" si="200"/>
        <v>2026</v>
      </c>
      <c r="I541" s="26">
        <f t="shared" si="200"/>
        <v>2027</v>
      </c>
      <c r="J541" s="26">
        <f t="shared" si="200"/>
        <v>2028</v>
      </c>
      <c r="K541" s="26">
        <f t="shared" si="200"/>
        <v>2029</v>
      </c>
      <c r="L541" s="26">
        <f t="shared" si="200"/>
        <v>2030</v>
      </c>
      <c r="M541" s="26">
        <f t="shared" si="200"/>
        <v>2031</v>
      </c>
      <c r="N541" s="26">
        <f t="shared" si="200"/>
        <v>2032</v>
      </c>
      <c r="O541" s="26">
        <f t="shared" si="200"/>
        <v>2033</v>
      </c>
      <c r="P541" s="26">
        <f t="shared" si="200"/>
        <v>2034</v>
      </c>
      <c r="Q541" s="26">
        <f t="shared" si="200"/>
        <v>2035</v>
      </c>
      <c r="R541" s="26">
        <f t="shared" si="200"/>
        <v>2036</v>
      </c>
      <c r="S541" s="26">
        <f t="shared" si="200"/>
        <v>2037</v>
      </c>
      <c r="T541" s="26">
        <f t="shared" si="200"/>
        <v>2038</v>
      </c>
      <c r="U541" s="26">
        <f t="shared" si="200"/>
        <v>2039</v>
      </c>
      <c r="V541" s="26">
        <f t="shared" si="200"/>
        <v>2040</v>
      </c>
      <c r="W541" s="26">
        <f t="shared" si="200"/>
        <v>2041</v>
      </c>
      <c r="X541" s="26">
        <f t="shared" si="200"/>
        <v>2042</v>
      </c>
      <c r="Y541" s="26">
        <f t="shared" si="200"/>
        <v>2043</v>
      </c>
      <c r="Z541" s="26">
        <f t="shared" si="200"/>
        <v>2044</v>
      </c>
      <c r="AA541" s="26">
        <f t="shared" si="200"/>
        <v>2045</v>
      </c>
      <c r="AB541" s="26">
        <f t="shared" si="200"/>
        <v>2046</v>
      </c>
      <c r="AC541" s="26">
        <f t="shared" si="200"/>
        <v>2047</v>
      </c>
      <c r="AD541" s="26">
        <f t="shared" si="200"/>
        <v>2048</v>
      </c>
      <c r="AE541" s="26">
        <f t="shared" si="200"/>
        <v>2049</v>
      </c>
      <c r="AF541" s="26">
        <f t="shared" si="200"/>
        <v>2050</v>
      </c>
      <c r="AG541" s="26">
        <f t="shared" si="200"/>
        <v>2051</v>
      </c>
      <c r="AH541" s="26">
        <f t="shared" si="200"/>
        <v>2052</v>
      </c>
      <c r="AI541" s="26">
        <f t="shared" si="200"/>
        <v>2053</v>
      </c>
      <c r="AJ541" s="26">
        <f t="shared" si="200"/>
        <v>2054</v>
      </c>
      <c r="AK541" s="26">
        <f t="shared" si="200"/>
        <v>2055</v>
      </c>
      <c r="AL541" s="26">
        <f t="shared" si="200"/>
        <v>2056</v>
      </c>
      <c r="AM541" s="26">
        <f t="shared" si="200"/>
        <v>2057</v>
      </c>
      <c r="AN541" s="26">
        <f t="shared" si="200"/>
        <v>2058</v>
      </c>
      <c r="AO541" s="26">
        <f t="shared" si="200"/>
        <v>2059</v>
      </c>
      <c r="AP541" s="26">
        <f t="shared" si="200"/>
        <v>2060</v>
      </c>
    </row>
    <row r="542" spans="1:42" hidden="1" outlineLevel="2">
      <c r="A542" s="1">
        <v>1</v>
      </c>
      <c r="B542" s="1" t="s">
        <v>20</v>
      </c>
      <c r="C542" s="4"/>
      <c r="D542" s="4">
        <f>SUM($D532:D532)</f>
        <v>0</v>
      </c>
      <c r="E542" s="4">
        <f>SUM($D532:E532)</f>
        <v>0</v>
      </c>
      <c r="F542" s="4">
        <f>SUM($D532:F532)</f>
        <v>0</v>
      </c>
      <c r="G542" s="4">
        <f>SUM($D532:G532)</f>
        <v>26010000</v>
      </c>
      <c r="H542" s="4">
        <f>SUM($D532:H532)</f>
        <v>26010000</v>
      </c>
      <c r="I542" s="4">
        <f>SUM($D532:I532)</f>
        <v>26010000</v>
      </c>
      <c r="J542" s="4">
        <f>SUM($D532:J532)</f>
        <v>26010000</v>
      </c>
      <c r="K542" s="4">
        <f>SUM($D532:K532)</f>
        <v>26010000</v>
      </c>
      <c r="L542" s="4">
        <f>SUM($D532:L532)</f>
        <v>27985957.34765625</v>
      </c>
      <c r="M542" s="4">
        <f>SUM($D532:M532)</f>
        <v>27985957.34765625</v>
      </c>
      <c r="N542" s="4">
        <f>SUM($D532:N532)</f>
        <v>27985957.34765625</v>
      </c>
      <c r="O542" s="4">
        <f>SUM($D532:O532)</f>
        <v>27985957.34765625</v>
      </c>
      <c r="P542" s="4">
        <f>SUM($D532:P532)</f>
        <v>27985957.34765625</v>
      </c>
      <c r="Q542" s="4">
        <f>SUM($D532:Q532)</f>
        <v>28121057.951108038</v>
      </c>
      <c r="R542" s="4">
        <f>SUM($D532:R532)</f>
        <v>28121057.951108038</v>
      </c>
      <c r="S542" s="4">
        <f>SUM($D532:S532)</f>
        <v>28121057.951108038</v>
      </c>
      <c r="T542" s="4">
        <f>SUM($D532:T532)</f>
        <v>28187257.246799417</v>
      </c>
      <c r="U542" s="4">
        <f>SUM($D532:U532)</f>
        <v>28187257.246799417</v>
      </c>
      <c r="V542" s="4">
        <f>SUM($D532:V532)</f>
        <v>28187257.246799417</v>
      </c>
      <c r="W542" s="4">
        <f>SUM($D532:W532)</f>
        <v>28187257.246799417</v>
      </c>
      <c r="X542" s="4">
        <f>SUM($D532:X532)</f>
        <v>28187257.246799417</v>
      </c>
      <c r="Y542" s="4">
        <f>SUM($D532:Y532)</f>
        <v>28187257.246799417</v>
      </c>
      <c r="Z542" s="4">
        <f>SUM($D532:Z532)</f>
        <v>28187257.246799417</v>
      </c>
      <c r="AA542" s="4">
        <f>SUM($D532:AA532)</f>
        <v>28187257.246799417</v>
      </c>
      <c r="AB542" s="4">
        <f>SUM($D532:AB532)</f>
        <v>28187257.246799417</v>
      </c>
      <c r="AC542" s="4">
        <f>SUM($D532:AC532)</f>
        <v>28187257.246799417</v>
      </c>
      <c r="AD542" s="4">
        <f>SUM($D532:AD532)</f>
        <v>28187257.246799417</v>
      </c>
      <c r="AE542" s="4">
        <f>SUM($D532:AE532)</f>
        <v>28187257.246799417</v>
      </c>
      <c r="AF542" s="4">
        <f>SUM($D532:AF532)</f>
        <v>28187257.246799417</v>
      </c>
      <c r="AG542" s="4">
        <f>SUM($D532:AG532)</f>
        <v>28187257.246799417</v>
      </c>
      <c r="AH542" s="4">
        <f>SUM($D532:AH532)</f>
        <v>28187257.246799417</v>
      </c>
      <c r="AI542" s="4">
        <f>SUM($D532:AI532)</f>
        <v>28187257.246799417</v>
      </c>
      <c r="AJ542" s="4">
        <f>SUM($D532:AJ532)</f>
        <v>28187257.246799417</v>
      </c>
      <c r="AK542" s="4">
        <f>SUM($D532:AK532)</f>
        <v>28187257.246799417</v>
      </c>
      <c r="AL542" s="4">
        <f>SUM($D532:AL532)</f>
        <v>28187257.246799417</v>
      </c>
      <c r="AM542" s="4">
        <f>SUM($D532:AM532)</f>
        <v>28187257.246799417</v>
      </c>
      <c r="AN542" s="4">
        <f>SUM($D532:AN532)</f>
        <v>28187257.246799417</v>
      </c>
      <c r="AO542" s="4">
        <f>SUM($D532:AO532)</f>
        <v>28187257.246799417</v>
      </c>
      <c r="AP542" s="4">
        <f>SUM($D532:AP532)</f>
        <v>28187257.246799417</v>
      </c>
    </row>
    <row r="543" spans="1:42" hidden="1" outlineLevel="2">
      <c r="A543" s="1">
        <v>2</v>
      </c>
      <c r="B543" s="1" t="s">
        <v>21</v>
      </c>
      <c r="C543" s="4"/>
      <c r="D543" s="4">
        <f>SUM($D533:D533)</f>
        <v>0</v>
      </c>
      <c r="E543" s="4">
        <f>SUM($D533:E533)</f>
        <v>0</v>
      </c>
      <c r="F543" s="4">
        <f>SUM($D533:F533)</f>
        <v>0</v>
      </c>
      <c r="G543" s="4">
        <f>SUM($D533:G533)</f>
        <v>13005000</v>
      </c>
      <c r="H543" s="4">
        <f>SUM($D533:H533)</f>
        <v>13005000</v>
      </c>
      <c r="I543" s="4">
        <f>SUM($D533:I533)</f>
        <v>13005000</v>
      </c>
      <c r="J543" s="4">
        <f>SUM($D533:J533)</f>
        <v>13005000</v>
      </c>
      <c r="K543" s="4">
        <f>SUM($D533:K533)</f>
        <v>13005000</v>
      </c>
      <c r="L543" s="4">
        <f>SUM($D533:L533)</f>
        <v>13992978.673828125</v>
      </c>
      <c r="M543" s="4">
        <f>SUM($D533:M533)</f>
        <v>13992978.673828125</v>
      </c>
      <c r="N543" s="4">
        <f>SUM($D533:N533)</f>
        <v>13992978.673828125</v>
      </c>
      <c r="O543" s="4">
        <f>SUM($D533:O533)</f>
        <v>13992978.673828125</v>
      </c>
      <c r="P543" s="4">
        <f>SUM($D533:P533)</f>
        <v>13992978.673828125</v>
      </c>
      <c r="Q543" s="4">
        <f>SUM($D533:Q533)</f>
        <v>14060528.975554019</v>
      </c>
      <c r="R543" s="4">
        <f>SUM($D533:R533)</f>
        <v>14060528.975554019</v>
      </c>
      <c r="S543" s="4">
        <f>SUM($D533:S533)</f>
        <v>14060528.975554019</v>
      </c>
      <c r="T543" s="4">
        <f>SUM($D533:T533)</f>
        <v>14060528.975554019</v>
      </c>
      <c r="U543" s="4">
        <f>SUM($D533:U533)</f>
        <v>14060528.975554019</v>
      </c>
      <c r="V543" s="4">
        <f>SUM($D533:V533)</f>
        <v>14060528.975554019</v>
      </c>
      <c r="W543" s="4">
        <f>SUM($D533:W533)</f>
        <v>14060528.975554019</v>
      </c>
      <c r="X543" s="4">
        <f>SUM($D533:X533)</f>
        <v>14060528.975554019</v>
      </c>
      <c r="Y543" s="4">
        <f>SUM($D533:Y533)</f>
        <v>14060528.975554019</v>
      </c>
      <c r="Z543" s="4">
        <f>SUM($D533:Z533)</f>
        <v>14060528.975554019</v>
      </c>
      <c r="AA543" s="4">
        <f>SUM($D533:AA533)</f>
        <v>14060528.975554019</v>
      </c>
      <c r="AB543" s="4">
        <f>SUM($D533:AB533)</f>
        <v>14060528.975554019</v>
      </c>
      <c r="AC543" s="4">
        <f>SUM($D533:AC533)</f>
        <v>14060528.975554019</v>
      </c>
      <c r="AD543" s="4">
        <f>SUM($D533:AD533)</f>
        <v>14060528.975554019</v>
      </c>
      <c r="AE543" s="4">
        <f>SUM($D533:AE533)</f>
        <v>14060528.975554019</v>
      </c>
      <c r="AF543" s="4">
        <f>SUM($D533:AF533)</f>
        <v>14060528.975554019</v>
      </c>
      <c r="AG543" s="4">
        <f>SUM($D533:AG533)</f>
        <v>14060528.975554019</v>
      </c>
      <c r="AH543" s="4">
        <f>SUM($D533:AH533)</f>
        <v>14060528.975554019</v>
      </c>
      <c r="AI543" s="4">
        <f>SUM($D533:AI533)</f>
        <v>14060528.975554019</v>
      </c>
      <c r="AJ543" s="4">
        <f>SUM($D533:AJ533)</f>
        <v>14060528.975554019</v>
      </c>
      <c r="AK543" s="4">
        <f>SUM($D533:AK533)</f>
        <v>14060528.975554019</v>
      </c>
      <c r="AL543" s="4">
        <f>SUM($D533:AL533)</f>
        <v>14060528.975554019</v>
      </c>
      <c r="AM543" s="4">
        <f>SUM($D533:AM533)</f>
        <v>14060528.975554019</v>
      </c>
      <c r="AN543" s="4">
        <f>SUM($D533:AN533)</f>
        <v>14060528.975554019</v>
      </c>
      <c r="AO543" s="4">
        <f>SUM($D533:AO533)</f>
        <v>14060528.975554019</v>
      </c>
      <c r="AP543" s="4">
        <f>SUM($D533:AP533)</f>
        <v>14060528.975554019</v>
      </c>
    </row>
    <row r="544" spans="1:42" hidden="1" outlineLevel="2">
      <c r="A544" s="1">
        <v>3</v>
      </c>
      <c r="B544" s="1" t="s">
        <v>22</v>
      </c>
      <c r="C544" s="4"/>
      <c r="D544" s="4">
        <f>SUM($D534:D534)</f>
        <v>0</v>
      </c>
      <c r="E544" s="4">
        <f>SUM($D534:E534)</f>
        <v>0</v>
      </c>
      <c r="F544" s="4">
        <f>SUM($D534:F534)</f>
        <v>0</v>
      </c>
      <c r="G544" s="4">
        <f>SUM($D534:G534)</f>
        <v>0</v>
      </c>
      <c r="H544" s="4">
        <f>SUM($D534:H534)</f>
        <v>0</v>
      </c>
      <c r="I544" s="4">
        <f>SUM($D534:I534)</f>
        <v>10753509.375</v>
      </c>
      <c r="J544" s="4">
        <f>SUM($D534:J534)</f>
        <v>10753509.375</v>
      </c>
      <c r="K544" s="4">
        <f>SUM($D534:K534)</f>
        <v>10753509.375</v>
      </c>
      <c r="L544" s="4">
        <f>SUM($D534:L534)</f>
        <v>10753509.375</v>
      </c>
      <c r="M544" s="4">
        <f>SUM($D534:M534)</f>
        <v>10753509.375</v>
      </c>
      <c r="N544" s="4">
        <f>SUM($D534:N534)</f>
        <v>11570444.240921631</v>
      </c>
      <c r="O544" s="4">
        <f>SUM($D534:O534)</f>
        <v>11570444.240921631</v>
      </c>
      <c r="P544" s="4">
        <f>SUM($D534:P534)</f>
        <v>11570444.240921631</v>
      </c>
      <c r="Q544" s="4">
        <f>SUM($D534:Q534)</f>
        <v>11607972.186324906</v>
      </c>
      <c r="R544" s="4">
        <f>SUM($D534:R534)</f>
        <v>11607972.186324906</v>
      </c>
      <c r="S544" s="4">
        <f>SUM($D534:S534)</f>
        <v>11607972.186324906</v>
      </c>
      <c r="T544" s="4">
        <f>SUM($D534:T534)</f>
        <v>11607972.186324906</v>
      </c>
      <c r="U544" s="4">
        <f>SUM($D534:U534)</f>
        <v>11607972.186324906</v>
      </c>
      <c r="V544" s="4">
        <f>SUM($D534:V534)</f>
        <v>11607972.186324906</v>
      </c>
      <c r="W544" s="4">
        <f>SUM($D534:W534)</f>
        <v>11607972.186324906</v>
      </c>
      <c r="X544" s="4">
        <f>SUM($D534:X534)</f>
        <v>11607972.186324906</v>
      </c>
      <c r="Y544" s="4">
        <f>SUM($D534:Y534)</f>
        <v>11607972.186324906</v>
      </c>
      <c r="Z544" s="4">
        <f>SUM($D534:Z534)</f>
        <v>11607972.186324906</v>
      </c>
      <c r="AA544" s="4">
        <f>SUM($D534:AA534)</f>
        <v>11607972.186324906</v>
      </c>
      <c r="AB544" s="4">
        <f>SUM($D534:AB534)</f>
        <v>11607972.186324906</v>
      </c>
      <c r="AC544" s="4">
        <f>SUM($D534:AC534)</f>
        <v>11607972.186324906</v>
      </c>
      <c r="AD544" s="4">
        <f>SUM($D534:AD534)</f>
        <v>11607972.186324906</v>
      </c>
      <c r="AE544" s="4">
        <f>SUM($D534:AE534)</f>
        <v>11607972.186324906</v>
      </c>
      <c r="AF544" s="4">
        <f>SUM($D534:AF534)</f>
        <v>11607972.186324906</v>
      </c>
      <c r="AG544" s="4">
        <f>SUM($D534:AG534)</f>
        <v>11607972.186324906</v>
      </c>
      <c r="AH544" s="4">
        <f>SUM($D534:AH534)</f>
        <v>11607972.186324906</v>
      </c>
      <c r="AI544" s="4">
        <f>SUM($D534:AI534)</f>
        <v>11607972.186324906</v>
      </c>
      <c r="AJ544" s="4">
        <f>SUM($D534:AJ534)</f>
        <v>11607972.186324906</v>
      </c>
      <c r="AK544" s="4">
        <f>SUM($D534:AK534)</f>
        <v>11607972.186324906</v>
      </c>
      <c r="AL544" s="4">
        <f>SUM($D534:AL534)</f>
        <v>11607972.186324906</v>
      </c>
      <c r="AM544" s="4">
        <f>SUM($D534:AM534)</f>
        <v>11607972.186324906</v>
      </c>
      <c r="AN544" s="4">
        <f>SUM($D534:AN534)</f>
        <v>11607972.186324906</v>
      </c>
      <c r="AO544" s="4">
        <f>SUM($D534:AO534)</f>
        <v>11607972.186324906</v>
      </c>
      <c r="AP544" s="4">
        <f>SUM($D534:AP534)</f>
        <v>11607972.186324906</v>
      </c>
    </row>
    <row r="545" spans="1:47" hidden="1" outlineLevel="2">
      <c r="A545" s="1">
        <v>4</v>
      </c>
      <c r="B545" s="1" t="s">
        <v>15</v>
      </c>
      <c r="C545" s="4"/>
      <c r="D545" s="4">
        <f>SUM($D535:D535)</f>
        <v>0</v>
      </c>
      <c r="E545" s="4">
        <f>SUM($D535:E535)</f>
        <v>0</v>
      </c>
      <c r="F545" s="4">
        <f>SUM($D535:F535)</f>
        <v>0</v>
      </c>
      <c r="G545" s="4">
        <f>SUM($D535:G535)</f>
        <v>0</v>
      </c>
      <c r="H545" s="4">
        <f>SUM($D535:H535)</f>
        <v>0</v>
      </c>
      <c r="I545" s="4">
        <f>SUM($D535:I535)</f>
        <v>0</v>
      </c>
      <c r="J545" s="4">
        <f>SUM($D535:J535)</f>
        <v>0</v>
      </c>
      <c r="K545" s="4">
        <f>SUM($D535:K535)</f>
        <v>0</v>
      </c>
      <c r="L545" s="4">
        <f>SUM($D535:L535)</f>
        <v>0</v>
      </c>
      <c r="M545" s="4">
        <f>SUM($D535:M535)</f>
        <v>0</v>
      </c>
      <c r="N545" s="4">
        <f>SUM($D535:N535)</f>
        <v>0</v>
      </c>
      <c r="O545" s="4">
        <f>SUM($D535:O535)</f>
        <v>0</v>
      </c>
      <c r="P545" s="4">
        <f>SUM($D535:P535)</f>
        <v>0</v>
      </c>
      <c r="Q545" s="4">
        <f>SUM($D535:Q535)</f>
        <v>0</v>
      </c>
      <c r="R545" s="4">
        <f>SUM($D535:R535)</f>
        <v>0</v>
      </c>
      <c r="S545" s="4">
        <f>SUM($D535:S535)</f>
        <v>0</v>
      </c>
      <c r="T545" s="4">
        <f>SUM($D535:T535)</f>
        <v>0</v>
      </c>
      <c r="U545" s="4">
        <f>SUM($D535:U535)</f>
        <v>0</v>
      </c>
      <c r="V545" s="4">
        <f>SUM($D535:V535)</f>
        <v>0</v>
      </c>
      <c r="W545" s="4">
        <f>SUM($D535:W535)</f>
        <v>0</v>
      </c>
      <c r="X545" s="4">
        <f>SUM($D535:X535)</f>
        <v>0</v>
      </c>
      <c r="Y545" s="4">
        <f>SUM($D535:Y535)</f>
        <v>0</v>
      </c>
      <c r="Z545" s="4">
        <f>SUM($D535:Z535)</f>
        <v>0</v>
      </c>
      <c r="AA545" s="4">
        <f>SUM($D535:AA535)</f>
        <v>0</v>
      </c>
      <c r="AB545" s="4">
        <f>SUM($D535:AB535)</f>
        <v>0</v>
      </c>
      <c r="AC545" s="4">
        <f>SUM($D535:AC535)</f>
        <v>0</v>
      </c>
      <c r="AD545" s="4">
        <f>SUM($D535:AD535)</f>
        <v>0</v>
      </c>
      <c r="AE545" s="4">
        <f>SUM($D535:AE535)</f>
        <v>0</v>
      </c>
      <c r="AF545" s="4">
        <f>SUM($D535:AF535)</f>
        <v>0</v>
      </c>
      <c r="AG545" s="4">
        <f>SUM($D535:AG535)</f>
        <v>0</v>
      </c>
      <c r="AH545" s="4">
        <f>SUM($D535:AH535)</f>
        <v>0</v>
      </c>
      <c r="AI545" s="4">
        <f>SUM($D535:AI535)</f>
        <v>0</v>
      </c>
      <c r="AJ545" s="4">
        <f>SUM($D535:AJ535)</f>
        <v>0</v>
      </c>
      <c r="AK545" s="4">
        <f>SUM($D535:AK535)</f>
        <v>0</v>
      </c>
      <c r="AL545" s="4">
        <f>SUM($D535:AL535)</f>
        <v>0</v>
      </c>
      <c r="AM545" s="4">
        <f>SUM($D535:AM535)</f>
        <v>0</v>
      </c>
      <c r="AN545" s="4">
        <f>SUM($D535:AN535)</f>
        <v>0</v>
      </c>
      <c r="AO545" s="4">
        <f>SUM($D535:AO535)</f>
        <v>0</v>
      </c>
      <c r="AP545" s="4">
        <f>SUM($D535:AP535)</f>
        <v>0</v>
      </c>
    </row>
    <row r="546" spans="1:47" hidden="1" outlineLevel="2">
      <c r="A546" s="1">
        <v>5</v>
      </c>
      <c r="B546" s="1" t="s">
        <v>15</v>
      </c>
      <c r="C546" s="4"/>
      <c r="D546" s="4">
        <f>SUM($D536:D536)</f>
        <v>0</v>
      </c>
      <c r="E546" s="4">
        <f>SUM($D536:E536)</f>
        <v>0</v>
      </c>
      <c r="F546" s="4">
        <f>SUM($D536:F536)</f>
        <v>0</v>
      </c>
      <c r="G546" s="4">
        <f>SUM($D536:G536)</f>
        <v>0</v>
      </c>
      <c r="H546" s="4">
        <f>SUM($D536:H536)</f>
        <v>0</v>
      </c>
      <c r="I546" s="4">
        <f>SUM($D536:I536)</f>
        <v>0</v>
      </c>
      <c r="J546" s="4">
        <f>SUM($D536:J536)</f>
        <v>0</v>
      </c>
      <c r="K546" s="4">
        <f>SUM($D536:K536)</f>
        <v>0</v>
      </c>
      <c r="L546" s="4">
        <f>SUM($D536:L536)</f>
        <v>0</v>
      </c>
      <c r="M546" s="4">
        <f>SUM($D536:M536)</f>
        <v>0</v>
      </c>
      <c r="N546" s="4">
        <f>SUM($D536:N536)</f>
        <v>0</v>
      </c>
      <c r="O546" s="4">
        <f>SUM($D536:O536)</f>
        <v>0</v>
      </c>
      <c r="P546" s="4">
        <f>SUM($D536:P536)</f>
        <v>0</v>
      </c>
      <c r="Q546" s="4">
        <f>SUM($D536:Q536)</f>
        <v>0</v>
      </c>
      <c r="R546" s="4">
        <f>SUM($D536:R536)</f>
        <v>0</v>
      </c>
      <c r="S546" s="4">
        <f>SUM($D536:S536)</f>
        <v>0</v>
      </c>
      <c r="T546" s="4">
        <f>SUM($D536:T536)</f>
        <v>0</v>
      </c>
      <c r="U546" s="4">
        <f>SUM($D536:U536)</f>
        <v>0</v>
      </c>
      <c r="V546" s="4">
        <f>SUM($D536:V536)</f>
        <v>0</v>
      </c>
      <c r="W546" s="4">
        <f>SUM($D536:W536)</f>
        <v>0</v>
      </c>
      <c r="X546" s="4">
        <f>SUM($D536:X536)</f>
        <v>0</v>
      </c>
      <c r="Y546" s="4">
        <f>SUM($D536:Y536)</f>
        <v>0</v>
      </c>
      <c r="Z546" s="4">
        <f>SUM($D536:Z536)</f>
        <v>0</v>
      </c>
      <c r="AA546" s="4">
        <f>SUM($D536:AA536)</f>
        <v>0</v>
      </c>
      <c r="AB546" s="4">
        <f>SUM($D536:AB536)</f>
        <v>0</v>
      </c>
      <c r="AC546" s="4">
        <f>SUM($D536:AC536)</f>
        <v>0</v>
      </c>
      <c r="AD546" s="4">
        <f>SUM($D536:AD536)</f>
        <v>0</v>
      </c>
      <c r="AE546" s="4">
        <f>SUM($D536:AE536)</f>
        <v>0</v>
      </c>
      <c r="AF546" s="4">
        <f>SUM($D536:AF536)</f>
        <v>0</v>
      </c>
      <c r="AG546" s="4">
        <f>SUM($D536:AG536)</f>
        <v>0</v>
      </c>
      <c r="AH546" s="4">
        <f>SUM($D536:AH536)</f>
        <v>0</v>
      </c>
      <c r="AI546" s="4">
        <f>SUM($D536:AI536)</f>
        <v>0</v>
      </c>
      <c r="AJ546" s="4">
        <f>SUM($D536:AJ536)</f>
        <v>0</v>
      </c>
      <c r="AK546" s="4">
        <f>SUM($D536:AK536)</f>
        <v>0</v>
      </c>
      <c r="AL546" s="4">
        <f>SUM($D536:AL536)</f>
        <v>0</v>
      </c>
      <c r="AM546" s="4">
        <f>SUM($D536:AM536)</f>
        <v>0</v>
      </c>
      <c r="AN546" s="4">
        <f>SUM($D536:AN536)</f>
        <v>0</v>
      </c>
      <c r="AO546" s="4">
        <f>SUM($D536:AO536)</f>
        <v>0</v>
      </c>
      <c r="AP546" s="4">
        <f>SUM($D536:AP536)</f>
        <v>0</v>
      </c>
    </row>
    <row r="547" spans="1:47" ht="15.5" hidden="1" outlineLevel="2" thickBot="1">
      <c r="A547" s="6" t="s">
        <v>0</v>
      </c>
      <c r="B547" s="6"/>
      <c r="C547" s="7">
        <f>SUM(C542:C546)</f>
        <v>0</v>
      </c>
      <c r="D547" s="7">
        <f t="shared" ref="D547:AP547" si="201">SUM(D542:D546)</f>
        <v>0</v>
      </c>
      <c r="E547" s="7">
        <f t="shared" si="201"/>
        <v>0</v>
      </c>
      <c r="F547" s="7">
        <f t="shared" si="201"/>
        <v>0</v>
      </c>
      <c r="G547" s="7">
        <f t="shared" si="201"/>
        <v>39015000</v>
      </c>
      <c r="H547" s="7">
        <f t="shared" si="201"/>
        <v>39015000</v>
      </c>
      <c r="I547" s="7">
        <f t="shared" si="201"/>
        <v>49768509.375</v>
      </c>
      <c r="J547" s="7">
        <f t="shared" si="201"/>
        <v>49768509.375</v>
      </c>
      <c r="K547" s="7">
        <f t="shared" si="201"/>
        <v>49768509.375</v>
      </c>
      <c r="L547" s="7">
        <f t="shared" si="201"/>
        <v>52732445.396484375</v>
      </c>
      <c r="M547" s="7">
        <f t="shared" si="201"/>
        <v>52732445.396484375</v>
      </c>
      <c r="N547" s="7">
        <f t="shared" si="201"/>
        <v>53549380.262406006</v>
      </c>
      <c r="O547" s="7">
        <f t="shared" si="201"/>
        <v>53549380.262406006</v>
      </c>
      <c r="P547" s="7">
        <f t="shared" si="201"/>
        <v>53549380.262406006</v>
      </c>
      <c r="Q547" s="7">
        <f t="shared" si="201"/>
        <v>53789559.112986967</v>
      </c>
      <c r="R547" s="7">
        <f t="shared" si="201"/>
        <v>53789559.112986967</v>
      </c>
      <c r="S547" s="7">
        <f t="shared" si="201"/>
        <v>53789559.112986967</v>
      </c>
      <c r="T547" s="7">
        <f t="shared" si="201"/>
        <v>53855758.408678338</v>
      </c>
      <c r="U547" s="7">
        <f t="shared" si="201"/>
        <v>53855758.408678338</v>
      </c>
      <c r="V547" s="7">
        <f t="shared" si="201"/>
        <v>53855758.408678338</v>
      </c>
      <c r="W547" s="7">
        <f t="shared" si="201"/>
        <v>53855758.408678338</v>
      </c>
      <c r="X547" s="7">
        <f t="shared" si="201"/>
        <v>53855758.408678338</v>
      </c>
      <c r="Y547" s="7">
        <f t="shared" si="201"/>
        <v>53855758.408678338</v>
      </c>
      <c r="Z547" s="7">
        <f t="shared" si="201"/>
        <v>53855758.408678338</v>
      </c>
      <c r="AA547" s="7">
        <f t="shared" si="201"/>
        <v>53855758.408678338</v>
      </c>
      <c r="AB547" s="7">
        <f t="shared" si="201"/>
        <v>53855758.408678338</v>
      </c>
      <c r="AC547" s="7">
        <f t="shared" si="201"/>
        <v>53855758.408678338</v>
      </c>
      <c r="AD547" s="7">
        <f t="shared" si="201"/>
        <v>53855758.408678338</v>
      </c>
      <c r="AE547" s="7">
        <f t="shared" si="201"/>
        <v>53855758.408678338</v>
      </c>
      <c r="AF547" s="7">
        <f t="shared" si="201"/>
        <v>53855758.408678338</v>
      </c>
      <c r="AG547" s="7">
        <f t="shared" si="201"/>
        <v>53855758.408678338</v>
      </c>
      <c r="AH547" s="7">
        <f t="shared" si="201"/>
        <v>53855758.408678338</v>
      </c>
      <c r="AI547" s="7">
        <f t="shared" si="201"/>
        <v>53855758.408678338</v>
      </c>
      <c r="AJ547" s="7">
        <f t="shared" si="201"/>
        <v>53855758.408678338</v>
      </c>
      <c r="AK547" s="7">
        <f t="shared" si="201"/>
        <v>53855758.408678338</v>
      </c>
      <c r="AL547" s="7">
        <f t="shared" si="201"/>
        <v>53855758.408678338</v>
      </c>
      <c r="AM547" s="7">
        <f t="shared" si="201"/>
        <v>53855758.408678338</v>
      </c>
      <c r="AN547" s="7">
        <f t="shared" si="201"/>
        <v>53855758.408678338</v>
      </c>
      <c r="AO547" s="7">
        <f t="shared" si="201"/>
        <v>53855758.408678338</v>
      </c>
      <c r="AP547" s="7">
        <f t="shared" si="201"/>
        <v>53855758.408678338</v>
      </c>
    </row>
    <row r="548" spans="1:47" hidden="1" outlineLevel="1"/>
    <row r="549" spans="1:47" hidden="1" outlineLevel="1"/>
    <row r="550" spans="1:47" s="19" customFormat="1" ht="15.75" hidden="1" outlineLevel="1">
      <c r="A550" s="16" t="s">
        <v>95</v>
      </c>
      <c r="B550" s="16"/>
      <c r="C550" s="16"/>
      <c r="D550" s="16"/>
      <c r="E550" s="16"/>
      <c r="F550" s="16"/>
      <c r="G550" s="16"/>
      <c r="H550" s="16"/>
      <c r="I550" s="16"/>
      <c r="J550" s="16"/>
      <c r="K550" s="16"/>
      <c r="L550" s="16"/>
      <c r="M550" s="16"/>
      <c r="N550" s="16"/>
      <c r="O550" s="16"/>
      <c r="P550" s="16"/>
      <c r="Q550" s="16"/>
      <c r="R550" s="16"/>
      <c r="S550" s="16"/>
      <c r="T550" s="16"/>
      <c r="U550" s="16"/>
      <c r="V550" s="16"/>
      <c r="W550" s="16"/>
      <c r="X550" s="16"/>
      <c r="Y550" s="16"/>
      <c r="Z550" s="16"/>
      <c r="AA550" s="16"/>
      <c r="AB550" s="16"/>
      <c r="AC550" s="16"/>
      <c r="AD550" s="16"/>
      <c r="AE550" s="16"/>
      <c r="AF550" s="16"/>
      <c r="AG550" s="16"/>
      <c r="AH550" s="16"/>
      <c r="AI550" s="16"/>
      <c r="AJ550" s="16"/>
      <c r="AK550" s="16"/>
      <c r="AL550" s="16"/>
      <c r="AM550" s="16"/>
      <c r="AN550" s="16"/>
      <c r="AO550" s="16"/>
      <c r="AP550" s="16"/>
      <c r="AQ550" s="16"/>
      <c r="AR550" s="16"/>
      <c r="AS550" s="16"/>
      <c r="AT550" s="16"/>
      <c r="AU550" s="16"/>
    </row>
    <row r="551" spans="1:47" s="19" customFormat="1" ht="15.75" hidden="1" outlineLevel="2">
      <c r="A551" s="18"/>
      <c r="B551" s="18" t="s">
        <v>50</v>
      </c>
      <c r="C551" s="18">
        <f>'Impact Model_Complicated'!D326</f>
        <v>2022</v>
      </c>
      <c r="D551" s="18">
        <f t="shared" ref="D551:AU551" si="202">C551+1</f>
        <v>2023</v>
      </c>
      <c r="E551" s="18">
        <f t="shared" si="202"/>
        <v>2024</v>
      </c>
      <c r="F551" s="18">
        <f t="shared" si="202"/>
        <v>2025</v>
      </c>
      <c r="G551" s="18">
        <f t="shared" si="202"/>
        <v>2026</v>
      </c>
      <c r="H551" s="18">
        <f t="shared" si="202"/>
        <v>2027</v>
      </c>
      <c r="I551" s="18">
        <f t="shared" si="202"/>
        <v>2028</v>
      </c>
      <c r="J551" s="18">
        <f t="shared" si="202"/>
        <v>2029</v>
      </c>
      <c r="K551" s="18">
        <f t="shared" si="202"/>
        <v>2030</v>
      </c>
      <c r="L551" s="18">
        <f t="shared" si="202"/>
        <v>2031</v>
      </c>
      <c r="M551" s="18">
        <f t="shared" si="202"/>
        <v>2032</v>
      </c>
      <c r="N551" s="18">
        <f t="shared" si="202"/>
        <v>2033</v>
      </c>
      <c r="O551" s="18">
        <f t="shared" si="202"/>
        <v>2034</v>
      </c>
      <c r="P551" s="18">
        <f t="shared" si="202"/>
        <v>2035</v>
      </c>
      <c r="Q551" s="18">
        <f t="shared" si="202"/>
        <v>2036</v>
      </c>
      <c r="R551" s="18">
        <f t="shared" si="202"/>
        <v>2037</v>
      </c>
      <c r="S551" s="18">
        <f t="shared" si="202"/>
        <v>2038</v>
      </c>
      <c r="T551" s="18">
        <f t="shared" si="202"/>
        <v>2039</v>
      </c>
      <c r="U551" s="18">
        <f t="shared" si="202"/>
        <v>2040</v>
      </c>
      <c r="V551" s="18">
        <f t="shared" si="202"/>
        <v>2041</v>
      </c>
      <c r="W551" s="18">
        <f t="shared" si="202"/>
        <v>2042</v>
      </c>
      <c r="X551" s="18">
        <f t="shared" si="202"/>
        <v>2043</v>
      </c>
      <c r="Y551" s="18">
        <f t="shared" si="202"/>
        <v>2044</v>
      </c>
      <c r="Z551" s="18">
        <f t="shared" si="202"/>
        <v>2045</v>
      </c>
      <c r="AA551" s="18">
        <f t="shared" si="202"/>
        <v>2046</v>
      </c>
      <c r="AB551" s="18">
        <f t="shared" si="202"/>
        <v>2047</v>
      </c>
      <c r="AC551" s="18">
        <f t="shared" si="202"/>
        <v>2048</v>
      </c>
      <c r="AD551" s="18">
        <f t="shared" si="202"/>
        <v>2049</v>
      </c>
      <c r="AE551" s="18">
        <f t="shared" si="202"/>
        <v>2050</v>
      </c>
      <c r="AF551" s="18">
        <f t="shared" si="202"/>
        <v>2051</v>
      </c>
      <c r="AG551" s="18">
        <f t="shared" si="202"/>
        <v>2052</v>
      </c>
      <c r="AH551" s="18">
        <f t="shared" si="202"/>
        <v>2053</v>
      </c>
      <c r="AI551" s="18">
        <f t="shared" si="202"/>
        <v>2054</v>
      </c>
      <c r="AJ551" s="18">
        <f t="shared" si="202"/>
        <v>2055</v>
      </c>
      <c r="AK551" s="18">
        <f t="shared" si="202"/>
        <v>2056</v>
      </c>
      <c r="AL551" s="18">
        <f t="shared" si="202"/>
        <v>2057</v>
      </c>
      <c r="AM551" s="18">
        <f t="shared" si="202"/>
        <v>2058</v>
      </c>
      <c r="AN551" s="18">
        <f t="shared" si="202"/>
        <v>2059</v>
      </c>
      <c r="AO551" s="18">
        <f t="shared" si="202"/>
        <v>2060</v>
      </c>
      <c r="AP551" s="18">
        <f t="shared" si="202"/>
        <v>2061</v>
      </c>
      <c r="AQ551" s="18">
        <f t="shared" si="202"/>
        <v>2062</v>
      </c>
      <c r="AR551" s="18">
        <f t="shared" si="202"/>
        <v>2063</v>
      </c>
      <c r="AS551" s="18">
        <f t="shared" si="202"/>
        <v>2064</v>
      </c>
      <c r="AT551" s="18">
        <f t="shared" si="202"/>
        <v>2065</v>
      </c>
      <c r="AU551" s="18">
        <f t="shared" si="202"/>
        <v>2066</v>
      </c>
    </row>
    <row r="552" spans="1:47" s="19" customFormat="1" ht="15.25" hidden="1" outlineLevel="2">
      <c r="A552" s="19" t="s">
        <v>9</v>
      </c>
      <c r="B552" s="20">
        <f>'Impact Model_Complicated'!D332</f>
        <v>0.02</v>
      </c>
      <c r="C552" s="21">
        <v>1</v>
      </c>
      <c r="D552" s="22">
        <f t="shared" ref="D552:AU553" si="203">C552*(1+$B552)</f>
        <v>1.02</v>
      </c>
      <c r="E552" s="22">
        <f t="shared" si="203"/>
        <v>1.0404</v>
      </c>
      <c r="F552" s="22">
        <f t="shared" si="203"/>
        <v>1.0612079999999999</v>
      </c>
      <c r="G552" s="22">
        <f t="shared" si="203"/>
        <v>1.08243216</v>
      </c>
      <c r="H552" s="22">
        <f t="shared" si="203"/>
        <v>1.1040808032</v>
      </c>
      <c r="I552" s="22">
        <f t="shared" si="203"/>
        <v>1.1261624192640001</v>
      </c>
      <c r="J552" s="22">
        <f t="shared" si="203"/>
        <v>1.14868566764928</v>
      </c>
      <c r="K552" s="22">
        <f t="shared" si="203"/>
        <v>1.1716593810022657</v>
      </c>
      <c r="L552" s="22">
        <f t="shared" si="203"/>
        <v>1.1950925686223111</v>
      </c>
      <c r="M552" s="22">
        <f t="shared" si="203"/>
        <v>1.2189944199947573</v>
      </c>
      <c r="N552" s="22">
        <f t="shared" si="203"/>
        <v>1.2433743083946525</v>
      </c>
      <c r="O552" s="22">
        <f t="shared" si="203"/>
        <v>1.2682417945625455</v>
      </c>
      <c r="P552" s="22">
        <f t="shared" si="203"/>
        <v>1.2936066304537963</v>
      </c>
      <c r="Q552" s="22">
        <f t="shared" si="203"/>
        <v>1.3194787630628724</v>
      </c>
      <c r="R552" s="22">
        <f t="shared" si="203"/>
        <v>1.3458683383241299</v>
      </c>
      <c r="S552" s="22">
        <f t="shared" si="203"/>
        <v>1.3727857050906125</v>
      </c>
      <c r="T552" s="22">
        <f t="shared" si="203"/>
        <v>1.4002414191924248</v>
      </c>
      <c r="U552" s="22">
        <f t="shared" si="203"/>
        <v>1.4282462475762734</v>
      </c>
      <c r="V552" s="22">
        <f t="shared" si="203"/>
        <v>1.4568111725277988</v>
      </c>
      <c r="W552" s="22">
        <f t="shared" si="203"/>
        <v>1.4859473959783549</v>
      </c>
      <c r="X552" s="22">
        <f t="shared" si="203"/>
        <v>1.5156663438979221</v>
      </c>
      <c r="Y552" s="22">
        <f t="shared" si="203"/>
        <v>1.5459796707758806</v>
      </c>
      <c r="Z552" s="22">
        <f t="shared" si="203"/>
        <v>1.5768992641913981</v>
      </c>
      <c r="AA552" s="22">
        <f t="shared" si="203"/>
        <v>1.6084372494752261</v>
      </c>
      <c r="AB552" s="22">
        <f t="shared" si="203"/>
        <v>1.6406059944647307</v>
      </c>
      <c r="AC552" s="22">
        <f t="shared" si="203"/>
        <v>1.6734181143540252</v>
      </c>
      <c r="AD552" s="22">
        <f t="shared" si="203"/>
        <v>1.7068864766411058</v>
      </c>
      <c r="AE552" s="22">
        <f t="shared" si="203"/>
        <v>1.7410242061739281</v>
      </c>
      <c r="AF552" s="22">
        <f t="shared" si="203"/>
        <v>1.7758446902974065</v>
      </c>
      <c r="AG552" s="22">
        <f t="shared" si="203"/>
        <v>1.8113615841033548</v>
      </c>
      <c r="AH552" s="22">
        <f t="shared" si="203"/>
        <v>1.8475888157854219</v>
      </c>
      <c r="AI552" s="22">
        <f t="shared" si="203"/>
        <v>1.8845405921011305</v>
      </c>
      <c r="AJ552" s="22">
        <f t="shared" si="203"/>
        <v>1.9222314039431532</v>
      </c>
      <c r="AK552" s="22">
        <f t="shared" si="203"/>
        <v>1.9606760320220162</v>
      </c>
      <c r="AL552" s="22">
        <f t="shared" si="203"/>
        <v>1.9998895526624565</v>
      </c>
      <c r="AM552" s="22">
        <f t="shared" si="203"/>
        <v>2.0398873437157055</v>
      </c>
      <c r="AN552" s="22">
        <f t="shared" si="203"/>
        <v>2.0806850905900198</v>
      </c>
      <c r="AO552" s="22">
        <f t="shared" si="203"/>
        <v>2.1222987924018204</v>
      </c>
      <c r="AP552" s="22">
        <f t="shared" si="203"/>
        <v>2.1647447682498568</v>
      </c>
      <c r="AQ552" s="22">
        <f t="shared" si="203"/>
        <v>2.208039663614854</v>
      </c>
      <c r="AR552" s="22">
        <f t="shared" si="203"/>
        <v>2.252200456887151</v>
      </c>
      <c r="AS552" s="22">
        <f t="shared" si="203"/>
        <v>2.2972444660248938</v>
      </c>
      <c r="AT552" s="22">
        <f t="shared" si="203"/>
        <v>2.343189355345392</v>
      </c>
      <c r="AU552" s="22">
        <f t="shared" si="203"/>
        <v>2.3900531424522997</v>
      </c>
    </row>
    <row r="553" spans="1:47" s="19" customFormat="1" ht="15.25" hidden="1" outlineLevel="2">
      <c r="A553" s="19" t="s">
        <v>10</v>
      </c>
      <c r="B553" s="20">
        <f>'Impact Model_Complicated'!D333</f>
        <v>0.05</v>
      </c>
      <c r="C553" s="21">
        <v>1</v>
      </c>
      <c r="D553" s="22">
        <f t="shared" si="203"/>
        <v>1.05</v>
      </c>
      <c r="E553" s="22">
        <f t="shared" si="203"/>
        <v>1.1025</v>
      </c>
      <c r="F553" s="22">
        <f t="shared" si="203"/>
        <v>1.1576250000000001</v>
      </c>
      <c r="G553" s="22">
        <f t="shared" si="203"/>
        <v>1.2155062500000002</v>
      </c>
      <c r="H553" s="22">
        <f t="shared" si="203"/>
        <v>1.2762815625000004</v>
      </c>
      <c r="I553" s="22">
        <f t="shared" si="203"/>
        <v>1.3400956406250004</v>
      </c>
      <c r="J553" s="22">
        <f t="shared" si="203"/>
        <v>1.4071004226562505</v>
      </c>
      <c r="K553" s="22">
        <f t="shared" si="203"/>
        <v>1.477455443789063</v>
      </c>
      <c r="L553" s="22">
        <f t="shared" si="203"/>
        <v>1.5513282159785162</v>
      </c>
      <c r="M553" s="22">
        <f t="shared" si="203"/>
        <v>1.628894626777442</v>
      </c>
      <c r="N553" s="22">
        <f t="shared" si="203"/>
        <v>1.7103393581163142</v>
      </c>
      <c r="O553" s="22">
        <f t="shared" si="203"/>
        <v>1.7958563260221301</v>
      </c>
      <c r="P553" s="22">
        <f t="shared" si="203"/>
        <v>1.8856491423232367</v>
      </c>
      <c r="Q553" s="22">
        <f t="shared" si="203"/>
        <v>1.9799315994393987</v>
      </c>
      <c r="R553" s="22">
        <f t="shared" si="203"/>
        <v>2.0789281794113688</v>
      </c>
      <c r="S553" s="22">
        <f t="shared" si="203"/>
        <v>2.1828745883819374</v>
      </c>
      <c r="T553" s="22">
        <f t="shared" si="203"/>
        <v>2.2920183178010345</v>
      </c>
      <c r="U553" s="22">
        <f t="shared" si="203"/>
        <v>2.4066192336910861</v>
      </c>
      <c r="V553" s="22">
        <f t="shared" si="203"/>
        <v>2.5269501953756404</v>
      </c>
      <c r="W553" s="22">
        <f t="shared" si="203"/>
        <v>2.6532977051444226</v>
      </c>
      <c r="X553" s="22">
        <f t="shared" si="203"/>
        <v>2.7859625904016441</v>
      </c>
      <c r="Y553" s="22">
        <f t="shared" si="203"/>
        <v>2.9252607199217264</v>
      </c>
      <c r="Z553" s="22">
        <f t="shared" si="203"/>
        <v>3.0715237559178128</v>
      </c>
      <c r="AA553" s="22">
        <f t="shared" si="203"/>
        <v>3.2250999437137038</v>
      </c>
      <c r="AB553" s="22">
        <f t="shared" si="203"/>
        <v>3.3863549408993889</v>
      </c>
      <c r="AC553" s="22">
        <f t="shared" si="203"/>
        <v>3.5556726879443583</v>
      </c>
      <c r="AD553" s="22">
        <f t="shared" si="203"/>
        <v>3.7334563223415764</v>
      </c>
      <c r="AE553" s="22">
        <f t="shared" si="203"/>
        <v>3.9201291384586554</v>
      </c>
      <c r="AF553" s="22">
        <f t="shared" si="203"/>
        <v>4.1161355953815884</v>
      </c>
      <c r="AG553" s="22">
        <f t="shared" si="203"/>
        <v>4.3219423751506678</v>
      </c>
      <c r="AH553" s="22">
        <f t="shared" si="203"/>
        <v>4.5380394939082018</v>
      </c>
      <c r="AI553" s="22">
        <f t="shared" si="203"/>
        <v>4.7649414686036122</v>
      </c>
      <c r="AJ553" s="22">
        <f t="shared" si="203"/>
        <v>5.0031885420337927</v>
      </c>
      <c r="AK553" s="22">
        <f t="shared" si="203"/>
        <v>5.2533479691354827</v>
      </c>
      <c r="AL553" s="22">
        <f t="shared" si="203"/>
        <v>5.5160153675922574</v>
      </c>
      <c r="AM553" s="22">
        <f t="shared" si="203"/>
        <v>5.7918161359718709</v>
      </c>
      <c r="AN553" s="22">
        <f t="shared" si="203"/>
        <v>6.0814069427704647</v>
      </c>
      <c r="AO553" s="22">
        <f t="shared" si="203"/>
        <v>6.3854772899089882</v>
      </c>
      <c r="AP553" s="22">
        <f t="shared" si="203"/>
        <v>6.7047511544044376</v>
      </c>
      <c r="AQ553" s="22">
        <f t="shared" si="203"/>
        <v>7.0399887121246598</v>
      </c>
      <c r="AR553" s="22">
        <f t="shared" si="203"/>
        <v>7.3919881477308929</v>
      </c>
      <c r="AS553" s="22">
        <f t="shared" si="203"/>
        <v>7.7615875551174378</v>
      </c>
      <c r="AT553" s="22">
        <f t="shared" si="203"/>
        <v>8.1496669328733109</v>
      </c>
      <c r="AU553" s="22">
        <f t="shared" si="203"/>
        <v>8.5571502795169767</v>
      </c>
    </row>
    <row r="554" spans="1:47" s="19" customFormat="1" ht="15.25" hidden="1" outlineLevel="2">
      <c r="A554" s="19" t="s">
        <v>17</v>
      </c>
      <c r="B554" s="21"/>
      <c r="C554" s="23">
        <f>IF(C$551&lt;'Impact Model_Complicated'!$D$331,$B$552,$B$553)</f>
        <v>0.02</v>
      </c>
      <c r="D554" s="23">
        <f>IF(D$551&lt;'Impact Model_Complicated'!$D$331,$B$552,$B$553)</f>
        <v>0.02</v>
      </c>
      <c r="E554" s="23">
        <f>IF(E$551&lt;'Impact Model_Complicated'!$D$331,$B$552,$B$553)</f>
        <v>0.02</v>
      </c>
      <c r="F554" s="23">
        <f>IF(F$551&lt;'Impact Model_Complicated'!$D$331,$B$552,$B$553)</f>
        <v>0.02</v>
      </c>
      <c r="G554" s="23">
        <f>IF(G$551&lt;'Impact Model_Complicated'!$D$331,$B$552,$B$553)</f>
        <v>0.05</v>
      </c>
      <c r="H554" s="23">
        <f>IF(H$551&lt;'Impact Model_Complicated'!$D$331,$B$552,$B$553)</f>
        <v>0.05</v>
      </c>
      <c r="I554" s="23">
        <f>IF(I$551&lt;'Impact Model_Complicated'!$D$331,$B$552,$B$553)</f>
        <v>0.05</v>
      </c>
      <c r="J554" s="23">
        <f>IF(J$551&lt;'Impact Model_Complicated'!$D$331,$B$552,$B$553)</f>
        <v>0.05</v>
      </c>
      <c r="K554" s="23">
        <f>IF(K$551&lt;'Impact Model_Complicated'!$D$331,$B$552,$B$553)</f>
        <v>0.05</v>
      </c>
      <c r="L554" s="23">
        <f>IF(L$551&lt;'Impact Model_Complicated'!$D$331,$B$552,$B$553)</f>
        <v>0.05</v>
      </c>
      <c r="M554" s="23">
        <f>IF(M$551&lt;'Impact Model_Complicated'!$D$331,$B$552,$B$553)</f>
        <v>0.05</v>
      </c>
      <c r="N554" s="23">
        <f>IF(N$551&lt;'Impact Model_Complicated'!$D$331,$B$552,$B$553)</f>
        <v>0.05</v>
      </c>
      <c r="O554" s="23">
        <f>IF(O$551&lt;'Impact Model_Complicated'!$D$331,$B$552,$B$553)</f>
        <v>0.05</v>
      </c>
      <c r="P554" s="23">
        <f>IF(P$551&lt;'Impact Model_Complicated'!$D$331,$B$552,$B$553)</f>
        <v>0.05</v>
      </c>
      <c r="Q554" s="23">
        <f>IF(Q$551&lt;'Impact Model_Complicated'!$D$331,$B$552,$B$553)</f>
        <v>0.05</v>
      </c>
      <c r="R554" s="23">
        <f>IF(R$551&lt;'Impact Model_Complicated'!$D$331,$B$552,$B$553)</f>
        <v>0.05</v>
      </c>
      <c r="S554" s="23">
        <f>IF(S$551&lt;'Impact Model_Complicated'!$D$331,$B$552,$B$553)</f>
        <v>0.05</v>
      </c>
      <c r="T554" s="23">
        <f>IF(T$551&lt;'Impact Model_Complicated'!$D$331,$B$552,$B$553)</f>
        <v>0.05</v>
      </c>
      <c r="U554" s="23">
        <f>IF(U$551&lt;'Impact Model_Complicated'!$D$331,$B$552,$B$553)</f>
        <v>0.05</v>
      </c>
      <c r="V554" s="23">
        <f>IF(V$551&lt;'Impact Model_Complicated'!$D$331,$B$552,$B$553)</f>
        <v>0.05</v>
      </c>
      <c r="W554" s="23">
        <f>IF(W$551&lt;'Impact Model_Complicated'!$D$331,$B$552,$B$553)</f>
        <v>0.05</v>
      </c>
      <c r="X554" s="23">
        <f>IF(X$551&lt;'Impact Model_Complicated'!$D$331,$B$552,$B$553)</f>
        <v>0.05</v>
      </c>
      <c r="Y554" s="23">
        <f>IF(Y$551&lt;'Impact Model_Complicated'!$D$331,$B$552,$B$553)</f>
        <v>0.05</v>
      </c>
      <c r="Z554" s="23">
        <f>IF(Z$551&lt;'Impact Model_Simple'!$D$331,$B$552,$B$553)</f>
        <v>0.05</v>
      </c>
      <c r="AA554" s="23">
        <f>IF(AA$551&lt;'Impact Model_Complicated'!$D$331,$B$552,$B$553)</f>
        <v>0.05</v>
      </c>
      <c r="AB554" s="23">
        <f>IF(AB$551&lt;'Impact Model_Complicated'!$D$331,$B$552,$B$553)</f>
        <v>0.05</v>
      </c>
      <c r="AC554" s="23">
        <f>IF(AC$551&lt;'Impact Model_Complicated'!$D$331,$B$552,$B$553)</f>
        <v>0.05</v>
      </c>
      <c r="AD554" s="23">
        <f>IF(AD$551&lt;'Impact Model_Complicated'!$D$331,$B$552,$B$553)</f>
        <v>0.05</v>
      </c>
      <c r="AE554" s="23">
        <f>IF(AE$551&lt;'Impact Model_Complicated'!$D$331,$B$552,$B$553)</f>
        <v>0.05</v>
      </c>
      <c r="AF554" s="23">
        <f>IF(AF$551&lt;'Impact Model_Complicated'!$D$331,$B$552,$B$553)</f>
        <v>0.05</v>
      </c>
      <c r="AG554" s="23">
        <f>IF(AG$551&lt;'Impact Model_Complicated'!$D$331,$B$552,$B$553)</f>
        <v>0.05</v>
      </c>
      <c r="AH554" s="23">
        <f>IF(AH$551&lt;'Impact Model_Complicated'!$D$331,$B$552,$B$553)</f>
        <v>0.05</v>
      </c>
      <c r="AI554" s="23">
        <f>IF(AI$551&lt;'Impact Model_Complicated'!$D$331,$B$552,$B$553)</f>
        <v>0.05</v>
      </c>
      <c r="AJ554" s="23">
        <f>IF(AJ$551&lt;'Impact Model_Complicated'!$D$331,$B$552,$B$553)</f>
        <v>0.05</v>
      </c>
      <c r="AK554" s="23">
        <f>IF(AK$551&lt;'Impact Model_Complicated'!$D$331,$B$552,$B$553)</f>
        <v>0.05</v>
      </c>
      <c r="AL554" s="23">
        <f>IF(AL$551&lt;'Impact Model_Complicated'!$D$331,$B$552,$B$553)</f>
        <v>0.05</v>
      </c>
      <c r="AM554" s="23">
        <f>IF(AM$551&lt;'Impact Model_Complicated'!$D$331,$B$552,$B$553)</f>
        <v>0.05</v>
      </c>
      <c r="AN554" s="23">
        <f>IF(AN$551&lt;'Impact Model_Complicated'!$D$331,$B$552,$B$553)</f>
        <v>0.05</v>
      </c>
      <c r="AO554" s="23">
        <f>IF(AO$551&lt;'Impact Model_Complicated'!$D$331,$B$552,$B$553)</f>
        <v>0.05</v>
      </c>
      <c r="AP554" s="23">
        <f>IF(AP$551&lt;'Impact Model_Complicated'!$D$331,$B$552,$B$553)</f>
        <v>0.05</v>
      </c>
      <c r="AQ554" s="23">
        <f>IF(AQ$551&lt;'Impact Model_Complicated'!$D$331,$B$552,$B$553)</f>
        <v>0.05</v>
      </c>
      <c r="AR554" s="23">
        <f>IF(AR$551&lt;'Impact Model_Complicated'!$D$331,$B$552,$B$553)</f>
        <v>0.05</v>
      </c>
      <c r="AS554" s="23">
        <f>IF(AS$551&lt;'Impact Model_Complicated'!$D$331,$B$552,$B$553)</f>
        <v>0.05</v>
      </c>
      <c r="AT554" s="23">
        <f>IF(AT$551&lt;'Impact Model_Complicated'!$D$331,$B$552,$B$553)</f>
        <v>0.05</v>
      </c>
      <c r="AU554" s="23">
        <f>IF(AU$551&lt;'Impact Model_Complicated'!$D$331,$B$552,$B$553)</f>
        <v>0.05</v>
      </c>
    </row>
    <row r="555" spans="1:47" s="19" customFormat="1" ht="15.25" hidden="1" outlineLevel="2"/>
    <row r="556" spans="1:47" s="19" customFormat="1" ht="15.75" hidden="1" outlineLevel="2">
      <c r="A556" s="18" t="s">
        <v>49</v>
      </c>
      <c r="B556" s="18"/>
      <c r="C556" s="18">
        <f t="shared" ref="C556:AU556" si="204">C551</f>
        <v>2022</v>
      </c>
      <c r="D556" s="18">
        <f t="shared" si="204"/>
        <v>2023</v>
      </c>
      <c r="E556" s="18">
        <f t="shared" si="204"/>
        <v>2024</v>
      </c>
      <c r="F556" s="18">
        <f t="shared" si="204"/>
        <v>2025</v>
      </c>
      <c r="G556" s="18">
        <f t="shared" si="204"/>
        <v>2026</v>
      </c>
      <c r="H556" s="18">
        <f t="shared" si="204"/>
        <v>2027</v>
      </c>
      <c r="I556" s="18">
        <f t="shared" si="204"/>
        <v>2028</v>
      </c>
      <c r="J556" s="18">
        <f t="shared" si="204"/>
        <v>2029</v>
      </c>
      <c r="K556" s="18">
        <f t="shared" si="204"/>
        <v>2030</v>
      </c>
      <c r="L556" s="18">
        <f t="shared" si="204"/>
        <v>2031</v>
      </c>
      <c r="M556" s="18">
        <f t="shared" si="204"/>
        <v>2032</v>
      </c>
      <c r="N556" s="18">
        <f t="shared" si="204"/>
        <v>2033</v>
      </c>
      <c r="O556" s="18">
        <f t="shared" si="204"/>
        <v>2034</v>
      </c>
      <c r="P556" s="18">
        <f t="shared" si="204"/>
        <v>2035</v>
      </c>
      <c r="Q556" s="18">
        <f t="shared" si="204"/>
        <v>2036</v>
      </c>
      <c r="R556" s="18">
        <f t="shared" si="204"/>
        <v>2037</v>
      </c>
      <c r="S556" s="18">
        <f t="shared" si="204"/>
        <v>2038</v>
      </c>
      <c r="T556" s="18">
        <f t="shared" si="204"/>
        <v>2039</v>
      </c>
      <c r="U556" s="18">
        <f t="shared" si="204"/>
        <v>2040</v>
      </c>
      <c r="V556" s="18">
        <f t="shared" si="204"/>
        <v>2041</v>
      </c>
      <c r="W556" s="18">
        <f t="shared" si="204"/>
        <v>2042</v>
      </c>
      <c r="X556" s="18">
        <f t="shared" si="204"/>
        <v>2043</v>
      </c>
      <c r="Y556" s="18">
        <f t="shared" si="204"/>
        <v>2044</v>
      </c>
      <c r="Z556" s="18">
        <f t="shared" si="204"/>
        <v>2045</v>
      </c>
      <c r="AA556" s="18">
        <f t="shared" si="204"/>
        <v>2046</v>
      </c>
      <c r="AB556" s="18">
        <f t="shared" si="204"/>
        <v>2047</v>
      </c>
      <c r="AC556" s="18">
        <f t="shared" si="204"/>
        <v>2048</v>
      </c>
      <c r="AD556" s="18">
        <f t="shared" si="204"/>
        <v>2049</v>
      </c>
      <c r="AE556" s="18">
        <f t="shared" si="204"/>
        <v>2050</v>
      </c>
      <c r="AF556" s="18">
        <f t="shared" si="204"/>
        <v>2051</v>
      </c>
      <c r="AG556" s="18">
        <f t="shared" si="204"/>
        <v>2052</v>
      </c>
      <c r="AH556" s="18">
        <f t="shared" si="204"/>
        <v>2053</v>
      </c>
      <c r="AI556" s="18">
        <f t="shared" si="204"/>
        <v>2054</v>
      </c>
      <c r="AJ556" s="18">
        <f t="shared" si="204"/>
        <v>2055</v>
      </c>
      <c r="AK556" s="18">
        <f t="shared" si="204"/>
        <v>2056</v>
      </c>
      <c r="AL556" s="18">
        <f t="shared" si="204"/>
        <v>2057</v>
      </c>
      <c r="AM556" s="18">
        <f t="shared" si="204"/>
        <v>2058</v>
      </c>
      <c r="AN556" s="18">
        <f t="shared" si="204"/>
        <v>2059</v>
      </c>
      <c r="AO556" s="18">
        <f t="shared" si="204"/>
        <v>2060</v>
      </c>
      <c r="AP556" s="18">
        <f t="shared" si="204"/>
        <v>2061</v>
      </c>
      <c r="AQ556" s="18">
        <f t="shared" si="204"/>
        <v>2062</v>
      </c>
      <c r="AR556" s="18">
        <f t="shared" si="204"/>
        <v>2063</v>
      </c>
      <c r="AS556" s="18">
        <f t="shared" si="204"/>
        <v>2064</v>
      </c>
      <c r="AT556" s="18">
        <f t="shared" si="204"/>
        <v>2065</v>
      </c>
      <c r="AU556" s="18">
        <f t="shared" si="204"/>
        <v>2066</v>
      </c>
    </row>
    <row r="557" spans="1:47" s="19" customFormat="1" ht="15.25" hidden="1" outlineLevel="2">
      <c r="A557" s="19" t="str">
        <f>'Impact Model_Complicated'!G326</f>
        <v>Low Income</v>
      </c>
      <c r="B557" s="24">
        <f>IFERROR('Impact Model_Complicated'!H326*'Impact Model_Complicated'!I326,0)</f>
        <v>72.5</v>
      </c>
      <c r="C557" s="24">
        <f>FV(C$554,1,0,-B557)</f>
        <v>73.95</v>
      </c>
      <c r="D557" s="24">
        <f t="shared" ref="D557:AU561" si="205">FV(D$554,1,0,-C557)</f>
        <v>75.429000000000002</v>
      </c>
      <c r="E557" s="24">
        <f t="shared" si="205"/>
        <v>76.937579999999997</v>
      </c>
      <c r="F557" s="24">
        <f t="shared" si="205"/>
        <v>78.476331599999995</v>
      </c>
      <c r="G557" s="24">
        <f t="shared" si="205"/>
        <v>82.400148180000002</v>
      </c>
      <c r="H557" s="24">
        <f t="shared" si="205"/>
        <v>86.520155589000012</v>
      </c>
      <c r="I557" s="24">
        <f t="shared" si="205"/>
        <v>90.846163368450021</v>
      </c>
      <c r="J557" s="24">
        <f t="shared" si="205"/>
        <v>95.38847153687253</v>
      </c>
      <c r="K557" s="24">
        <f t="shared" si="205"/>
        <v>100.15789511371617</v>
      </c>
      <c r="L557" s="24">
        <f t="shared" si="205"/>
        <v>105.16578986940198</v>
      </c>
      <c r="M557" s="24">
        <f t="shared" si="205"/>
        <v>110.42407936287208</v>
      </c>
      <c r="N557" s="24">
        <f t="shared" si="205"/>
        <v>115.94528333101569</v>
      </c>
      <c r="O557" s="24">
        <f t="shared" si="205"/>
        <v>121.74254749756648</v>
      </c>
      <c r="P557" s="24">
        <f t="shared" si="205"/>
        <v>127.82967487244481</v>
      </c>
      <c r="Q557" s="24">
        <f t="shared" si="205"/>
        <v>134.22115861606707</v>
      </c>
      <c r="R557" s="24">
        <f t="shared" si="205"/>
        <v>140.93221654687042</v>
      </c>
      <c r="S557" s="24">
        <f t="shared" si="205"/>
        <v>147.97882737421395</v>
      </c>
      <c r="T557" s="24">
        <f t="shared" si="205"/>
        <v>155.37776874292464</v>
      </c>
      <c r="U557" s="24">
        <f t="shared" si="205"/>
        <v>163.14665718007089</v>
      </c>
      <c r="V557" s="24">
        <f t="shared" si="205"/>
        <v>171.30399003907445</v>
      </c>
      <c r="W557" s="24">
        <f t="shared" si="205"/>
        <v>179.86918954102819</v>
      </c>
      <c r="X557" s="24">
        <f t="shared" si="205"/>
        <v>188.86264901807962</v>
      </c>
      <c r="Y557" s="24">
        <f t="shared" si="205"/>
        <v>198.30578146898361</v>
      </c>
      <c r="Z557" s="24">
        <f t="shared" si="205"/>
        <v>208.22107054243281</v>
      </c>
      <c r="AA557" s="24">
        <f t="shared" si="205"/>
        <v>218.63212406955446</v>
      </c>
      <c r="AB557" s="24">
        <f t="shared" si="205"/>
        <v>229.56373027303221</v>
      </c>
      <c r="AC557" s="24">
        <f t="shared" si="205"/>
        <v>241.04191678668383</v>
      </c>
      <c r="AD557" s="24">
        <f t="shared" si="205"/>
        <v>253.09401262601804</v>
      </c>
      <c r="AE557" s="24">
        <f t="shared" si="205"/>
        <v>265.74871325731897</v>
      </c>
      <c r="AF557" s="24">
        <f t="shared" si="205"/>
        <v>279.03614892018493</v>
      </c>
      <c r="AG557" s="24">
        <f t="shared" si="205"/>
        <v>292.98795636619417</v>
      </c>
      <c r="AH557" s="24">
        <f t="shared" si="205"/>
        <v>307.63735418450386</v>
      </c>
      <c r="AI557" s="24">
        <f t="shared" si="205"/>
        <v>323.01922189372908</v>
      </c>
      <c r="AJ557" s="24">
        <f t="shared" si="205"/>
        <v>339.17018298841555</v>
      </c>
      <c r="AK557" s="24">
        <f t="shared" si="205"/>
        <v>356.12869213783637</v>
      </c>
      <c r="AL557" s="24">
        <f t="shared" si="205"/>
        <v>373.93512674472822</v>
      </c>
      <c r="AM557" s="24">
        <f t="shared" si="205"/>
        <v>392.63188308196465</v>
      </c>
      <c r="AN557" s="24">
        <f t="shared" si="205"/>
        <v>412.2634772360629</v>
      </c>
      <c r="AO557" s="24">
        <f t="shared" si="205"/>
        <v>432.87665109786604</v>
      </c>
      <c r="AP557" s="24">
        <f t="shared" si="205"/>
        <v>454.52048365275937</v>
      </c>
      <c r="AQ557" s="24">
        <f t="shared" si="205"/>
        <v>477.24650783539738</v>
      </c>
      <c r="AR557" s="24">
        <f t="shared" si="205"/>
        <v>501.10883322716728</v>
      </c>
      <c r="AS557" s="24">
        <f t="shared" si="205"/>
        <v>526.16427488852571</v>
      </c>
      <c r="AT557" s="24">
        <f t="shared" si="205"/>
        <v>552.47248863295204</v>
      </c>
      <c r="AU557" s="24">
        <f t="shared" si="205"/>
        <v>580.09611306459965</v>
      </c>
    </row>
    <row r="558" spans="1:47" s="19" customFormat="1" ht="15.25" hidden="1" outlineLevel="2">
      <c r="A558" s="19" t="str">
        <f>'Impact Model_Complicated'!G327</f>
        <v>Moderate Income</v>
      </c>
      <c r="B558" s="24">
        <f>IFERROR('Impact Model_Complicated'!H327*'Impact Model_Complicated'!I327,0)</f>
        <v>72.5</v>
      </c>
      <c r="C558" s="24">
        <f t="shared" ref="C558:AU561" si="206">FV(C$554,1,0,-B558)</f>
        <v>73.95</v>
      </c>
      <c r="D558" s="24">
        <f t="shared" si="206"/>
        <v>75.429000000000002</v>
      </c>
      <c r="E558" s="24">
        <f t="shared" si="206"/>
        <v>76.937579999999997</v>
      </c>
      <c r="F558" s="24">
        <f t="shared" si="206"/>
        <v>78.476331599999995</v>
      </c>
      <c r="G558" s="24">
        <f t="shared" si="206"/>
        <v>82.400148180000002</v>
      </c>
      <c r="H558" s="24">
        <f t="shared" si="206"/>
        <v>86.520155589000012</v>
      </c>
      <c r="I558" s="24">
        <f t="shared" si="206"/>
        <v>90.846163368450021</v>
      </c>
      <c r="J558" s="24">
        <f t="shared" si="206"/>
        <v>95.38847153687253</v>
      </c>
      <c r="K558" s="24">
        <f t="shared" si="206"/>
        <v>100.15789511371617</v>
      </c>
      <c r="L558" s="24">
        <f t="shared" si="206"/>
        <v>105.16578986940198</v>
      </c>
      <c r="M558" s="24">
        <f t="shared" si="206"/>
        <v>110.42407936287208</v>
      </c>
      <c r="N558" s="24">
        <f t="shared" si="206"/>
        <v>115.94528333101569</v>
      </c>
      <c r="O558" s="24">
        <f t="shared" si="206"/>
        <v>121.74254749756648</v>
      </c>
      <c r="P558" s="24">
        <f t="shared" si="206"/>
        <v>127.82967487244481</v>
      </c>
      <c r="Q558" s="24">
        <f t="shared" si="206"/>
        <v>134.22115861606707</v>
      </c>
      <c r="R558" s="24">
        <f t="shared" si="206"/>
        <v>140.93221654687042</v>
      </c>
      <c r="S558" s="24">
        <f t="shared" si="206"/>
        <v>147.97882737421395</v>
      </c>
      <c r="T558" s="24">
        <f t="shared" si="206"/>
        <v>155.37776874292464</v>
      </c>
      <c r="U558" s="24">
        <f t="shared" si="206"/>
        <v>163.14665718007089</v>
      </c>
      <c r="V558" s="24">
        <f t="shared" si="206"/>
        <v>171.30399003907445</v>
      </c>
      <c r="W558" s="24">
        <f t="shared" si="206"/>
        <v>179.86918954102819</v>
      </c>
      <c r="X558" s="24">
        <f t="shared" si="206"/>
        <v>188.86264901807962</v>
      </c>
      <c r="Y558" s="24">
        <f t="shared" si="206"/>
        <v>198.30578146898361</v>
      </c>
      <c r="Z558" s="24">
        <f t="shared" si="205"/>
        <v>208.22107054243281</v>
      </c>
      <c r="AA558" s="24">
        <f t="shared" si="206"/>
        <v>218.63212406955446</v>
      </c>
      <c r="AB558" s="24">
        <f t="shared" si="206"/>
        <v>229.56373027303221</v>
      </c>
      <c r="AC558" s="24">
        <f t="shared" si="206"/>
        <v>241.04191678668383</v>
      </c>
      <c r="AD558" s="24">
        <f t="shared" si="206"/>
        <v>253.09401262601804</v>
      </c>
      <c r="AE558" s="24">
        <f t="shared" si="206"/>
        <v>265.74871325731897</v>
      </c>
      <c r="AF558" s="24">
        <f t="shared" si="206"/>
        <v>279.03614892018493</v>
      </c>
      <c r="AG558" s="24">
        <f t="shared" si="206"/>
        <v>292.98795636619417</v>
      </c>
      <c r="AH558" s="24">
        <f t="shared" si="206"/>
        <v>307.63735418450386</v>
      </c>
      <c r="AI558" s="24">
        <f t="shared" si="206"/>
        <v>323.01922189372908</v>
      </c>
      <c r="AJ558" s="24">
        <f t="shared" si="206"/>
        <v>339.17018298841555</v>
      </c>
      <c r="AK558" s="24">
        <f t="shared" si="206"/>
        <v>356.12869213783637</v>
      </c>
      <c r="AL558" s="24">
        <f t="shared" si="206"/>
        <v>373.93512674472822</v>
      </c>
      <c r="AM558" s="24">
        <f t="shared" si="206"/>
        <v>392.63188308196465</v>
      </c>
      <c r="AN558" s="24">
        <f t="shared" si="206"/>
        <v>412.2634772360629</v>
      </c>
      <c r="AO558" s="24">
        <f t="shared" si="206"/>
        <v>432.87665109786604</v>
      </c>
      <c r="AP558" s="24">
        <f t="shared" si="206"/>
        <v>454.52048365275937</v>
      </c>
      <c r="AQ558" s="24">
        <f t="shared" si="206"/>
        <v>477.24650783539738</v>
      </c>
      <c r="AR558" s="24">
        <f t="shared" si="206"/>
        <v>501.10883322716728</v>
      </c>
      <c r="AS558" s="24">
        <f t="shared" si="206"/>
        <v>526.16427488852571</v>
      </c>
      <c r="AT558" s="24">
        <f t="shared" si="206"/>
        <v>552.47248863295204</v>
      </c>
      <c r="AU558" s="24">
        <f t="shared" si="206"/>
        <v>580.09611306459965</v>
      </c>
    </row>
    <row r="559" spans="1:47" s="19" customFormat="1" ht="15.25" hidden="1" outlineLevel="2">
      <c r="A559" s="19" t="str">
        <f>'Impact Model_Complicated'!G328</f>
        <v>Market Rate</v>
      </c>
      <c r="B559" s="24">
        <f>IFERROR('Impact Model_Complicated'!H328*'Impact Model_Complicated'!I328,0)</f>
        <v>72.5</v>
      </c>
      <c r="C559" s="24">
        <f t="shared" si="206"/>
        <v>73.95</v>
      </c>
      <c r="D559" s="24">
        <f t="shared" si="206"/>
        <v>75.429000000000002</v>
      </c>
      <c r="E559" s="24">
        <f t="shared" si="206"/>
        <v>76.937579999999997</v>
      </c>
      <c r="F559" s="24">
        <f t="shared" si="206"/>
        <v>78.476331599999995</v>
      </c>
      <c r="G559" s="24">
        <f t="shared" si="206"/>
        <v>82.400148180000002</v>
      </c>
      <c r="H559" s="24">
        <f t="shared" si="206"/>
        <v>86.520155589000012</v>
      </c>
      <c r="I559" s="24">
        <f t="shared" si="206"/>
        <v>90.846163368450021</v>
      </c>
      <c r="J559" s="24">
        <f t="shared" si="206"/>
        <v>95.38847153687253</v>
      </c>
      <c r="K559" s="24">
        <f t="shared" si="206"/>
        <v>100.15789511371617</v>
      </c>
      <c r="L559" s="24">
        <f t="shared" si="206"/>
        <v>105.16578986940198</v>
      </c>
      <c r="M559" s="24">
        <f t="shared" si="206"/>
        <v>110.42407936287208</v>
      </c>
      <c r="N559" s="24">
        <f t="shared" si="206"/>
        <v>115.94528333101569</v>
      </c>
      <c r="O559" s="24">
        <f t="shared" si="206"/>
        <v>121.74254749756648</v>
      </c>
      <c r="P559" s="24">
        <f t="shared" si="206"/>
        <v>127.82967487244481</v>
      </c>
      <c r="Q559" s="24">
        <f t="shared" si="206"/>
        <v>134.22115861606707</v>
      </c>
      <c r="R559" s="24">
        <f t="shared" si="206"/>
        <v>140.93221654687042</v>
      </c>
      <c r="S559" s="24">
        <f t="shared" si="206"/>
        <v>147.97882737421395</v>
      </c>
      <c r="T559" s="24">
        <f t="shared" si="206"/>
        <v>155.37776874292464</v>
      </c>
      <c r="U559" s="24">
        <f t="shared" si="206"/>
        <v>163.14665718007089</v>
      </c>
      <c r="V559" s="24">
        <f t="shared" si="206"/>
        <v>171.30399003907445</v>
      </c>
      <c r="W559" s="24">
        <f t="shared" si="206"/>
        <v>179.86918954102819</v>
      </c>
      <c r="X559" s="24">
        <f t="shared" si="206"/>
        <v>188.86264901807962</v>
      </c>
      <c r="Y559" s="24">
        <f t="shared" si="206"/>
        <v>198.30578146898361</v>
      </c>
      <c r="Z559" s="24">
        <f t="shared" si="205"/>
        <v>208.22107054243281</v>
      </c>
      <c r="AA559" s="24">
        <f t="shared" si="206"/>
        <v>218.63212406955446</v>
      </c>
      <c r="AB559" s="24">
        <f t="shared" si="206"/>
        <v>229.56373027303221</v>
      </c>
      <c r="AC559" s="24">
        <f t="shared" si="206"/>
        <v>241.04191678668383</v>
      </c>
      <c r="AD559" s="24">
        <f t="shared" si="206"/>
        <v>253.09401262601804</v>
      </c>
      <c r="AE559" s="24">
        <f t="shared" si="206"/>
        <v>265.74871325731897</v>
      </c>
      <c r="AF559" s="24">
        <f t="shared" si="206"/>
        <v>279.03614892018493</v>
      </c>
      <c r="AG559" s="24">
        <f t="shared" si="206"/>
        <v>292.98795636619417</v>
      </c>
      <c r="AH559" s="24">
        <f t="shared" si="206"/>
        <v>307.63735418450386</v>
      </c>
      <c r="AI559" s="24">
        <f t="shared" si="206"/>
        <v>323.01922189372908</v>
      </c>
      <c r="AJ559" s="24">
        <f t="shared" si="206"/>
        <v>339.17018298841555</v>
      </c>
      <c r="AK559" s="24">
        <f t="shared" si="206"/>
        <v>356.12869213783637</v>
      </c>
      <c r="AL559" s="24">
        <f t="shared" si="206"/>
        <v>373.93512674472822</v>
      </c>
      <c r="AM559" s="24">
        <f t="shared" si="206"/>
        <v>392.63188308196465</v>
      </c>
      <c r="AN559" s="24">
        <f t="shared" si="206"/>
        <v>412.2634772360629</v>
      </c>
      <c r="AO559" s="24">
        <f t="shared" si="206"/>
        <v>432.87665109786604</v>
      </c>
      <c r="AP559" s="24">
        <f t="shared" si="206"/>
        <v>454.52048365275937</v>
      </c>
      <c r="AQ559" s="24">
        <f t="shared" si="206"/>
        <v>477.24650783539738</v>
      </c>
      <c r="AR559" s="24">
        <f t="shared" si="206"/>
        <v>501.10883322716728</v>
      </c>
      <c r="AS559" s="24">
        <f t="shared" si="206"/>
        <v>526.16427488852571</v>
      </c>
      <c r="AT559" s="24">
        <f t="shared" si="206"/>
        <v>552.47248863295204</v>
      </c>
      <c r="AU559" s="24">
        <f t="shared" si="206"/>
        <v>580.09611306459965</v>
      </c>
    </row>
    <row r="560" spans="1:47" s="19" customFormat="1" ht="15.25" hidden="1" outlineLevel="2">
      <c r="A560" s="19" t="str">
        <f>'Impact Model_Complicated'!G329</f>
        <v>Other</v>
      </c>
      <c r="B560" s="24">
        <f>IFERROR('Impact Model_Complicated'!H329*'Impact Model_Complicated'!I329,0)</f>
        <v>72.5</v>
      </c>
      <c r="C560" s="24">
        <f t="shared" si="206"/>
        <v>73.95</v>
      </c>
      <c r="D560" s="24">
        <f t="shared" si="206"/>
        <v>75.429000000000002</v>
      </c>
      <c r="E560" s="24">
        <f t="shared" si="206"/>
        <v>76.937579999999997</v>
      </c>
      <c r="F560" s="24">
        <f t="shared" si="206"/>
        <v>78.476331599999995</v>
      </c>
      <c r="G560" s="24">
        <f t="shared" si="206"/>
        <v>82.400148180000002</v>
      </c>
      <c r="H560" s="24">
        <f t="shared" si="206"/>
        <v>86.520155589000012</v>
      </c>
      <c r="I560" s="24">
        <f t="shared" si="206"/>
        <v>90.846163368450021</v>
      </c>
      <c r="J560" s="24">
        <f t="shared" si="206"/>
        <v>95.38847153687253</v>
      </c>
      <c r="K560" s="24">
        <f t="shared" si="206"/>
        <v>100.15789511371617</v>
      </c>
      <c r="L560" s="24">
        <f t="shared" si="206"/>
        <v>105.16578986940198</v>
      </c>
      <c r="M560" s="24">
        <f t="shared" si="206"/>
        <v>110.42407936287208</v>
      </c>
      <c r="N560" s="24">
        <f t="shared" si="206"/>
        <v>115.94528333101569</v>
      </c>
      <c r="O560" s="24">
        <f t="shared" si="206"/>
        <v>121.74254749756648</v>
      </c>
      <c r="P560" s="24">
        <f t="shared" si="206"/>
        <v>127.82967487244481</v>
      </c>
      <c r="Q560" s="24">
        <f t="shared" si="206"/>
        <v>134.22115861606707</v>
      </c>
      <c r="R560" s="24">
        <f t="shared" si="206"/>
        <v>140.93221654687042</v>
      </c>
      <c r="S560" s="24">
        <f t="shared" si="206"/>
        <v>147.97882737421395</v>
      </c>
      <c r="T560" s="24">
        <f t="shared" si="206"/>
        <v>155.37776874292464</v>
      </c>
      <c r="U560" s="24">
        <f t="shared" si="206"/>
        <v>163.14665718007089</v>
      </c>
      <c r="V560" s="24">
        <f t="shared" si="206"/>
        <v>171.30399003907445</v>
      </c>
      <c r="W560" s="24">
        <f t="shared" si="206"/>
        <v>179.86918954102819</v>
      </c>
      <c r="X560" s="24">
        <f t="shared" si="206"/>
        <v>188.86264901807962</v>
      </c>
      <c r="Y560" s="24">
        <f t="shared" si="206"/>
        <v>198.30578146898361</v>
      </c>
      <c r="Z560" s="24">
        <f t="shared" si="205"/>
        <v>208.22107054243281</v>
      </c>
      <c r="AA560" s="24">
        <f t="shared" si="206"/>
        <v>218.63212406955446</v>
      </c>
      <c r="AB560" s="24">
        <f t="shared" si="206"/>
        <v>229.56373027303221</v>
      </c>
      <c r="AC560" s="24">
        <f t="shared" si="206"/>
        <v>241.04191678668383</v>
      </c>
      <c r="AD560" s="24">
        <f t="shared" si="206"/>
        <v>253.09401262601804</v>
      </c>
      <c r="AE560" s="24">
        <f t="shared" si="206"/>
        <v>265.74871325731897</v>
      </c>
      <c r="AF560" s="24">
        <f t="shared" si="206"/>
        <v>279.03614892018493</v>
      </c>
      <c r="AG560" s="24">
        <f t="shared" si="206"/>
        <v>292.98795636619417</v>
      </c>
      <c r="AH560" s="24">
        <f t="shared" si="206"/>
        <v>307.63735418450386</v>
      </c>
      <c r="AI560" s="24">
        <f t="shared" si="206"/>
        <v>323.01922189372908</v>
      </c>
      <c r="AJ560" s="24">
        <f t="shared" si="206"/>
        <v>339.17018298841555</v>
      </c>
      <c r="AK560" s="24">
        <f t="shared" si="206"/>
        <v>356.12869213783637</v>
      </c>
      <c r="AL560" s="24">
        <f t="shared" si="206"/>
        <v>373.93512674472822</v>
      </c>
      <c r="AM560" s="24">
        <f t="shared" si="206"/>
        <v>392.63188308196465</v>
      </c>
      <c r="AN560" s="24">
        <f t="shared" si="206"/>
        <v>412.2634772360629</v>
      </c>
      <c r="AO560" s="24">
        <f t="shared" si="206"/>
        <v>432.87665109786604</v>
      </c>
      <c r="AP560" s="24">
        <f t="shared" si="206"/>
        <v>454.52048365275937</v>
      </c>
      <c r="AQ560" s="24">
        <f t="shared" si="206"/>
        <v>477.24650783539738</v>
      </c>
      <c r="AR560" s="24">
        <f t="shared" si="206"/>
        <v>501.10883322716728</v>
      </c>
      <c r="AS560" s="24">
        <f t="shared" si="206"/>
        <v>526.16427488852571</v>
      </c>
      <c r="AT560" s="24">
        <f t="shared" si="206"/>
        <v>552.47248863295204</v>
      </c>
      <c r="AU560" s="24">
        <f t="shared" si="206"/>
        <v>580.09611306459965</v>
      </c>
    </row>
    <row r="561" spans="1:47" s="19" customFormat="1" ht="15.25" hidden="1" outlineLevel="2">
      <c r="A561" s="19" t="str">
        <f>'Impact Model_Complicated'!G330</f>
        <v>Other</v>
      </c>
      <c r="B561" s="24">
        <f>IFERROR('Impact Model_Complicated'!H330*'Impact Model_Complicated'!I330,0)</f>
        <v>72.5</v>
      </c>
      <c r="C561" s="24">
        <f t="shared" si="206"/>
        <v>73.95</v>
      </c>
      <c r="D561" s="24">
        <f t="shared" si="206"/>
        <v>75.429000000000002</v>
      </c>
      <c r="E561" s="24">
        <f t="shared" si="206"/>
        <v>76.937579999999997</v>
      </c>
      <c r="F561" s="24">
        <f t="shared" si="206"/>
        <v>78.476331599999995</v>
      </c>
      <c r="G561" s="24">
        <f t="shared" si="206"/>
        <v>82.400148180000002</v>
      </c>
      <c r="H561" s="24">
        <f t="shared" si="206"/>
        <v>86.520155589000012</v>
      </c>
      <c r="I561" s="24">
        <f t="shared" si="206"/>
        <v>90.846163368450021</v>
      </c>
      <c r="J561" s="24">
        <f t="shared" si="206"/>
        <v>95.38847153687253</v>
      </c>
      <c r="K561" s="24">
        <f t="shared" si="206"/>
        <v>100.15789511371617</v>
      </c>
      <c r="L561" s="24">
        <f t="shared" si="206"/>
        <v>105.16578986940198</v>
      </c>
      <c r="M561" s="24">
        <f t="shared" si="206"/>
        <v>110.42407936287208</v>
      </c>
      <c r="N561" s="24">
        <f t="shared" si="206"/>
        <v>115.94528333101569</v>
      </c>
      <c r="O561" s="24">
        <f t="shared" si="206"/>
        <v>121.74254749756648</v>
      </c>
      <c r="P561" s="24">
        <f t="shared" si="206"/>
        <v>127.82967487244481</v>
      </c>
      <c r="Q561" s="24">
        <f t="shared" si="206"/>
        <v>134.22115861606707</v>
      </c>
      <c r="R561" s="24">
        <f t="shared" si="206"/>
        <v>140.93221654687042</v>
      </c>
      <c r="S561" s="24">
        <f t="shared" si="206"/>
        <v>147.97882737421395</v>
      </c>
      <c r="T561" s="24">
        <f t="shared" si="206"/>
        <v>155.37776874292464</v>
      </c>
      <c r="U561" s="24">
        <f t="shared" si="206"/>
        <v>163.14665718007089</v>
      </c>
      <c r="V561" s="24">
        <f t="shared" si="206"/>
        <v>171.30399003907445</v>
      </c>
      <c r="W561" s="24">
        <f t="shared" si="206"/>
        <v>179.86918954102819</v>
      </c>
      <c r="X561" s="24">
        <f t="shared" si="206"/>
        <v>188.86264901807962</v>
      </c>
      <c r="Y561" s="24">
        <f t="shared" si="206"/>
        <v>198.30578146898361</v>
      </c>
      <c r="Z561" s="24">
        <f t="shared" si="205"/>
        <v>208.22107054243281</v>
      </c>
      <c r="AA561" s="24">
        <f t="shared" si="206"/>
        <v>218.63212406955446</v>
      </c>
      <c r="AB561" s="24">
        <f t="shared" si="206"/>
        <v>229.56373027303221</v>
      </c>
      <c r="AC561" s="24">
        <f t="shared" si="206"/>
        <v>241.04191678668383</v>
      </c>
      <c r="AD561" s="24">
        <f t="shared" si="206"/>
        <v>253.09401262601804</v>
      </c>
      <c r="AE561" s="24">
        <f t="shared" si="206"/>
        <v>265.74871325731897</v>
      </c>
      <c r="AF561" s="24">
        <f t="shared" si="206"/>
        <v>279.03614892018493</v>
      </c>
      <c r="AG561" s="24">
        <f t="shared" si="206"/>
        <v>292.98795636619417</v>
      </c>
      <c r="AH561" s="24">
        <f t="shared" si="206"/>
        <v>307.63735418450386</v>
      </c>
      <c r="AI561" s="24">
        <f t="shared" si="206"/>
        <v>323.01922189372908</v>
      </c>
      <c r="AJ561" s="24">
        <f t="shared" si="206"/>
        <v>339.17018298841555</v>
      </c>
      <c r="AK561" s="24">
        <f t="shared" si="206"/>
        <v>356.12869213783637</v>
      </c>
      <c r="AL561" s="24">
        <f t="shared" si="206"/>
        <v>373.93512674472822</v>
      </c>
      <c r="AM561" s="24">
        <f t="shared" si="206"/>
        <v>392.63188308196465</v>
      </c>
      <c r="AN561" s="24">
        <f t="shared" si="206"/>
        <v>412.2634772360629</v>
      </c>
      <c r="AO561" s="24">
        <f t="shared" si="206"/>
        <v>432.87665109786604</v>
      </c>
      <c r="AP561" s="24">
        <f t="shared" si="206"/>
        <v>454.52048365275937</v>
      </c>
      <c r="AQ561" s="24">
        <f t="shared" si="206"/>
        <v>477.24650783539738</v>
      </c>
      <c r="AR561" s="24">
        <f t="shared" si="206"/>
        <v>501.10883322716728</v>
      </c>
      <c r="AS561" s="24">
        <f t="shared" si="206"/>
        <v>526.16427488852571</v>
      </c>
      <c r="AT561" s="24">
        <f t="shared" si="206"/>
        <v>552.47248863295204</v>
      </c>
      <c r="AU561" s="24">
        <f t="shared" si="206"/>
        <v>580.09611306459965</v>
      </c>
    </row>
    <row r="562" spans="1:47" s="19" customFormat="1" ht="15.25" hidden="1" outlineLevel="2"/>
    <row r="563" spans="1:47" s="19" customFormat="1" ht="15.75" hidden="1" outlineLevel="2">
      <c r="A563" s="18"/>
      <c r="B563" s="18"/>
      <c r="C563" s="18">
        <f t="shared" ref="C563:AU563" si="207">C556</f>
        <v>2022</v>
      </c>
      <c r="D563" s="18">
        <f t="shared" si="207"/>
        <v>2023</v>
      </c>
      <c r="E563" s="18">
        <f t="shared" si="207"/>
        <v>2024</v>
      </c>
      <c r="F563" s="18">
        <f t="shared" si="207"/>
        <v>2025</v>
      </c>
      <c r="G563" s="18">
        <f t="shared" si="207"/>
        <v>2026</v>
      </c>
      <c r="H563" s="18">
        <f t="shared" si="207"/>
        <v>2027</v>
      </c>
      <c r="I563" s="18">
        <f t="shared" si="207"/>
        <v>2028</v>
      </c>
      <c r="J563" s="18">
        <f t="shared" si="207"/>
        <v>2029</v>
      </c>
      <c r="K563" s="18">
        <f t="shared" si="207"/>
        <v>2030</v>
      </c>
      <c r="L563" s="18">
        <f t="shared" si="207"/>
        <v>2031</v>
      </c>
      <c r="M563" s="18">
        <f t="shared" si="207"/>
        <v>2032</v>
      </c>
      <c r="N563" s="18">
        <f t="shared" si="207"/>
        <v>2033</v>
      </c>
      <c r="O563" s="18">
        <f t="shared" si="207"/>
        <v>2034</v>
      </c>
      <c r="P563" s="18">
        <f t="shared" si="207"/>
        <v>2035</v>
      </c>
      <c r="Q563" s="18">
        <f t="shared" si="207"/>
        <v>2036</v>
      </c>
      <c r="R563" s="18">
        <f t="shared" si="207"/>
        <v>2037</v>
      </c>
      <c r="S563" s="18">
        <f t="shared" si="207"/>
        <v>2038</v>
      </c>
      <c r="T563" s="18">
        <f t="shared" si="207"/>
        <v>2039</v>
      </c>
      <c r="U563" s="18">
        <f t="shared" si="207"/>
        <v>2040</v>
      </c>
      <c r="V563" s="18">
        <f t="shared" si="207"/>
        <v>2041</v>
      </c>
      <c r="W563" s="18">
        <f t="shared" si="207"/>
        <v>2042</v>
      </c>
      <c r="X563" s="18">
        <f t="shared" si="207"/>
        <v>2043</v>
      </c>
      <c r="Y563" s="18">
        <f t="shared" si="207"/>
        <v>2044</v>
      </c>
      <c r="Z563" s="18">
        <f t="shared" si="207"/>
        <v>2045</v>
      </c>
      <c r="AA563" s="18">
        <f t="shared" si="207"/>
        <v>2046</v>
      </c>
      <c r="AB563" s="18">
        <f t="shared" si="207"/>
        <v>2047</v>
      </c>
      <c r="AC563" s="18">
        <f t="shared" si="207"/>
        <v>2048</v>
      </c>
      <c r="AD563" s="18">
        <f t="shared" si="207"/>
        <v>2049</v>
      </c>
      <c r="AE563" s="18">
        <f t="shared" si="207"/>
        <v>2050</v>
      </c>
      <c r="AF563" s="18">
        <f t="shared" si="207"/>
        <v>2051</v>
      </c>
      <c r="AG563" s="18">
        <f t="shared" si="207"/>
        <v>2052</v>
      </c>
      <c r="AH563" s="18">
        <f t="shared" si="207"/>
        <v>2053</v>
      </c>
      <c r="AI563" s="18">
        <f t="shared" si="207"/>
        <v>2054</v>
      </c>
      <c r="AJ563" s="18">
        <f t="shared" si="207"/>
        <v>2055</v>
      </c>
      <c r="AK563" s="18">
        <f t="shared" si="207"/>
        <v>2056</v>
      </c>
      <c r="AL563" s="18">
        <f t="shared" si="207"/>
        <v>2057</v>
      </c>
      <c r="AM563" s="18">
        <f t="shared" si="207"/>
        <v>2058</v>
      </c>
      <c r="AN563" s="18">
        <f t="shared" si="207"/>
        <v>2059</v>
      </c>
      <c r="AO563" s="18">
        <f t="shared" si="207"/>
        <v>2060</v>
      </c>
      <c r="AP563" s="18">
        <f t="shared" si="207"/>
        <v>2061</v>
      </c>
      <c r="AQ563" s="18">
        <f t="shared" si="207"/>
        <v>2062</v>
      </c>
      <c r="AR563" s="18">
        <f t="shared" si="207"/>
        <v>2063</v>
      </c>
      <c r="AS563" s="18">
        <f t="shared" si="207"/>
        <v>2064</v>
      </c>
      <c r="AT563" s="18">
        <f t="shared" si="207"/>
        <v>2065</v>
      </c>
      <c r="AU563" s="18">
        <f t="shared" si="207"/>
        <v>2066</v>
      </c>
    </row>
    <row r="564" spans="1:47" s="19" customFormat="1" ht="15.25" hidden="1" outlineLevel="2">
      <c r="A564" s="19" t="s">
        <v>8</v>
      </c>
      <c r="C564" s="19">
        <f>IF(C563='Impact Model_Complicated'!$D$72,1,0)</f>
        <v>0</v>
      </c>
      <c r="D564" s="19">
        <f>IF(D563='Impact Model_Complicated'!$D$72,1,0)</f>
        <v>0</v>
      </c>
      <c r="E564" s="19">
        <f>IF(E563='Impact Model_Complicated'!$D$72,1,0)</f>
        <v>0</v>
      </c>
      <c r="F564" s="19">
        <f>IF(F563='Impact Model_Complicated'!$D$72,1,0)</f>
        <v>0</v>
      </c>
      <c r="G564" s="19">
        <f>IF(G563='Impact Model_Complicated'!$D$72,1,0)</f>
        <v>0</v>
      </c>
      <c r="H564" s="19">
        <f>IF(H563='Impact Model_Complicated'!$D$72,1,0)</f>
        <v>0</v>
      </c>
      <c r="I564" s="19">
        <f>IF(I563='Impact Model_Complicated'!$D$72,1,0)</f>
        <v>1</v>
      </c>
      <c r="J564" s="19">
        <f>IF(J563='Impact Model_Complicated'!$D$72,1,0)</f>
        <v>0</v>
      </c>
      <c r="K564" s="19">
        <f>IF(K563='Impact Model_Complicated'!$D$72,1,0)</f>
        <v>0</v>
      </c>
      <c r="L564" s="19">
        <f>IF(L563='Impact Model_Complicated'!$D$72,1,0)</f>
        <v>0</v>
      </c>
      <c r="M564" s="19">
        <f>IF(M563='Impact Model_Complicated'!$D$72,1,0)</f>
        <v>0</v>
      </c>
      <c r="N564" s="19">
        <f>IF(N563='Impact Model_Complicated'!$D$72,1,0)</f>
        <v>0</v>
      </c>
      <c r="O564" s="19">
        <f>IF(O563='Impact Model_Complicated'!$D$72,1,0)</f>
        <v>0</v>
      </c>
      <c r="P564" s="19">
        <f>IF(P563='Impact Model_Complicated'!$D$72,1,0)</f>
        <v>0</v>
      </c>
      <c r="Q564" s="19">
        <f>IF(Q563='Impact Model_Complicated'!$D$72,1,0)</f>
        <v>0</v>
      </c>
      <c r="R564" s="19">
        <f>IF(R563='Impact Model_Complicated'!$D$72,1,0)</f>
        <v>0</v>
      </c>
      <c r="S564" s="19">
        <f>IF(S563='Impact Model_Complicated'!$D$72,1,0)</f>
        <v>0</v>
      </c>
      <c r="T564" s="19">
        <f>IF(T563='Impact Model_Complicated'!$D$72,1,0)</f>
        <v>0</v>
      </c>
      <c r="U564" s="19">
        <f>IF(U563='Impact Model_Complicated'!$D$72,1,0)</f>
        <v>0</v>
      </c>
      <c r="V564" s="19">
        <f>IF(V563='Impact Model_Complicated'!$D$72,1,0)</f>
        <v>0</v>
      </c>
      <c r="W564" s="19">
        <f>IF(W563='Impact Model_Complicated'!$D$72,1,0)</f>
        <v>0</v>
      </c>
      <c r="X564" s="19">
        <f>IF(X563='Impact Model_Complicated'!$D$72,1,0)</f>
        <v>0</v>
      </c>
      <c r="Y564" s="19">
        <f>IF(Y563='Impact Model_Complicated'!$D$72,1,0)</f>
        <v>0</v>
      </c>
      <c r="Z564" s="19">
        <f>IF(Z563='Impact Model_Simple'!$D$72,1,0)</f>
        <v>0</v>
      </c>
      <c r="AA564" s="19">
        <f>IF(AA563='Impact Model_Complicated'!$D$72,1,0)</f>
        <v>0</v>
      </c>
      <c r="AB564" s="19">
        <f>IF(AB563='Impact Model_Complicated'!$D$72,1,0)</f>
        <v>0</v>
      </c>
      <c r="AC564" s="19">
        <f>IF(AC563='Impact Model_Complicated'!$D$72,1,0)</f>
        <v>0</v>
      </c>
      <c r="AD564" s="19">
        <f>IF(AD563='Impact Model_Complicated'!$D$72,1,0)</f>
        <v>0</v>
      </c>
      <c r="AE564" s="19">
        <f>IF(AE563='Impact Model_Complicated'!$D$72,1,0)</f>
        <v>0</v>
      </c>
      <c r="AF564" s="19">
        <f>IF(AF563='Impact Model_Complicated'!$D$72,1,0)</f>
        <v>0</v>
      </c>
      <c r="AG564" s="19">
        <f>IF(AG563='Impact Model_Complicated'!$D$72,1,0)</f>
        <v>0</v>
      </c>
      <c r="AH564" s="19">
        <f>IF(AH563='Impact Model_Complicated'!$D$72,1,0)</f>
        <v>0</v>
      </c>
      <c r="AI564" s="19">
        <f>IF(AI563='Impact Model_Complicated'!$D$72,1,0)</f>
        <v>0</v>
      </c>
      <c r="AJ564" s="19">
        <f>IF(AJ563='Impact Model_Complicated'!$D$72,1,0)</f>
        <v>0</v>
      </c>
      <c r="AK564" s="19">
        <f>IF(AK563='Impact Model_Complicated'!$D$72,1,0)</f>
        <v>0</v>
      </c>
      <c r="AL564" s="19">
        <f>IF(AL563='Impact Model_Complicated'!$D$72,1,0)</f>
        <v>0</v>
      </c>
      <c r="AM564" s="19">
        <f>IF(AM563='Impact Model_Complicated'!$D$72,1,0)</f>
        <v>0</v>
      </c>
      <c r="AN564" s="19">
        <f>IF(AN563='Impact Model_Complicated'!$D$72,1,0)</f>
        <v>0</v>
      </c>
      <c r="AO564" s="19">
        <f>IF(AO563='Impact Model_Complicated'!$D$72,1,0)</f>
        <v>0</v>
      </c>
      <c r="AP564" s="19">
        <f>IF(AP563='Impact Model_Complicated'!$D$72,1,0)</f>
        <v>0</v>
      </c>
      <c r="AQ564" s="19">
        <f>IF(AQ563='Impact Model_Complicated'!$D$72,1,0)</f>
        <v>0</v>
      </c>
      <c r="AR564" s="19">
        <f>IF(AR563='Impact Model_Complicated'!$D$72,1,0)</f>
        <v>0</v>
      </c>
      <c r="AS564" s="19">
        <f>IF(AS563='Impact Model_Complicated'!$D$72,1,0)</f>
        <v>0</v>
      </c>
      <c r="AT564" s="19">
        <f>IF(AT563='Impact Model_Complicated'!$D$72,1,0)</f>
        <v>0</v>
      </c>
      <c r="AU564" s="19">
        <f>IF(AU563='Impact Model_Complicated'!$D$72,1,0)</f>
        <v>0</v>
      </c>
    </row>
    <row r="565" spans="1:47" hidden="1" outlineLevel="1"/>
    <row r="566" spans="1:47" collapsed="1"/>
    <row r="570" spans="1:47" hidden="1" outlineLevel="1"/>
    <row r="571" spans="1:47" ht="44.25" hidden="1" outlineLevel="2">
      <c r="A571" s="14" t="s">
        <v>12</v>
      </c>
      <c r="B571" s="28" t="s">
        <v>59</v>
      </c>
      <c r="C571" s="28" t="s">
        <v>62</v>
      </c>
      <c r="D571" s="28" t="s">
        <v>65</v>
      </c>
      <c r="E571" s="28" t="s">
        <v>91</v>
      </c>
      <c r="F571" s="28" t="s">
        <v>90</v>
      </c>
      <c r="G571" s="28" t="s">
        <v>92</v>
      </c>
      <c r="H571" s="28" t="s">
        <v>80</v>
      </c>
    </row>
    <row r="572" spans="1:47" hidden="1" outlineLevel="2">
      <c r="A572" s="1" t="str">
        <f>G585</f>
        <v>Low Income</v>
      </c>
      <c r="B572" s="10">
        <f>C761</f>
        <v>52166090.380958527</v>
      </c>
      <c r="C572" s="10">
        <f>C771</f>
        <v>5036524.264048256</v>
      </c>
      <c r="D572" s="10">
        <f>C791</f>
        <v>51482353.180506103</v>
      </c>
      <c r="E572" s="34">
        <f t="shared" ref="E572:E577" si="208">F572/$D$79</f>
        <v>10.076376447445719</v>
      </c>
      <c r="F572" s="4">
        <f>SUM(Q592,Y592,AG592,AO592,AW592)</f>
        <v>438926.95805073553</v>
      </c>
      <c r="G572" s="4">
        <f>C743</f>
        <v>1511.4564671168578</v>
      </c>
      <c r="H572" s="10">
        <f>IFERROR(D572/G572,0)</f>
        <v>34061.419763355821</v>
      </c>
      <c r="J572" s="10"/>
      <c r="K572" s="31"/>
    </row>
    <row r="573" spans="1:47" hidden="1" outlineLevel="2">
      <c r="A573" s="1" t="str">
        <f>G586</f>
        <v>Moderate Income</v>
      </c>
      <c r="B573" s="10">
        <f>C762</f>
        <v>55116826.028750002</v>
      </c>
      <c r="C573" s="10">
        <f>C772</f>
        <v>4407474.6679468751</v>
      </c>
      <c r="D573" s="10">
        <f>C792</f>
        <v>11904860.139339373</v>
      </c>
      <c r="E573" s="34">
        <f t="shared" si="208"/>
        <v>14.043130945617735</v>
      </c>
      <c r="F573" s="4">
        <f t="shared" ref="F573:F577" si="209">SUM(Q593,Y593,AG593,AO593,AW593)</f>
        <v>611718.78399110853</v>
      </c>
      <c r="G573" s="4">
        <f>C744</f>
        <v>2106.4696418426602</v>
      </c>
      <c r="H573" s="10">
        <f>IFERROR(D573/G573,0)</f>
        <v>5651.5697652900662</v>
      </c>
      <c r="J573" s="10"/>
      <c r="K573" s="31"/>
    </row>
    <row r="574" spans="1:47" hidden="1" outlineLevel="2">
      <c r="A574" s="1" t="str">
        <f>G587</f>
        <v>Market Rate</v>
      </c>
      <c r="B574" s="10">
        <f>C763</f>
        <v>68896032.535937503</v>
      </c>
      <c r="C574" s="10">
        <f>C773</f>
        <v>8175368.3349335939</v>
      </c>
      <c r="D574" s="10">
        <f>C793</f>
        <v>0</v>
      </c>
      <c r="E574" s="34">
        <f t="shared" si="208"/>
        <v>17.553913682022166</v>
      </c>
      <c r="F574" s="4">
        <f t="shared" si="209"/>
        <v>764648.47998888558</v>
      </c>
      <c r="G574" s="4">
        <f>C745</f>
        <v>2633.087052303325</v>
      </c>
      <c r="H574" s="10">
        <f>IFERROR(D574/G574,0)</f>
        <v>0</v>
      </c>
      <c r="J574" s="10"/>
      <c r="K574" s="31"/>
    </row>
    <row r="575" spans="1:47" hidden="1" outlineLevel="2">
      <c r="A575" s="1" t="str">
        <f>G588</f>
        <v>Other</v>
      </c>
      <c r="B575" s="10">
        <f>C764</f>
        <v>0</v>
      </c>
      <c r="C575" s="10">
        <f>C774</f>
        <v>0</v>
      </c>
      <c r="D575" s="10">
        <f>C794</f>
        <v>0</v>
      </c>
      <c r="E575" s="34">
        <f t="shared" si="208"/>
        <v>0</v>
      </c>
      <c r="F575" s="4">
        <f t="shared" si="209"/>
        <v>0</v>
      </c>
      <c r="G575" s="4">
        <f>C746</f>
        <v>0</v>
      </c>
      <c r="H575" s="10">
        <f>IFERROR(D575/G575,0)</f>
        <v>0</v>
      </c>
      <c r="J575" s="10"/>
      <c r="K575" s="31"/>
    </row>
    <row r="576" spans="1:47" hidden="1" outlineLevel="2">
      <c r="A576" s="1" t="str">
        <f>G589</f>
        <v>Other</v>
      </c>
      <c r="B576" s="10">
        <f>C765</f>
        <v>0</v>
      </c>
      <c r="C576" s="10">
        <f>C775</f>
        <v>0</v>
      </c>
      <c r="D576" s="10">
        <f>C795</f>
        <v>0</v>
      </c>
      <c r="E576" s="34">
        <f t="shared" si="208"/>
        <v>0</v>
      </c>
      <c r="F576" s="4">
        <f t="shared" si="209"/>
        <v>0</v>
      </c>
      <c r="G576" s="4">
        <f>C747</f>
        <v>0</v>
      </c>
      <c r="H576" s="10">
        <f>IFERROR(D576/G576,0)</f>
        <v>0</v>
      </c>
      <c r="J576" s="10"/>
    </row>
    <row r="577" spans="1:50" ht="15.5" hidden="1" outlineLevel="2" thickBot="1">
      <c r="A577" s="6" t="s">
        <v>0</v>
      </c>
      <c r="B577" s="13">
        <f>SUM(B572:B576)</f>
        <v>176178948.94564605</v>
      </c>
      <c r="C577" s="13">
        <f>SUM(C572:C576)</f>
        <v>17619367.266928725</v>
      </c>
      <c r="D577" s="13">
        <f>SUM(D572:D576)</f>
        <v>63387213.319845475</v>
      </c>
      <c r="E577" s="35">
        <f t="shared" si="208"/>
        <v>41.673421075085621</v>
      </c>
      <c r="F577" s="7">
        <f t="shared" si="209"/>
        <v>1815294.2220307295</v>
      </c>
      <c r="G577" s="7">
        <f>SUM(G572:G576)</f>
        <v>6251.0131612628429</v>
      </c>
      <c r="H577" s="13"/>
      <c r="J577" s="10"/>
    </row>
    <row r="578" spans="1:50" hidden="1" outlineLevel="2"/>
    <row r="579" spans="1:50" hidden="1" outlineLevel="2"/>
    <row r="580" spans="1:50" hidden="1" outlineLevel="2"/>
    <row r="581" spans="1:50" hidden="1" outlineLevel="2"/>
    <row r="582" spans="1:50" hidden="1" outlineLevel="2"/>
    <row r="583" spans="1:50" hidden="1" outlineLevel="1">
      <c r="B583" s="29" t="s">
        <v>75</v>
      </c>
      <c r="C583" s="29"/>
      <c r="D583" s="29"/>
      <c r="F583" s="29" t="s">
        <v>76</v>
      </c>
      <c r="G583" s="29"/>
      <c r="H583" s="29"/>
      <c r="I583" s="29"/>
      <c r="J583" s="29"/>
      <c r="K583" s="29"/>
      <c r="L583" s="29"/>
      <c r="N583" s="29" t="s">
        <v>77</v>
      </c>
      <c r="O583" s="29"/>
      <c r="P583" s="29"/>
      <c r="Q583" s="29"/>
      <c r="R583" s="29"/>
      <c r="S583" s="29"/>
      <c r="T583" s="29"/>
      <c r="V583" s="29" t="s">
        <v>78</v>
      </c>
      <c r="W583" s="29"/>
      <c r="X583" s="29"/>
      <c r="Y583" s="29"/>
      <c r="Z583" s="29"/>
      <c r="AA583" s="29"/>
      <c r="AB583" s="29"/>
      <c r="AD583" s="29" t="s">
        <v>79</v>
      </c>
      <c r="AE583" s="29"/>
      <c r="AF583" s="29"/>
      <c r="AG583" s="29"/>
      <c r="AH583" s="29"/>
      <c r="AI583" s="29"/>
      <c r="AJ583" s="29"/>
      <c r="AL583" s="29" t="s">
        <v>96</v>
      </c>
      <c r="AM583" s="29"/>
      <c r="AN583" s="29"/>
      <c r="AO583" s="29"/>
      <c r="AP583" s="29"/>
      <c r="AQ583" s="29"/>
      <c r="AR583" s="29"/>
      <c r="AT583" s="29" t="s">
        <v>100</v>
      </c>
      <c r="AU583" s="29"/>
      <c r="AV583" s="29"/>
      <c r="AW583" s="29"/>
      <c r="AX583" s="29"/>
    </row>
    <row r="584" spans="1:50" ht="59" hidden="1" outlineLevel="1">
      <c r="B584" s="32" t="s">
        <v>82</v>
      </c>
      <c r="C584" s="32"/>
      <c r="D584" s="32" t="s">
        <v>83</v>
      </c>
      <c r="F584" s="3" t="s">
        <v>12</v>
      </c>
      <c r="G584" s="33" t="s">
        <v>71</v>
      </c>
      <c r="H584" s="33" t="s">
        <v>32</v>
      </c>
      <c r="I584" s="33" t="s">
        <v>85</v>
      </c>
      <c r="J584" s="33" t="s">
        <v>72</v>
      </c>
      <c r="K584" s="33" t="s">
        <v>70</v>
      </c>
      <c r="L584" s="33" t="s">
        <v>18</v>
      </c>
      <c r="N584" s="32" t="s">
        <v>82</v>
      </c>
      <c r="O584" s="32" t="s">
        <v>83</v>
      </c>
      <c r="P584" s="32"/>
      <c r="Q584" s="32"/>
      <c r="R584" s="32"/>
      <c r="S584" s="32"/>
      <c r="T584" s="32"/>
      <c r="V584" s="32" t="s">
        <v>82</v>
      </c>
      <c r="W584" s="32" t="s">
        <v>83</v>
      </c>
      <c r="X584" s="32"/>
      <c r="Y584" s="32"/>
      <c r="Z584" s="32"/>
      <c r="AA584" s="32"/>
      <c r="AB584" s="32"/>
      <c r="AD584" s="32" t="s">
        <v>82</v>
      </c>
      <c r="AE584" s="32" t="s">
        <v>83</v>
      </c>
      <c r="AF584" s="32"/>
      <c r="AG584" s="32"/>
      <c r="AH584" s="32"/>
      <c r="AI584" s="32"/>
      <c r="AJ584" s="32"/>
      <c r="AL584" s="32" t="s">
        <v>82</v>
      </c>
      <c r="AM584" s="32" t="s">
        <v>83</v>
      </c>
      <c r="AN584" s="32"/>
      <c r="AO584" s="32"/>
      <c r="AP584" s="32"/>
      <c r="AQ584" s="32"/>
      <c r="AR584" s="32"/>
      <c r="AT584" s="32" t="s">
        <v>82</v>
      </c>
      <c r="AU584" s="32" t="s">
        <v>83</v>
      </c>
      <c r="AV584" s="32"/>
      <c r="AW584" s="32"/>
      <c r="AX584" s="32"/>
    </row>
    <row r="585" spans="1:50" hidden="1" outlineLevel="1">
      <c r="B585" s="1" t="s">
        <v>1</v>
      </c>
      <c r="D585" s="1">
        <f>D5</f>
        <v>2022</v>
      </c>
      <c r="F585" s="1">
        <v>1</v>
      </c>
      <c r="G585" s="1" t="str">
        <f>A48</f>
        <v>Low Income</v>
      </c>
      <c r="H585" s="10">
        <f>D14</f>
        <v>58</v>
      </c>
      <c r="I585" s="8">
        <f>D15</f>
        <v>1.25</v>
      </c>
      <c r="J585" s="1">
        <f>D18</f>
        <v>75</v>
      </c>
      <c r="K585" s="8">
        <f>D19</f>
        <v>2</v>
      </c>
      <c r="L585" s="1">
        <f>SUM(J585*K585)</f>
        <v>150</v>
      </c>
      <c r="N585" s="1" t="s">
        <v>30</v>
      </c>
      <c r="O585" s="10">
        <f>B601</f>
        <v>50000000</v>
      </c>
      <c r="P585" s="10"/>
      <c r="V585" s="1" t="s">
        <v>30</v>
      </c>
      <c r="W585" s="10">
        <f>B608</f>
        <v>45842625</v>
      </c>
      <c r="X585" s="10"/>
      <c r="Y585" s="10"/>
      <c r="AD585" s="1" t="s">
        <v>30</v>
      </c>
      <c r="AE585" s="10">
        <f>B613</f>
        <v>41949440.071875006</v>
      </c>
      <c r="AL585" s="1" t="s">
        <v>30</v>
      </c>
      <c r="AM585" s="10">
        <f>B618</f>
        <v>38386883.873771027</v>
      </c>
      <c r="AT585" s="1" t="s">
        <v>30</v>
      </c>
      <c r="AU585" s="10">
        <f>B623</f>
        <v>4232153.9470832562</v>
      </c>
    </row>
    <row r="586" spans="1:50" hidden="1" outlineLevel="1">
      <c r="B586" s="1" t="s">
        <v>47</v>
      </c>
      <c r="D586" s="1">
        <f>D6</f>
        <v>50000000</v>
      </c>
      <c r="F586" s="1">
        <v>2</v>
      </c>
      <c r="G586" s="1" t="str">
        <f>A49</f>
        <v>Moderate Income</v>
      </c>
      <c r="H586" s="10">
        <f t="shared" ref="H586:K589" si="210">H585</f>
        <v>58</v>
      </c>
      <c r="I586" s="8">
        <f t="shared" si="210"/>
        <v>1.25</v>
      </c>
      <c r="J586" s="1">
        <f t="shared" si="210"/>
        <v>75</v>
      </c>
      <c r="K586" s="8">
        <f t="shared" si="210"/>
        <v>2</v>
      </c>
      <c r="L586" s="1">
        <f>SUM(J586*K586)</f>
        <v>150</v>
      </c>
      <c r="N586" s="1" t="s">
        <v>31</v>
      </c>
      <c r="O586" s="10">
        <f>O585-B602</f>
        <v>0</v>
      </c>
      <c r="P586" s="10"/>
      <c r="V586" s="1" t="s">
        <v>31</v>
      </c>
      <c r="W586" s="10">
        <f>W585-B611</f>
        <v>0</v>
      </c>
      <c r="AD586" s="1" t="s">
        <v>31</v>
      </c>
      <c r="AE586" s="10">
        <f>AE585-B616</f>
        <v>0</v>
      </c>
      <c r="AL586" s="1" t="s">
        <v>31</v>
      </c>
      <c r="AM586" s="10">
        <f>AM585-B621</f>
        <v>0</v>
      </c>
      <c r="AT586" s="1" t="s">
        <v>31</v>
      </c>
      <c r="AU586" s="10">
        <f>AU585-B626</f>
        <v>4232153.9470832562</v>
      </c>
    </row>
    <row r="587" spans="1:50" hidden="1" outlineLevel="1">
      <c r="B587" s="1" t="s">
        <v>6</v>
      </c>
      <c r="D587" s="1">
        <f>D7</f>
        <v>2023</v>
      </c>
      <c r="F587" s="1">
        <v>3</v>
      </c>
      <c r="G587" s="1" t="str">
        <f>A50</f>
        <v>Market Rate</v>
      </c>
      <c r="H587" s="10">
        <f t="shared" si="210"/>
        <v>58</v>
      </c>
      <c r="I587" s="8">
        <f t="shared" si="210"/>
        <v>1.25</v>
      </c>
      <c r="J587" s="1">
        <f t="shared" si="210"/>
        <v>75</v>
      </c>
      <c r="K587" s="8">
        <f t="shared" si="210"/>
        <v>2</v>
      </c>
      <c r="L587" s="1">
        <f>SUM(J587*K587)</f>
        <v>150</v>
      </c>
      <c r="N587" s="1" t="s">
        <v>28</v>
      </c>
      <c r="O587" s="1">
        <f>MIN(R592:S596)</f>
        <v>0</v>
      </c>
      <c r="V587" s="1" t="s">
        <v>28</v>
      </c>
      <c r="W587" s="1">
        <f>O588+1</f>
        <v>2028</v>
      </c>
      <c r="AD587" s="1" t="s">
        <v>28</v>
      </c>
      <c r="AE587" s="1">
        <f>W588+1</f>
        <v>2031</v>
      </c>
      <c r="AL587" s="1" t="s">
        <v>28</v>
      </c>
      <c r="AM587" s="1">
        <f>AE588+1</f>
        <v>2036</v>
      </c>
      <c r="AT587" s="1" t="s">
        <v>28</v>
      </c>
      <c r="AU587" s="1">
        <f>AM588+1</f>
        <v>2039</v>
      </c>
    </row>
    <row r="588" spans="1:50" hidden="1" outlineLevel="1">
      <c r="B588" s="1" t="s">
        <v>8</v>
      </c>
      <c r="D588" s="1">
        <f>D10</f>
        <v>2028</v>
      </c>
      <c r="F588" s="1">
        <v>4</v>
      </c>
      <c r="G588" s="1" t="str">
        <f>A51</f>
        <v>Other</v>
      </c>
      <c r="H588" s="10">
        <f t="shared" si="210"/>
        <v>58</v>
      </c>
      <c r="I588" s="8">
        <f t="shared" si="210"/>
        <v>1.25</v>
      </c>
      <c r="J588" s="1">
        <f t="shared" si="210"/>
        <v>75</v>
      </c>
      <c r="K588" s="8">
        <f t="shared" si="210"/>
        <v>2</v>
      </c>
      <c r="L588" s="1">
        <f>SUM(J588*K588)</f>
        <v>150</v>
      </c>
      <c r="N588" s="1" t="s">
        <v>29</v>
      </c>
      <c r="O588" s="1">
        <f>MAX(R592:S596)</f>
        <v>2027</v>
      </c>
      <c r="V588" s="1" t="s">
        <v>29</v>
      </c>
      <c r="W588" s="1">
        <f>MAX(Z592:AA596)</f>
        <v>2030</v>
      </c>
      <c r="AD588" s="1" t="s">
        <v>29</v>
      </c>
      <c r="AE588" s="1">
        <f>MAX(AH592:AI596)</f>
        <v>2035</v>
      </c>
      <c r="AL588" s="1" t="s">
        <v>29</v>
      </c>
      <c r="AM588" s="1">
        <f>MAX(AP592:AQ596)</f>
        <v>2038</v>
      </c>
      <c r="AT588" s="1" t="s">
        <v>29</v>
      </c>
      <c r="AU588" s="1">
        <f>MAX(AX592:AX596)</f>
        <v>2041</v>
      </c>
    </row>
    <row r="589" spans="1:50" hidden="1" outlineLevel="1">
      <c r="B589" s="1" t="s">
        <v>68</v>
      </c>
      <c r="D589" s="1">
        <f>D11</f>
        <v>2</v>
      </c>
      <c r="F589" s="1">
        <v>5</v>
      </c>
      <c r="G589" s="1" t="str">
        <f>A52</f>
        <v>Other</v>
      </c>
      <c r="H589" s="10">
        <f t="shared" si="210"/>
        <v>58</v>
      </c>
      <c r="I589" s="8">
        <f t="shared" si="210"/>
        <v>1.25</v>
      </c>
      <c r="J589" s="1">
        <f t="shared" si="210"/>
        <v>75</v>
      </c>
      <c r="K589" s="8">
        <f t="shared" si="210"/>
        <v>2</v>
      </c>
      <c r="L589" s="1">
        <f>SUM(J589*K589)</f>
        <v>150</v>
      </c>
    </row>
    <row r="590" spans="1:50" hidden="1" outlineLevel="1">
      <c r="B590" s="1" t="s">
        <v>57</v>
      </c>
      <c r="D590" s="1">
        <f>D588-D589</f>
        <v>2026</v>
      </c>
      <c r="N590" s="25" t="s">
        <v>16</v>
      </c>
      <c r="O590" s="25"/>
      <c r="P590" s="25"/>
      <c r="Q590" s="25"/>
      <c r="R590" s="25"/>
      <c r="S590" s="25"/>
      <c r="T590" s="25"/>
      <c r="V590" s="25" t="s">
        <v>33</v>
      </c>
      <c r="W590" s="25"/>
      <c r="X590" s="25"/>
      <c r="Y590" s="25"/>
      <c r="Z590" s="25"/>
      <c r="AA590" s="25"/>
      <c r="AB590" s="25"/>
      <c r="AD590" s="25" t="s">
        <v>53</v>
      </c>
      <c r="AE590" s="25"/>
      <c r="AF590" s="25"/>
      <c r="AG590" s="25"/>
      <c r="AH590" s="25"/>
      <c r="AI590" s="25"/>
      <c r="AJ590" s="25"/>
      <c r="AL590" s="25" t="s">
        <v>93</v>
      </c>
      <c r="AM590" s="25"/>
      <c r="AN590" s="25"/>
      <c r="AO590" s="25"/>
      <c r="AP590" s="25"/>
      <c r="AQ590" s="25"/>
      <c r="AR590" s="25"/>
      <c r="AT590" s="25" t="s">
        <v>54</v>
      </c>
      <c r="AU590" s="25"/>
      <c r="AV590" s="25"/>
      <c r="AW590" s="25"/>
      <c r="AX590" s="25"/>
    </row>
    <row r="591" spans="1:50" ht="59" hidden="1" outlineLevel="1">
      <c r="B591" s="1" t="s">
        <v>13</v>
      </c>
      <c r="D591" s="43">
        <f>D12</f>
        <v>0.02</v>
      </c>
      <c r="N591" s="33" t="s">
        <v>12</v>
      </c>
      <c r="O591" s="33" t="s">
        <v>2</v>
      </c>
      <c r="P591" s="33" t="s">
        <v>74</v>
      </c>
      <c r="Q591" s="33" t="s">
        <v>81</v>
      </c>
      <c r="R591" s="33" t="s">
        <v>3</v>
      </c>
      <c r="S591" s="33" t="s">
        <v>4</v>
      </c>
      <c r="T591" s="33" t="s">
        <v>73</v>
      </c>
      <c r="V591" s="33" t="s">
        <v>12</v>
      </c>
      <c r="W591" s="33" t="s">
        <v>2</v>
      </c>
      <c r="X591" s="33" t="s">
        <v>74</v>
      </c>
      <c r="Y591" s="33" t="s">
        <v>81</v>
      </c>
      <c r="Z591" s="33" t="s">
        <v>3</v>
      </c>
      <c r="AA591" s="33" t="s">
        <v>4</v>
      </c>
      <c r="AB591" s="33" t="s">
        <v>73</v>
      </c>
      <c r="AD591" s="33" t="s">
        <v>12</v>
      </c>
      <c r="AE591" s="33" t="s">
        <v>2</v>
      </c>
      <c r="AF591" s="33" t="s">
        <v>74</v>
      </c>
      <c r="AG591" s="33" t="s">
        <v>81</v>
      </c>
      <c r="AH591" s="33" t="s">
        <v>3</v>
      </c>
      <c r="AI591" s="33" t="s">
        <v>4</v>
      </c>
      <c r="AJ591" s="33" t="s">
        <v>73</v>
      </c>
      <c r="AL591" s="33" t="s">
        <v>12</v>
      </c>
      <c r="AM591" s="33" t="s">
        <v>2</v>
      </c>
      <c r="AN591" s="33" t="s">
        <v>74</v>
      </c>
      <c r="AO591" s="33" t="s">
        <v>81</v>
      </c>
      <c r="AP591" s="33" t="s">
        <v>3</v>
      </c>
      <c r="AQ591" s="33" t="s">
        <v>4</v>
      </c>
      <c r="AR591" s="33" t="s">
        <v>73</v>
      </c>
      <c r="AT591" s="33" t="s">
        <v>12</v>
      </c>
      <c r="AU591" s="33" t="s">
        <v>84</v>
      </c>
      <c r="AV591" s="33" t="s">
        <v>74</v>
      </c>
      <c r="AW591" s="33" t="s">
        <v>81</v>
      </c>
      <c r="AX591" s="33" t="s">
        <v>3</v>
      </c>
    </row>
    <row r="592" spans="1:50" hidden="1" outlineLevel="1">
      <c r="B592" s="1" t="s">
        <v>14</v>
      </c>
      <c r="D592" s="43">
        <f>D13</f>
        <v>0.05</v>
      </c>
      <c r="N592" s="1" t="str">
        <f>G585</f>
        <v>Low Income</v>
      </c>
      <c r="O592" s="43">
        <f>B48</f>
        <v>0.1</v>
      </c>
      <c r="P592" s="10">
        <f>O592*O$585</f>
        <v>5000000</v>
      </c>
      <c r="Q592" s="4">
        <f>IFERROR(P592/HLOOKUP(R592,'Impact Model_Complicated'!$C$815:$AU$820,2,0),0)</f>
        <v>66287.50215434382</v>
      </c>
      <c r="R592" s="1">
        <f t="shared" ref="R592:T596" si="211">C48</f>
        <v>2023</v>
      </c>
      <c r="S592" s="1">
        <f t="shared" si="211"/>
        <v>2025</v>
      </c>
      <c r="T592" s="8">
        <f t="shared" si="211"/>
        <v>0.1</v>
      </c>
      <c r="V592" s="1" t="str">
        <f>N592</f>
        <v>Low Income</v>
      </c>
      <c r="W592" s="43">
        <f>F48</f>
        <v>0.1</v>
      </c>
      <c r="X592" s="10">
        <f>W592*W$585</f>
        <v>4584262.5</v>
      </c>
      <c r="Y592" s="4">
        <f>IFERROR(X592/HLOOKUP(Z592,'Impact Model_Complicated'!$C$815:$AU$820,2,0),0)</f>
        <v>50461.817318661466</v>
      </c>
      <c r="Z592" s="1">
        <f t="shared" ref="Z592:Z596" si="212">G48</f>
        <v>2028</v>
      </c>
      <c r="AA592" s="1">
        <f t="shared" ref="Z592:AB596" si="213">H48</f>
        <v>2030</v>
      </c>
      <c r="AB592" s="8">
        <f t="shared" si="213"/>
        <v>0.1</v>
      </c>
      <c r="AD592" s="1" t="str">
        <f>V592</f>
        <v>Low Income</v>
      </c>
      <c r="AE592" s="43">
        <f>J48</f>
        <v>0.1</v>
      </c>
      <c r="AF592" s="10">
        <f>AE592*AE$585</f>
        <v>4194944.0071875006</v>
      </c>
      <c r="AG592" s="4">
        <f>IFERROR(AF592/HLOOKUP(AH592,'Impact Model_Complicated'!$C$815:$AU$820,2,0),0)</f>
        <v>36180.376524771847</v>
      </c>
      <c r="AH592" s="1">
        <f t="shared" ref="AH592:AJ596" si="214">K48</f>
        <v>2033</v>
      </c>
      <c r="AI592" s="1">
        <f t="shared" si="214"/>
        <v>2035</v>
      </c>
      <c r="AJ592" s="8">
        <f t="shared" si="214"/>
        <v>0.1</v>
      </c>
      <c r="AL592" s="1" t="str">
        <f>AD592</f>
        <v>Low Income</v>
      </c>
      <c r="AM592" s="43">
        <f>N48</f>
        <v>1</v>
      </c>
      <c r="AN592" s="10">
        <f>AM592*AM$585</f>
        <v>38386883.873771027</v>
      </c>
      <c r="AO592" s="4">
        <f>IFERROR(AN592/HLOOKUP(AP592,'Impact Model_Complicated'!$C$815:$AU$820,2,0),0)</f>
        <v>285997.26205295837</v>
      </c>
      <c r="AP592" s="1">
        <f t="shared" ref="AP592:AR596" si="215">O48</f>
        <v>2036</v>
      </c>
      <c r="AQ592" s="1">
        <f t="shared" si="215"/>
        <v>2038</v>
      </c>
      <c r="AR592" s="8">
        <f t="shared" si="215"/>
        <v>0.1</v>
      </c>
      <c r="AT592" s="1" t="str">
        <f>AD592</f>
        <v>Low Income</v>
      </c>
      <c r="AU592" s="43">
        <v>0</v>
      </c>
      <c r="AV592" s="10">
        <f>AU592*AU$585</f>
        <v>0</v>
      </c>
      <c r="AW592" s="4">
        <f>IFERROR(AV592/HLOOKUP(AX592,'Impact Model_Complicated'!$C$815:$AU$820,2,0),0)</f>
        <v>0</v>
      </c>
      <c r="AX592" s="1">
        <v>2041</v>
      </c>
    </row>
    <row r="593" spans="1:50" hidden="1" outlineLevel="1">
      <c r="N593" s="1" t="str">
        <f>G586</f>
        <v>Moderate Income</v>
      </c>
      <c r="O593" s="43">
        <f>B49</f>
        <v>0.4</v>
      </c>
      <c r="P593" s="10">
        <f t="shared" ref="P593:P596" si="216">O593*O$585</f>
        <v>20000000</v>
      </c>
      <c r="Q593" s="4">
        <f>IFERROR(P593/HLOOKUP(R593,'Impact Model_Complicated'!$C$815:$AU$820,2,0),0)</f>
        <v>265150.00861737528</v>
      </c>
      <c r="R593" s="1">
        <f t="shared" si="211"/>
        <v>2023</v>
      </c>
      <c r="S593" s="1">
        <f t="shared" si="211"/>
        <v>2025</v>
      </c>
      <c r="T593" s="8">
        <f t="shared" si="211"/>
        <v>0.8</v>
      </c>
      <c r="V593" s="1" t="str">
        <f>N593</f>
        <v>Moderate Income</v>
      </c>
      <c r="W593" s="43">
        <f>F49</f>
        <v>0.4</v>
      </c>
      <c r="X593" s="10">
        <f t="shared" ref="X593:X596" si="217">W593*W$585</f>
        <v>18337050</v>
      </c>
      <c r="Y593" s="4">
        <f>IFERROR(X593/HLOOKUP(Z593,'Impact Model_Complicated'!$C$815:$AU$820,2,0),0)</f>
        <v>201847.26927464586</v>
      </c>
      <c r="Z593" s="1">
        <f t="shared" si="212"/>
        <v>2028</v>
      </c>
      <c r="AA593" s="1">
        <f t="shared" si="213"/>
        <v>2030</v>
      </c>
      <c r="AB593" s="8">
        <f t="shared" si="213"/>
        <v>0.8</v>
      </c>
      <c r="AD593" s="1" t="str">
        <f>V593</f>
        <v>Moderate Income</v>
      </c>
      <c r="AE593" s="43">
        <f>J49</f>
        <v>0.4</v>
      </c>
      <c r="AF593" s="10">
        <f t="shared" ref="AF593:AF596" si="218">AE593*AE$585</f>
        <v>16779776.028750002</v>
      </c>
      <c r="AG593" s="4">
        <f>IFERROR(AF593/HLOOKUP(AH593,'Impact Model_Complicated'!$C$815:$AU$820,2,0),0)</f>
        <v>144721.50609908739</v>
      </c>
      <c r="AH593" s="1">
        <f t="shared" si="214"/>
        <v>2033</v>
      </c>
      <c r="AI593" s="1">
        <f t="shared" si="214"/>
        <v>2035</v>
      </c>
      <c r="AJ593" s="8">
        <f t="shared" si="214"/>
        <v>0.8</v>
      </c>
      <c r="AL593" s="1" t="str">
        <f>AD593</f>
        <v>Moderate Income</v>
      </c>
      <c r="AM593" s="43">
        <f>N49</f>
        <v>0</v>
      </c>
      <c r="AN593" s="10">
        <f t="shared" ref="AN593:AN596" si="219">AM593*AM$585</f>
        <v>0</v>
      </c>
      <c r="AO593" s="4">
        <f>IFERROR(AN593/HLOOKUP(AP593,'Impact Model_Complicated'!$C$815:$AU$820,2,0),0)</f>
        <v>0</v>
      </c>
      <c r="AP593" s="1">
        <f t="shared" si="215"/>
        <v>2036</v>
      </c>
      <c r="AQ593" s="1">
        <f t="shared" si="215"/>
        <v>2038</v>
      </c>
      <c r="AR593" s="8">
        <f t="shared" si="215"/>
        <v>0.8</v>
      </c>
      <c r="AT593" s="1" t="str">
        <f>AD593</f>
        <v>Moderate Income</v>
      </c>
      <c r="AU593" s="43">
        <v>0</v>
      </c>
      <c r="AV593" s="10">
        <f t="shared" ref="AV593:AV596" si="220">AU593*AU$585</f>
        <v>0</v>
      </c>
      <c r="AW593" s="4">
        <f>IFERROR(AV593/HLOOKUP(AX593,'Impact Model_Complicated'!$C$815:$AU$820,2,0),0)</f>
        <v>0</v>
      </c>
      <c r="AX593" s="1">
        <v>2041</v>
      </c>
    </row>
    <row r="594" spans="1:50" hidden="1" outlineLevel="1">
      <c r="B594" s="1" t="s">
        <v>46</v>
      </c>
      <c r="D594" s="44">
        <f>D21</f>
        <v>2</v>
      </c>
      <c r="M594" s="8"/>
      <c r="N594" s="1" t="str">
        <f>G587</f>
        <v>Market Rate</v>
      </c>
      <c r="O594" s="43">
        <f>B50</f>
        <v>0.5</v>
      </c>
      <c r="P594" s="10">
        <f t="shared" si="216"/>
        <v>25000000</v>
      </c>
      <c r="Q594" s="4">
        <f>IFERROR(P594/HLOOKUP(R594,'Impact Model_Complicated'!$C$815:$AU$820,2,0),0)</f>
        <v>331437.5107717191</v>
      </c>
      <c r="R594" s="1">
        <f t="shared" si="211"/>
        <v>2023</v>
      </c>
      <c r="S594" s="1">
        <f t="shared" si="211"/>
        <v>2027</v>
      </c>
      <c r="T594" s="8">
        <f t="shared" si="211"/>
        <v>1</v>
      </c>
      <c r="V594" s="1" t="str">
        <f>N594</f>
        <v>Market Rate</v>
      </c>
      <c r="W594" s="43">
        <f>F50</f>
        <v>0.5</v>
      </c>
      <c r="X594" s="10">
        <f t="shared" si="217"/>
        <v>22921312.5</v>
      </c>
      <c r="Y594" s="4">
        <f>IFERROR(X594/HLOOKUP(Z594,'Impact Model_Complicated'!$C$815:$AU$820,2,0),0)</f>
        <v>252309.08659330732</v>
      </c>
      <c r="Z594" s="1">
        <f t="shared" si="212"/>
        <v>2028</v>
      </c>
      <c r="AA594" s="1">
        <f t="shared" si="213"/>
        <v>2030</v>
      </c>
      <c r="AB594" s="8">
        <f t="shared" si="213"/>
        <v>1</v>
      </c>
      <c r="AD594" s="1" t="str">
        <f>V594</f>
        <v>Market Rate</v>
      </c>
      <c r="AE594" s="43">
        <f>J50</f>
        <v>0.5</v>
      </c>
      <c r="AF594" s="10">
        <f t="shared" si="218"/>
        <v>20974720.035937503</v>
      </c>
      <c r="AG594" s="4">
        <f>IFERROR(AF594/HLOOKUP(AH594,'Impact Model_Complicated'!$C$815:$AU$820,2,0),0)</f>
        <v>180901.88262385924</v>
      </c>
      <c r="AH594" s="1">
        <f t="shared" si="214"/>
        <v>2033</v>
      </c>
      <c r="AI594" s="1">
        <f t="shared" si="214"/>
        <v>2035</v>
      </c>
      <c r="AJ594" s="8">
        <f t="shared" si="214"/>
        <v>1</v>
      </c>
      <c r="AL594" s="1" t="str">
        <f>AD594</f>
        <v>Market Rate</v>
      </c>
      <c r="AM594" s="43">
        <f>N50</f>
        <v>0</v>
      </c>
      <c r="AN594" s="10">
        <f t="shared" si="219"/>
        <v>0</v>
      </c>
      <c r="AO594" s="4">
        <f>IFERROR(AN594/HLOOKUP(AP594,'Impact Model_Complicated'!$C$815:$AU$820,2,0),0)</f>
        <v>0</v>
      </c>
      <c r="AP594" s="1">
        <f t="shared" si="215"/>
        <v>2036</v>
      </c>
      <c r="AQ594" s="1">
        <f t="shared" si="215"/>
        <v>2038</v>
      </c>
      <c r="AR594" s="8">
        <f t="shared" si="215"/>
        <v>1</v>
      </c>
      <c r="AT594" s="1" t="str">
        <f>AD594</f>
        <v>Market Rate</v>
      </c>
      <c r="AU594" s="43">
        <v>0</v>
      </c>
      <c r="AV594" s="10">
        <f t="shared" si="220"/>
        <v>0</v>
      </c>
      <c r="AW594" s="4">
        <f>IFERROR(AV594/HLOOKUP(AX594,'Impact Model_Complicated'!$C$815:$AU$820,2,0),0)</f>
        <v>0</v>
      </c>
      <c r="AX594" s="1">
        <v>2041</v>
      </c>
    </row>
    <row r="595" spans="1:50" hidden="1" outlineLevel="1">
      <c r="B595" s="1" t="s">
        <v>69</v>
      </c>
      <c r="D595" s="4">
        <v>43560</v>
      </c>
      <c r="M595" s="8"/>
      <c r="N595" s="1" t="str">
        <f>G588</f>
        <v>Other</v>
      </c>
      <c r="O595" s="43">
        <f>B51</f>
        <v>0</v>
      </c>
      <c r="P595" s="10">
        <f t="shared" si="216"/>
        <v>0</v>
      </c>
      <c r="Q595" s="4">
        <f>IFERROR(P595/HLOOKUP(R595,'Impact Model_Complicated'!$C$815:$AU$820,2,0),0)</f>
        <v>0</v>
      </c>
      <c r="R595" s="1">
        <f t="shared" si="211"/>
        <v>0</v>
      </c>
      <c r="S595" s="1">
        <f t="shared" si="211"/>
        <v>0</v>
      </c>
      <c r="T595" s="8">
        <f t="shared" si="211"/>
        <v>0</v>
      </c>
      <c r="V595" s="1" t="str">
        <f>N595</f>
        <v>Other</v>
      </c>
      <c r="W595" s="43">
        <f>F51</f>
        <v>0</v>
      </c>
      <c r="X595" s="10">
        <f t="shared" si="217"/>
        <v>0</v>
      </c>
      <c r="Y595" s="4">
        <f>IFERROR(X595/HLOOKUP(Z595,'Impact Model_Complicated'!$C$815:$AU$820,2,0),0)</f>
        <v>0</v>
      </c>
      <c r="Z595" s="1">
        <f t="shared" si="212"/>
        <v>0</v>
      </c>
      <c r="AA595" s="1">
        <f t="shared" si="213"/>
        <v>0</v>
      </c>
      <c r="AB595" s="8">
        <f t="shared" si="213"/>
        <v>0</v>
      </c>
      <c r="AD595" s="1" t="str">
        <f>V595</f>
        <v>Other</v>
      </c>
      <c r="AE595" s="43">
        <f>J51</f>
        <v>0</v>
      </c>
      <c r="AF595" s="10">
        <f t="shared" si="218"/>
        <v>0</v>
      </c>
      <c r="AG595" s="4">
        <f>IFERROR(AF595/HLOOKUP(AH595,'Impact Model_Complicated'!$C$815:$AU$820,2,0),0)</f>
        <v>0</v>
      </c>
      <c r="AH595" s="1">
        <f t="shared" si="214"/>
        <v>0</v>
      </c>
      <c r="AI595" s="1">
        <f t="shared" si="214"/>
        <v>0</v>
      </c>
      <c r="AJ595" s="8">
        <f t="shared" si="214"/>
        <v>0</v>
      </c>
      <c r="AL595" s="1" t="str">
        <f>AD595</f>
        <v>Other</v>
      </c>
      <c r="AM595" s="43">
        <f>N51</f>
        <v>0</v>
      </c>
      <c r="AN595" s="10">
        <f t="shared" si="219"/>
        <v>0</v>
      </c>
      <c r="AO595" s="4">
        <f>IFERROR(AN595/HLOOKUP(AP595,'Impact Model_Complicated'!$C$815:$AU$820,2,0),0)</f>
        <v>0</v>
      </c>
      <c r="AP595" s="1">
        <f t="shared" si="215"/>
        <v>0</v>
      </c>
      <c r="AQ595" s="1">
        <f t="shared" si="215"/>
        <v>0</v>
      </c>
      <c r="AR595" s="8">
        <f t="shared" si="215"/>
        <v>0</v>
      </c>
      <c r="AT595" s="1" t="str">
        <f>AD595</f>
        <v>Other</v>
      </c>
      <c r="AU595" s="43">
        <v>0</v>
      </c>
      <c r="AV595" s="10">
        <f t="shared" si="220"/>
        <v>0</v>
      </c>
      <c r="AW595" s="4">
        <f>IFERROR(AV595/HLOOKUP(AX595,'Impact Model_Complicated'!$C$815:$AU$820,2,0),0)</f>
        <v>0</v>
      </c>
    </row>
    <row r="596" spans="1:50" hidden="1" outlineLevel="1">
      <c r="M596" s="8"/>
      <c r="N596" s="1" t="str">
        <f>G589</f>
        <v>Other</v>
      </c>
      <c r="O596" s="43">
        <f>B52</f>
        <v>0</v>
      </c>
      <c r="P596" s="10">
        <f t="shared" si="216"/>
        <v>0</v>
      </c>
      <c r="Q596" s="4">
        <f>IFERROR(P596/HLOOKUP(R596,'Impact Model_Complicated'!$C$815:$AU$820,2,0),0)</f>
        <v>0</v>
      </c>
      <c r="R596" s="1">
        <f t="shared" si="211"/>
        <v>0</v>
      </c>
      <c r="S596" s="1">
        <f t="shared" si="211"/>
        <v>0</v>
      </c>
      <c r="T596" s="8">
        <f t="shared" si="211"/>
        <v>0</v>
      </c>
      <c r="V596" s="1" t="str">
        <f>N596</f>
        <v>Other</v>
      </c>
      <c r="W596" s="43">
        <f>F52</f>
        <v>0</v>
      </c>
      <c r="X596" s="10">
        <f t="shared" si="217"/>
        <v>0</v>
      </c>
      <c r="Y596" s="4">
        <f>IFERROR(X596/HLOOKUP(Z596,'Impact Model_Complicated'!$C$815:$AU$820,2,0),0)</f>
        <v>0</v>
      </c>
      <c r="Z596" s="1">
        <f t="shared" si="212"/>
        <v>0</v>
      </c>
      <c r="AA596" s="1">
        <f t="shared" si="213"/>
        <v>0</v>
      </c>
      <c r="AB596" s="8">
        <f t="shared" si="213"/>
        <v>0</v>
      </c>
      <c r="AD596" s="1" t="str">
        <f>V596</f>
        <v>Other</v>
      </c>
      <c r="AE596" s="43">
        <f>J52</f>
        <v>0</v>
      </c>
      <c r="AF596" s="10">
        <f t="shared" si="218"/>
        <v>0</v>
      </c>
      <c r="AG596" s="4">
        <f>IFERROR(AF596/HLOOKUP(AH596,'Impact Model_Complicated'!$C$815:$AU$820,2,0),0)</f>
        <v>0</v>
      </c>
      <c r="AH596" s="1">
        <f t="shared" si="214"/>
        <v>0</v>
      </c>
      <c r="AI596" s="1">
        <f t="shared" si="214"/>
        <v>0</v>
      </c>
      <c r="AJ596" s="8">
        <f t="shared" si="214"/>
        <v>0</v>
      </c>
      <c r="AL596" s="1" t="str">
        <f>AD596</f>
        <v>Other</v>
      </c>
      <c r="AM596" s="43">
        <f>N52</f>
        <v>0</v>
      </c>
      <c r="AN596" s="10">
        <f t="shared" si="219"/>
        <v>0</v>
      </c>
      <c r="AO596" s="4">
        <f>IFERROR(AN596/HLOOKUP(AP596,'Impact Model_Complicated'!$C$815:$AU$820,2,0),0)</f>
        <v>0</v>
      </c>
      <c r="AP596" s="1">
        <f t="shared" si="215"/>
        <v>0</v>
      </c>
      <c r="AQ596" s="1">
        <f t="shared" si="215"/>
        <v>0</v>
      </c>
      <c r="AR596" s="8">
        <f t="shared" si="215"/>
        <v>0</v>
      </c>
      <c r="AT596" s="1" t="str">
        <f>AD596</f>
        <v>Other</v>
      </c>
      <c r="AU596" s="43">
        <v>0</v>
      </c>
      <c r="AV596" s="10">
        <f t="shared" si="220"/>
        <v>0</v>
      </c>
      <c r="AW596" s="4">
        <f>IFERROR(AV596/HLOOKUP(AX596,'Impact Model_Complicated'!$C$815:$AU$820,2,0),0)</f>
        <v>0</v>
      </c>
    </row>
    <row r="597" spans="1:50" ht="15.5" hidden="1" outlineLevel="1" thickBot="1">
      <c r="M597" s="8"/>
      <c r="N597" s="6" t="s">
        <v>56</v>
      </c>
      <c r="O597" s="30">
        <f>+SUM(O592:O596)</f>
        <v>1</v>
      </c>
      <c r="P597" s="13">
        <f>+SUM(P592:P596)</f>
        <v>50000000</v>
      </c>
      <c r="Q597" s="7">
        <f>+SUM(Q592:Q596)</f>
        <v>662875.0215434382</v>
      </c>
      <c r="R597" s="6"/>
      <c r="S597" s="6"/>
      <c r="T597" s="6"/>
      <c r="V597" s="6" t="s">
        <v>56</v>
      </c>
      <c r="W597" s="30">
        <f>+SUM(W592:W596)</f>
        <v>1</v>
      </c>
      <c r="X597" s="13">
        <f>+SUM(X592:X596)</f>
        <v>45842625</v>
      </c>
      <c r="Y597" s="7">
        <f>+SUM(Y592:Y596)</f>
        <v>504618.17318661464</v>
      </c>
      <c r="Z597" s="6"/>
      <c r="AA597" s="6"/>
      <c r="AB597" s="6"/>
      <c r="AD597" s="6" t="s">
        <v>56</v>
      </c>
      <c r="AE597" s="30">
        <f>+SUM(AE592:AE596)</f>
        <v>1</v>
      </c>
      <c r="AF597" s="13">
        <f>+SUM(AF592:AF596)</f>
        <v>41949440.071875006</v>
      </c>
      <c r="AG597" s="7">
        <f>+SUM(AG592:AG596)</f>
        <v>361803.76524771849</v>
      </c>
      <c r="AH597" s="6"/>
      <c r="AI597" s="6"/>
      <c r="AJ597" s="6"/>
      <c r="AL597" s="6" t="s">
        <v>56</v>
      </c>
      <c r="AM597" s="30">
        <f>+SUM(AM592:AM596)</f>
        <v>1</v>
      </c>
      <c r="AN597" s="13">
        <f>+SUM(AN592:AN596)</f>
        <v>38386883.873771027</v>
      </c>
      <c r="AO597" s="7">
        <f>+SUM(AO592:AO596)</f>
        <v>285997.26205295837</v>
      </c>
      <c r="AP597" s="6"/>
      <c r="AQ597" s="6"/>
      <c r="AR597" s="6"/>
      <c r="AT597" s="6" t="s">
        <v>56</v>
      </c>
      <c r="AU597" s="30">
        <f>+SUM(AU592:AU596)</f>
        <v>0</v>
      </c>
      <c r="AV597" s="13">
        <f>+SUM(AV592:AV596)</f>
        <v>0</v>
      </c>
      <c r="AW597" s="7">
        <f>+SUM(AW592:AW596)</f>
        <v>0</v>
      </c>
      <c r="AX597" s="6"/>
    </row>
    <row r="598" spans="1:50" hidden="1" outlineLevel="1">
      <c r="M598" s="8"/>
      <c r="O598" s="8"/>
      <c r="U598" s="8"/>
      <c r="AA598" s="8"/>
      <c r="AG598" s="8"/>
    </row>
    <row r="599" spans="1:50" hidden="1" outlineLevel="1">
      <c r="A599" s="27"/>
      <c r="B599" s="27"/>
      <c r="C599" s="27"/>
      <c r="D599" s="27"/>
      <c r="E599" s="27"/>
      <c r="F599" s="27"/>
      <c r="G599" s="27"/>
      <c r="H599" s="27"/>
      <c r="I599" s="27"/>
      <c r="J599" s="27"/>
      <c r="K599" s="27"/>
      <c r="L599" s="27"/>
      <c r="M599" s="27"/>
      <c r="N599" s="27"/>
      <c r="O599" s="27"/>
      <c r="P599" s="27"/>
      <c r="Q599" s="27"/>
      <c r="R599" s="27"/>
      <c r="S599" s="27"/>
      <c r="T599" s="27"/>
      <c r="U599" s="27"/>
      <c r="V599" s="27"/>
      <c r="W599" s="27"/>
      <c r="X599" s="27"/>
      <c r="Y599" s="27"/>
      <c r="Z599" s="27"/>
      <c r="AA599" s="27"/>
      <c r="AB599" s="27"/>
      <c r="AC599" s="27"/>
      <c r="AD599" s="27"/>
      <c r="AE599" s="27"/>
      <c r="AF599" s="27"/>
      <c r="AG599" s="27"/>
      <c r="AH599" s="27"/>
      <c r="AI599" s="27"/>
      <c r="AJ599" s="27"/>
      <c r="AK599" s="27"/>
      <c r="AL599" s="27"/>
      <c r="AM599" s="27"/>
      <c r="AN599" s="27"/>
      <c r="AO599" s="27"/>
      <c r="AP599" s="27"/>
    </row>
    <row r="600" spans="1:50" hidden="1" outlineLevel="2">
      <c r="B600" s="1" t="s">
        <v>11</v>
      </c>
      <c r="D600" s="9">
        <f>D585</f>
        <v>2022</v>
      </c>
      <c r="E600" s="9">
        <f>D600+1</f>
        <v>2023</v>
      </c>
      <c r="F600" s="9">
        <f t="shared" ref="F600:AP600" si="221">E600+1</f>
        <v>2024</v>
      </c>
      <c r="G600" s="9">
        <f t="shared" si="221"/>
        <v>2025</v>
      </c>
      <c r="H600" s="9">
        <f t="shared" si="221"/>
        <v>2026</v>
      </c>
      <c r="I600" s="9">
        <f t="shared" si="221"/>
        <v>2027</v>
      </c>
      <c r="J600" s="9">
        <f t="shared" si="221"/>
        <v>2028</v>
      </c>
      <c r="K600" s="9">
        <f t="shared" si="221"/>
        <v>2029</v>
      </c>
      <c r="L600" s="9">
        <f t="shared" si="221"/>
        <v>2030</v>
      </c>
      <c r="M600" s="9">
        <f t="shared" si="221"/>
        <v>2031</v>
      </c>
      <c r="N600" s="9">
        <f t="shared" si="221"/>
        <v>2032</v>
      </c>
      <c r="O600" s="9">
        <f t="shared" si="221"/>
        <v>2033</v>
      </c>
      <c r="P600" s="9">
        <f t="shared" si="221"/>
        <v>2034</v>
      </c>
      <c r="Q600" s="9">
        <f t="shared" si="221"/>
        <v>2035</v>
      </c>
      <c r="R600" s="9">
        <f t="shared" si="221"/>
        <v>2036</v>
      </c>
      <c r="S600" s="9">
        <f t="shared" si="221"/>
        <v>2037</v>
      </c>
      <c r="T600" s="9">
        <f t="shared" si="221"/>
        <v>2038</v>
      </c>
      <c r="U600" s="9">
        <f t="shared" si="221"/>
        <v>2039</v>
      </c>
      <c r="V600" s="9">
        <f t="shared" si="221"/>
        <v>2040</v>
      </c>
      <c r="W600" s="9">
        <f t="shared" si="221"/>
        <v>2041</v>
      </c>
      <c r="X600" s="9">
        <f t="shared" si="221"/>
        <v>2042</v>
      </c>
      <c r="Y600" s="9">
        <f t="shared" si="221"/>
        <v>2043</v>
      </c>
      <c r="Z600" s="9">
        <f t="shared" si="221"/>
        <v>2044</v>
      </c>
      <c r="AA600" s="9">
        <f t="shared" si="221"/>
        <v>2045</v>
      </c>
      <c r="AB600" s="9">
        <f t="shared" si="221"/>
        <v>2046</v>
      </c>
      <c r="AC600" s="9">
        <f t="shared" si="221"/>
        <v>2047</v>
      </c>
      <c r="AD600" s="9">
        <f t="shared" si="221"/>
        <v>2048</v>
      </c>
      <c r="AE600" s="9">
        <f t="shared" si="221"/>
        <v>2049</v>
      </c>
      <c r="AF600" s="9">
        <f t="shared" si="221"/>
        <v>2050</v>
      </c>
      <c r="AG600" s="9">
        <f t="shared" si="221"/>
        <v>2051</v>
      </c>
      <c r="AH600" s="9">
        <f t="shared" si="221"/>
        <v>2052</v>
      </c>
      <c r="AI600" s="9">
        <f t="shared" si="221"/>
        <v>2053</v>
      </c>
      <c r="AJ600" s="9">
        <f t="shared" si="221"/>
        <v>2054</v>
      </c>
      <c r="AK600" s="9">
        <f t="shared" si="221"/>
        <v>2055</v>
      </c>
      <c r="AL600" s="9">
        <f t="shared" si="221"/>
        <v>2056</v>
      </c>
      <c r="AM600" s="9">
        <f t="shared" si="221"/>
        <v>2057</v>
      </c>
      <c r="AN600" s="9">
        <f t="shared" si="221"/>
        <v>2058</v>
      </c>
      <c r="AO600" s="9">
        <f t="shared" si="221"/>
        <v>2059</v>
      </c>
      <c r="AP600" s="9">
        <f t="shared" si="221"/>
        <v>2060</v>
      </c>
    </row>
    <row r="601" spans="1:50" hidden="1" outlineLevel="2">
      <c r="A601" s="1" t="s">
        <v>5</v>
      </c>
      <c r="B601" s="10">
        <f>SUM(D601:AP601)</f>
        <v>50000000</v>
      </c>
      <c r="D601" s="10">
        <f t="shared" ref="D601:AP601" si="222">IF(D600=$D$71,$D$70,0)</f>
        <v>0</v>
      </c>
      <c r="E601" s="10">
        <f t="shared" si="222"/>
        <v>50000000</v>
      </c>
      <c r="F601" s="10">
        <f t="shared" si="222"/>
        <v>0</v>
      </c>
      <c r="G601" s="10">
        <f t="shared" si="222"/>
        <v>0</v>
      </c>
      <c r="H601" s="10">
        <f t="shared" si="222"/>
        <v>0</v>
      </c>
      <c r="I601" s="10">
        <f t="shared" si="222"/>
        <v>0</v>
      </c>
      <c r="J601" s="10">
        <f t="shared" si="222"/>
        <v>0</v>
      </c>
      <c r="K601" s="10">
        <f t="shared" si="222"/>
        <v>0</v>
      </c>
      <c r="L601" s="10">
        <f t="shared" si="222"/>
        <v>0</v>
      </c>
      <c r="M601" s="10">
        <f t="shared" si="222"/>
        <v>0</v>
      </c>
      <c r="N601" s="10">
        <f t="shared" si="222"/>
        <v>0</v>
      </c>
      <c r="O601" s="10">
        <f t="shared" si="222"/>
        <v>0</v>
      </c>
      <c r="P601" s="10">
        <f t="shared" si="222"/>
        <v>0</v>
      </c>
      <c r="Q601" s="10">
        <f t="shared" si="222"/>
        <v>0</v>
      </c>
      <c r="R601" s="10">
        <f t="shared" si="222"/>
        <v>0</v>
      </c>
      <c r="S601" s="10">
        <f t="shared" si="222"/>
        <v>0</v>
      </c>
      <c r="T601" s="10">
        <f t="shared" si="222"/>
        <v>0</v>
      </c>
      <c r="U601" s="10">
        <f t="shared" si="222"/>
        <v>0</v>
      </c>
      <c r="V601" s="10">
        <f t="shared" si="222"/>
        <v>0</v>
      </c>
      <c r="W601" s="10">
        <f t="shared" si="222"/>
        <v>0</v>
      </c>
      <c r="X601" s="10">
        <f t="shared" si="222"/>
        <v>0</v>
      </c>
      <c r="Y601" s="10">
        <f t="shared" si="222"/>
        <v>0</v>
      </c>
      <c r="Z601" s="10">
        <f t="shared" si="222"/>
        <v>0</v>
      </c>
      <c r="AA601" s="10">
        <f t="shared" si="222"/>
        <v>0</v>
      </c>
      <c r="AB601" s="10">
        <f t="shared" si="222"/>
        <v>0</v>
      </c>
      <c r="AC601" s="10">
        <f t="shared" si="222"/>
        <v>0</v>
      </c>
      <c r="AD601" s="10">
        <f t="shared" si="222"/>
        <v>0</v>
      </c>
      <c r="AE601" s="10">
        <f t="shared" si="222"/>
        <v>0</v>
      </c>
      <c r="AF601" s="10">
        <f t="shared" si="222"/>
        <v>0</v>
      </c>
      <c r="AG601" s="10">
        <f t="shared" si="222"/>
        <v>0</v>
      </c>
      <c r="AH601" s="10">
        <f t="shared" si="222"/>
        <v>0</v>
      </c>
      <c r="AI601" s="10">
        <f t="shared" si="222"/>
        <v>0</v>
      </c>
      <c r="AJ601" s="10">
        <f t="shared" si="222"/>
        <v>0</v>
      </c>
      <c r="AK601" s="10">
        <f t="shared" si="222"/>
        <v>0</v>
      </c>
      <c r="AL601" s="10">
        <f t="shared" si="222"/>
        <v>0</v>
      </c>
      <c r="AM601" s="10">
        <f t="shared" si="222"/>
        <v>0</v>
      </c>
      <c r="AN601" s="10">
        <f t="shared" si="222"/>
        <v>0</v>
      </c>
      <c r="AO601" s="10">
        <f t="shared" si="222"/>
        <v>0</v>
      </c>
      <c r="AP601" s="10">
        <f t="shared" si="222"/>
        <v>0</v>
      </c>
    </row>
    <row r="602" spans="1:50" hidden="1" outlineLevel="2">
      <c r="A602" s="1" t="s">
        <v>25</v>
      </c>
      <c r="B602" s="10">
        <f>SUM(D602:AP602)</f>
        <v>50000000</v>
      </c>
      <c r="D602" s="10">
        <f>D636</f>
        <v>0</v>
      </c>
      <c r="E602" s="10">
        <f t="shared" ref="E602:AP602" si="223">E636</f>
        <v>50000000</v>
      </c>
      <c r="F602" s="10">
        <f t="shared" si="223"/>
        <v>0</v>
      </c>
      <c r="G602" s="10">
        <f t="shared" si="223"/>
        <v>0</v>
      </c>
      <c r="H602" s="10">
        <f t="shared" si="223"/>
        <v>0</v>
      </c>
      <c r="I602" s="10">
        <f t="shared" si="223"/>
        <v>0</v>
      </c>
      <c r="J602" s="10">
        <f t="shared" si="223"/>
        <v>0</v>
      </c>
      <c r="K602" s="10">
        <f t="shared" si="223"/>
        <v>0</v>
      </c>
      <c r="L602" s="10">
        <f t="shared" si="223"/>
        <v>0</v>
      </c>
      <c r="M602" s="10">
        <f t="shared" si="223"/>
        <v>0</v>
      </c>
      <c r="N602" s="10">
        <f t="shared" si="223"/>
        <v>0</v>
      </c>
      <c r="O602" s="10">
        <f t="shared" si="223"/>
        <v>0</v>
      </c>
      <c r="P602" s="10">
        <f t="shared" si="223"/>
        <v>0</v>
      </c>
      <c r="Q602" s="10">
        <f t="shared" si="223"/>
        <v>0</v>
      </c>
      <c r="R602" s="10">
        <f t="shared" si="223"/>
        <v>0</v>
      </c>
      <c r="S602" s="10">
        <f t="shared" si="223"/>
        <v>0</v>
      </c>
      <c r="T602" s="10">
        <f t="shared" si="223"/>
        <v>0</v>
      </c>
      <c r="U602" s="10">
        <f t="shared" si="223"/>
        <v>0</v>
      </c>
      <c r="V602" s="10">
        <f t="shared" si="223"/>
        <v>0</v>
      </c>
      <c r="W602" s="10">
        <f t="shared" si="223"/>
        <v>0</v>
      </c>
      <c r="X602" s="10">
        <f t="shared" si="223"/>
        <v>0</v>
      </c>
      <c r="Y602" s="10">
        <f t="shared" si="223"/>
        <v>0</v>
      </c>
      <c r="Z602" s="10">
        <f t="shared" si="223"/>
        <v>0</v>
      </c>
      <c r="AA602" s="10">
        <f t="shared" si="223"/>
        <v>0</v>
      </c>
      <c r="AB602" s="10">
        <f t="shared" si="223"/>
        <v>0</v>
      </c>
      <c r="AC602" s="10">
        <f t="shared" si="223"/>
        <v>0</v>
      </c>
      <c r="AD602" s="10">
        <f t="shared" si="223"/>
        <v>0</v>
      </c>
      <c r="AE602" s="10">
        <f t="shared" si="223"/>
        <v>0</v>
      </c>
      <c r="AF602" s="10">
        <f t="shared" si="223"/>
        <v>0</v>
      </c>
      <c r="AG602" s="10">
        <f t="shared" si="223"/>
        <v>0</v>
      </c>
      <c r="AH602" s="10">
        <f t="shared" si="223"/>
        <v>0</v>
      </c>
      <c r="AI602" s="10">
        <f t="shared" si="223"/>
        <v>0</v>
      </c>
      <c r="AJ602" s="10">
        <f t="shared" si="223"/>
        <v>0</v>
      </c>
      <c r="AK602" s="10">
        <f t="shared" si="223"/>
        <v>0</v>
      </c>
      <c r="AL602" s="10">
        <f t="shared" si="223"/>
        <v>0</v>
      </c>
      <c r="AM602" s="10">
        <f t="shared" si="223"/>
        <v>0</v>
      </c>
      <c r="AN602" s="10">
        <f t="shared" si="223"/>
        <v>0</v>
      </c>
      <c r="AO602" s="10">
        <f t="shared" si="223"/>
        <v>0</v>
      </c>
      <c r="AP602" s="10">
        <f t="shared" si="223"/>
        <v>0</v>
      </c>
    </row>
    <row r="603" spans="1:50" ht="15.5" hidden="1" outlineLevel="2" thickBot="1">
      <c r="A603" s="6" t="s">
        <v>27</v>
      </c>
      <c r="B603" s="13"/>
      <c r="C603" s="6"/>
      <c r="D603" s="13">
        <f>SUM($D$601:D601)-SUM($D$602:D602)</f>
        <v>0</v>
      </c>
      <c r="E603" s="13">
        <f>SUM($D$601:E601)-SUM($D$602:E602)</f>
        <v>0</v>
      </c>
      <c r="F603" s="13">
        <f>SUM($D$601:F601)-SUM($D$602:F602)</f>
        <v>0</v>
      </c>
      <c r="G603" s="13">
        <f>SUM($D$601:G601)-SUM($D$602:G602)</f>
        <v>0</v>
      </c>
      <c r="H603" s="13">
        <f>SUM($D$601:H601)-SUM($D$602:H602)</f>
        <v>0</v>
      </c>
      <c r="I603" s="13">
        <f>SUM($D$601:I601)-SUM($D$602:I602)</f>
        <v>0</v>
      </c>
      <c r="J603" s="13">
        <f>SUM($D$601:J601)-SUM($D$602:J602)</f>
        <v>0</v>
      </c>
      <c r="K603" s="13">
        <f>SUM($D$601:K601)-SUM($D$602:K602)</f>
        <v>0</v>
      </c>
      <c r="L603" s="13">
        <f>SUM($D$601:L601)-SUM($D$602:L602)</f>
        <v>0</v>
      </c>
      <c r="M603" s="13">
        <f>SUM($D$601:M601)-SUM($D$602:M602)</f>
        <v>0</v>
      </c>
      <c r="N603" s="13">
        <f>SUM($D$601:N601)-SUM($D$602:N602)</f>
        <v>0</v>
      </c>
      <c r="O603" s="13">
        <f>SUM($D$601:O601)-SUM($D$602:O602)</f>
        <v>0</v>
      </c>
      <c r="P603" s="13">
        <f>SUM($D$601:P601)-SUM($D$602:P602)</f>
        <v>0</v>
      </c>
      <c r="Q603" s="13">
        <f>SUM($D$601:Q601)-SUM($D$602:Q602)</f>
        <v>0</v>
      </c>
      <c r="R603" s="13">
        <f>SUM($D$601:R601)-SUM($D$602:R602)</f>
        <v>0</v>
      </c>
      <c r="S603" s="13">
        <f>SUM($D$601:S601)-SUM($D$602:S602)</f>
        <v>0</v>
      </c>
      <c r="T603" s="13">
        <f>SUM($D$601:T601)-SUM($D$602:T602)</f>
        <v>0</v>
      </c>
      <c r="U603" s="13">
        <f>SUM($D$601:U601)-SUM($D$602:U602)</f>
        <v>0</v>
      </c>
      <c r="V603" s="13">
        <f>SUM($D$601:V601)-SUM($D$602:V602)</f>
        <v>0</v>
      </c>
      <c r="W603" s="13">
        <f>SUM($D$601:W601)-SUM($D$602:W602)</f>
        <v>0</v>
      </c>
      <c r="X603" s="13">
        <f>SUM($D$601:X601)-SUM($D$602:X602)</f>
        <v>0</v>
      </c>
      <c r="Y603" s="13">
        <f>SUM($D$601:Y601)-SUM($D$602:Y602)</f>
        <v>0</v>
      </c>
      <c r="Z603" s="13">
        <f>SUM($D$601:Z601)-SUM($D$602:Z602)</f>
        <v>0</v>
      </c>
      <c r="AA603" s="13">
        <f>SUM($D$601:AA601)-SUM($D$602:AA602)</f>
        <v>0</v>
      </c>
      <c r="AB603" s="13">
        <f>SUM($D$601:AB601)-SUM($D$602:AB602)</f>
        <v>0</v>
      </c>
      <c r="AC603" s="13">
        <f>SUM($D$601:AC601)-SUM($D$602:AC602)</f>
        <v>0</v>
      </c>
      <c r="AD603" s="13">
        <f>SUM($D$601:AD601)-SUM($D$602:AD602)</f>
        <v>0</v>
      </c>
      <c r="AE603" s="13">
        <f>SUM($D$601:AE601)-SUM($D$602:AE602)</f>
        <v>0</v>
      </c>
      <c r="AF603" s="13">
        <f>SUM($D$601:AF601)-SUM($D$602:AF602)</f>
        <v>0</v>
      </c>
      <c r="AG603" s="13">
        <f>SUM($D$601:AG601)-SUM($D$602:AG602)</f>
        <v>0</v>
      </c>
      <c r="AH603" s="13">
        <f>SUM($D$601:AH601)-SUM($D$602:AH602)</f>
        <v>0</v>
      </c>
      <c r="AI603" s="13">
        <f>SUM($D$601:AI601)-SUM($D$602:AI602)</f>
        <v>0</v>
      </c>
      <c r="AJ603" s="13">
        <f>SUM($D$601:AJ601)-SUM($D$602:AJ602)</f>
        <v>0</v>
      </c>
      <c r="AK603" s="13">
        <f>SUM($D$601:AK601)-SUM($D$602:AK602)</f>
        <v>0</v>
      </c>
      <c r="AL603" s="13">
        <f>SUM($D$601:AL601)-SUM($D$602:AL602)</f>
        <v>0</v>
      </c>
      <c r="AM603" s="13">
        <f>SUM($D$601:AM601)-SUM($D$602:AM602)</f>
        <v>0</v>
      </c>
      <c r="AN603" s="13">
        <f>SUM($D$601:AN601)-SUM($D$602:AN602)</f>
        <v>0</v>
      </c>
      <c r="AO603" s="13">
        <f>SUM($D$601:AO601)-SUM($D$602:AO602)</f>
        <v>0</v>
      </c>
      <c r="AP603" s="13">
        <f>SUM($D$601:AP601)-SUM($D$602:AP602)</f>
        <v>0</v>
      </c>
    </row>
    <row r="604" spans="1:50" hidden="1" outlineLevel="2">
      <c r="B604" s="10"/>
      <c r="D604" s="10"/>
      <c r="E604" s="10"/>
      <c r="F604" s="10"/>
      <c r="G604" s="10"/>
      <c r="H604" s="10"/>
      <c r="I604" s="10"/>
      <c r="J604" s="10"/>
      <c r="K604" s="10"/>
      <c r="L604" s="10"/>
      <c r="M604" s="10"/>
      <c r="N604" s="10"/>
      <c r="O604" s="10"/>
      <c r="P604" s="10"/>
      <c r="Q604" s="10"/>
      <c r="R604" s="10"/>
      <c r="S604" s="10"/>
      <c r="T604" s="10"/>
      <c r="U604" s="10"/>
      <c r="V604" s="10"/>
      <c r="W604" s="10"/>
      <c r="X604" s="10"/>
      <c r="Y604" s="10"/>
      <c r="Z604" s="10"/>
      <c r="AA604" s="10"/>
      <c r="AB604" s="10"/>
      <c r="AC604" s="10"/>
      <c r="AD604" s="10"/>
      <c r="AE604" s="10"/>
      <c r="AF604" s="10"/>
      <c r="AG604" s="10"/>
      <c r="AH604" s="10"/>
      <c r="AI604" s="10"/>
      <c r="AJ604" s="10"/>
      <c r="AK604" s="10"/>
      <c r="AL604" s="10"/>
      <c r="AM604" s="10"/>
      <c r="AN604" s="10"/>
      <c r="AO604" s="10"/>
      <c r="AP604" s="10"/>
    </row>
    <row r="605" spans="1:50" hidden="1" outlineLevel="2">
      <c r="A605" s="9" t="s">
        <v>40</v>
      </c>
      <c r="B605" s="9"/>
      <c r="C605" s="9"/>
      <c r="D605" s="9">
        <f>D600</f>
        <v>2022</v>
      </c>
      <c r="E605" s="9">
        <f>D605+1</f>
        <v>2023</v>
      </c>
      <c r="F605" s="9">
        <f t="shared" ref="F605:AP605" si="224">E605+1</f>
        <v>2024</v>
      </c>
      <c r="G605" s="9">
        <f t="shared" si="224"/>
        <v>2025</v>
      </c>
      <c r="H605" s="9">
        <f t="shared" si="224"/>
        <v>2026</v>
      </c>
      <c r="I605" s="9">
        <f t="shared" si="224"/>
        <v>2027</v>
      </c>
      <c r="J605" s="9">
        <f t="shared" si="224"/>
        <v>2028</v>
      </c>
      <c r="K605" s="9">
        <f t="shared" si="224"/>
        <v>2029</v>
      </c>
      <c r="L605" s="9">
        <f t="shared" si="224"/>
        <v>2030</v>
      </c>
      <c r="M605" s="9">
        <f t="shared" si="224"/>
        <v>2031</v>
      </c>
      <c r="N605" s="9">
        <f t="shared" si="224"/>
        <v>2032</v>
      </c>
      <c r="O605" s="9">
        <f t="shared" si="224"/>
        <v>2033</v>
      </c>
      <c r="P605" s="9">
        <f t="shared" si="224"/>
        <v>2034</v>
      </c>
      <c r="Q605" s="9">
        <f t="shared" si="224"/>
        <v>2035</v>
      </c>
      <c r="R605" s="9">
        <f t="shared" si="224"/>
        <v>2036</v>
      </c>
      <c r="S605" s="9">
        <f t="shared" si="224"/>
        <v>2037</v>
      </c>
      <c r="T605" s="9">
        <f t="shared" si="224"/>
        <v>2038</v>
      </c>
      <c r="U605" s="9">
        <f t="shared" si="224"/>
        <v>2039</v>
      </c>
      <c r="V605" s="9">
        <f t="shared" si="224"/>
        <v>2040</v>
      </c>
      <c r="W605" s="9">
        <f t="shared" si="224"/>
        <v>2041</v>
      </c>
      <c r="X605" s="9">
        <f t="shared" si="224"/>
        <v>2042</v>
      </c>
      <c r="Y605" s="9">
        <f t="shared" si="224"/>
        <v>2043</v>
      </c>
      <c r="Z605" s="9">
        <f t="shared" si="224"/>
        <v>2044</v>
      </c>
      <c r="AA605" s="9">
        <f t="shared" si="224"/>
        <v>2045</v>
      </c>
      <c r="AB605" s="9">
        <f t="shared" si="224"/>
        <v>2046</v>
      </c>
      <c r="AC605" s="9">
        <f t="shared" si="224"/>
        <v>2047</v>
      </c>
      <c r="AD605" s="9">
        <f t="shared" si="224"/>
        <v>2048</v>
      </c>
      <c r="AE605" s="9">
        <f t="shared" si="224"/>
        <v>2049</v>
      </c>
      <c r="AF605" s="9">
        <f t="shared" si="224"/>
        <v>2050</v>
      </c>
      <c r="AG605" s="9">
        <f t="shared" si="224"/>
        <v>2051</v>
      </c>
      <c r="AH605" s="9">
        <f t="shared" si="224"/>
        <v>2052</v>
      </c>
      <c r="AI605" s="9">
        <f t="shared" si="224"/>
        <v>2053</v>
      </c>
      <c r="AJ605" s="9">
        <f t="shared" si="224"/>
        <v>2054</v>
      </c>
      <c r="AK605" s="9">
        <f t="shared" si="224"/>
        <v>2055</v>
      </c>
      <c r="AL605" s="9">
        <f t="shared" si="224"/>
        <v>2056</v>
      </c>
      <c r="AM605" s="9">
        <f t="shared" si="224"/>
        <v>2057</v>
      </c>
      <c r="AN605" s="9">
        <f t="shared" si="224"/>
        <v>2058</v>
      </c>
      <c r="AO605" s="9">
        <f t="shared" si="224"/>
        <v>2059</v>
      </c>
      <c r="AP605" s="9">
        <f t="shared" si="224"/>
        <v>2060</v>
      </c>
    </row>
    <row r="606" spans="1:50" hidden="1" outlineLevel="2">
      <c r="A606" s="1" t="s">
        <v>39</v>
      </c>
      <c r="B606" s="10"/>
      <c r="D606" s="10">
        <f>D636</f>
        <v>0</v>
      </c>
      <c r="E606" s="10">
        <f t="shared" ref="E606:AP606" si="225">E636</f>
        <v>50000000</v>
      </c>
      <c r="F606" s="10">
        <f t="shared" si="225"/>
        <v>0</v>
      </c>
      <c r="G606" s="10">
        <f t="shared" si="225"/>
        <v>0</v>
      </c>
      <c r="H606" s="10">
        <f t="shared" si="225"/>
        <v>0</v>
      </c>
      <c r="I606" s="10">
        <f t="shared" si="225"/>
        <v>0</v>
      </c>
      <c r="J606" s="10">
        <f t="shared" si="225"/>
        <v>0</v>
      </c>
      <c r="K606" s="10">
        <f t="shared" si="225"/>
        <v>0</v>
      </c>
      <c r="L606" s="10">
        <f t="shared" si="225"/>
        <v>0</v>
      </c>
      <c r="M606" s="10">
        <f t="shared" si="225"/>
        <v>0</v>
      </c>
      <c r="N606" s="10">
        <f t="shared" si="225"/>
        <v>0</v>
      </c>
      <c r="O606" s="10">
        <f t="shared" si="225"/>
        <v>0</v>
      </c>
      <c r="P606" s="10">
        <f t="shared" si="225"/>
        <v>0</v>
      </c>
      <c r="Q606" s="10">
        <f t="shared" si="225"/>
        <v>0</v>
      </c>
      <c r="R606" s="10">
        <f t="shared" si="225"/>
        <v>0</v>
      </c>
      <c r="S606" s="10">
        <f t="shared" si="225"/>
        <v>0</v>
      </c>
      <c r="T606" s="10">
        <f t="shared" si="225"/>
        <v>0</v>
      </c>
      <c r="U606" s="10">
        <f t="shared" si="225"/>
        <v>0</v>
      </c>
      <c r="V606" s="10">
        <f t="shared" si="225"/>
        <v>0</v>
      </c>
      <c r="W606" s="10">
        <f t="shared" si="225"/>
        <v>0</v>
      </c>
      <c r="X606" s="10">
        <f t="shared" si="225"/>
        <v>0</v>
      </c>
      <c r="Y606" s="10">
        <f t="shared" si="225"/>
        <v>0</v>
      </c>
      <c r="Z606" s="10">
        <f t="shared" si="225"/>
        <v>0</v>
      </c>
      <c r="AA606" s="10">
        <f t="shared" si="225"/>
        <v>0</v>
      </c>
      <c r="AB606" s="10">
        <f t="shared" si="225"/>
        <v>0</v>
      </c>
      <c r="AC606" s="10">
        <f t="shared" si="225"/>
        <v>0</v>
      </c>
      <c r="AD606" s="10">
        <f t="shared" si="225"/>
        <v>0</v>
      </c>
      <c r="AE606" s="10">
        <f t="shared" si="225"/>
        <v>0</v>
      </c>
      <c r="AF606" s="10">
        <f t="shared" si="225"/>
        <v>0</v>
      </c>
      <c r="AG606" s="10">
        <f t="shared" si="225"/>
        <v>0</v>
      </c>
      <c r="AH606" s="10">
        <f t="shared" si="225"/>
        <v>0</v>
      </c>
      <c r="AI606" s="10">
        <f t="shared" si="225"/>
        <v>0</v>
      </c>
      <c r="AJ606" s="10">
        <f t="shared" si="225"/>
        <v>0</v>
      </c>
      <c r="AK606" s="10">
        <f t="shared" si="225"/>
        <v>0</v>
      </c>
      <c r="AL606" s="10">
        <f t="shared" si="225"/>
        <v>0</v>
      </c>
      <c r="AM606" s="10">
        <f t="shared" si="225"/>
        <v>0</v>
      </c>
      <c r="AN606" s="10">
        <f t="shared" si="225"/>
        <v>0</v>
      </c>
      <c r="AO606" s="10">
        <f t="shared" si="225"/>
        <v>0</v>
      </c>
      <c r="AP606" s="10">
        <f t="shared" si="225"/>
        <v>0</v>
      </c>
    </row>
    <row r="607" spans="1:50" hidden="1" outlineLevel="2">
      <c r="A607" s="1" t="s">
        <v>37</v>
      </c>
      <c r="B607" s="10"/>
      <c r="D607" s="10">
        <f>SUM(D644)</f>
        <v>0</v>
      </c>
      <c r="E607" s="10">
        <f t="shared" ref="E607:AP607" si="226">SUM(E644)</f>
        <v>50000000</v>
      </c>
      <c r="F607" s="10">
        <f t="shared" si="226"/>
        <v>51000000</v>
      </c>
      <c r="G607" s="10">
        <f t="shared" si="226"/>
        <v>52020000</v>
      </c>
      <c r="H607" s="10">
        <f t="shared" si="226"/>
        <v>27310500</v>
      </c>
      <c r="I607" s="10">
        <f t="shared" si="226"/>
        <v>28676025</v>
      </c>
      <c r="J607" s="10">
        <f t="shared" si="226"/>
        <v>0</v>
      </c>
      <c r="K607" s="10">
        <f t="shared" si="226"/>
        <v>0</v>
      </c>
      <c r="L607" s="10">
        <f t="shared" si="226"/>
        <v>0</v>
      </c>
      <c r="M607" s="10">
        <f t="shared" si="226"/>
        <v>0</v>
      </c>
      <c r="N607" s="10">
        <f t="shared" si="226"/>
        <v>0</v>
      </c>
      <c r="O607" s="10">
        <f t="shared" si="226"/>
        <v>0</v>
      </c>
      <c r="P607" s="10">
        <f t="shared" si="226"/>
        <v>0</v>
      </c>
      <c r="Q607" s="10">
        <f t="shared" si="226"/>
        <v>0</v>
      </c>
      <c r="R607" s="10">
        <f t="shared" si="226"/>
        <v>0</v>
      </c>
      <c r="S607" s="10">
        <f t="shared" si="226"/>
        <v>0</v>
      </c>
      <c r="T607" s="10">
        <f t="shared" si="226"/>
        <v>0</v>
      </c>
      <c r="U607" s="10">
        <f t="shared" si="226"/>
        <v>0</v>
      </c>
      <c r="V607" s="10">
        <f t="shared" si="226"/>
        <v>0</v>
      </c>
      <c r="W607" s="10">
        <f t="shared" si="226"/>
        <v>0</v>
      </c>
      <c r="X607" s="10">
        <f t="shared" si="226"/>
        <v>0</v>
      </c>
      <c r="Y607" s="10">
        <f t="shared" si="226"/>
        <v>0</v>
      </c>
      <c r="Z607" s="10">
        <f t="shared" si="226"/>
        <v>0</v>
      </c>
      <c r="AA607" s="10">
        <f t="shared" si="226"/>
        <v>0</v>
      </c>
      <c r="AB607" s="10">
        <f t="shared" si="226"/>
        <v>0</v>
      </c>
      <c r="AC607" s="10">
        <f t="shared" si="226"/>
        <v>0</v>
      </c>
      <c r="AD607" s="10">
        <f t="shared" si="226"/>
        <v>0</v>
      </c>
      <c r="AE607" s="10">
        <f t="shared" si="226"/>
        <v>0</v>
      </c>
      <c r="AF607" s="10">
        <f t="shared" si="226"/>
        <v>0</v>
      </c>
      <c r="AG607" s="10">
        <f t="shared" si="226"/>
        <v>0</v>
      </c>
      <c r="AH607" s="10">
        <f t="shared" si="226"/>
        <v>0</v>
      </c>
      <c r="AI607" s="10">
        <f t="shared" si="226"/>
        <v>0</v>
      </c>
      <c r="AJ607" s="10">
        <f t="shared" si="226"/>
        <v>0</v>
      </c>
      <c r="AK607" s="10">
        <f t="shared" si="226"/>
        <v>0</v>
      </c>
      <c r="AL607" s="10">
        <f t="shared" si="226"/>
        <v>0</v>
      </c>
      <c r="AM607" s="10">
        <f t="shared" si="226"/>
        <v>0</v>
      </c>
      <c r="AN607" s="10">
        <f t="shared" si="226"/>
        <v>0</v>
      </c>
      <c r="AO607" s="10">
        <f t="shared" si="226"/>
        <v>0</v>
      </c>
      <c r="AP607" s="10">
        <f t="shared" si="226"/>
        <v>0</v>
      </c>
    </row>
    <row r="608" spans="1:50" hidden="1" outlineLevel="2">
      <c r="A608" s="1" t="s">
        <v>38</v>
      </c>
      <c r="B608" s="10">
        <f>SUM(D608:AP608)</f>
        <v>45842625</v>
      </c>
      <c r="D608" s="10">
        <f>D652</f>
        <v>0</v>
      </c>
      <c r="E608" s="10">
        <f t="shared" ref="E608:AP608" si="227">E652</f>
        <v>0</v>
      </c>
      <c r="F608" s="10">
        <f t="shared" si="227"/>
        <v>0</v>
      </c>
      <c r="G608" s="10">
        <f t="shared" si="227"/>
        <v>17166600</v>
      </c>
      <c r="H608" s="10">
        <f t="shared" si="227"/>
        <v>0</v>
      </c>
      <c r="I608" s="10">
        <f t="shared" si="227"/>
        <v>28676025</v>
      </c>
      <c r="J608" s="10">
        <f t="shared" si="227"/>
        <v>0</v>
      </c>
      <c r="K608" s="10">
        <f t="shared" si="227"/>
        <v>0</v>
      </c>
      <c r="L608" s="10">
        <f t="shared" si="227"/>
        <v>0</v>
      </c>
      <c r="M608" s="10">
        <f t="shared" si="227"/>
        <v>0</v>
      </c>
      <c r="N608" s="10">
        <f t="shared" si="227"/>
        <v>0</v>
      </c>
      <c r="O608" s="10">
        <f t="shared" si="227"/>
        <v>0</v>
      </c>
      <c r="P608" s="10">
        <f t="shared" si="227"/>
        <v>0</v>
      </c>
      <c r="Q608" s="10">
        <f t="shared" si="227"/>
        <v>0</v>
      </c>
      <c r="R608" s="10">
        <f t="shared" si="227"/>
        <v>0</v>
      </c>
      <c r="S608" s="10">
        <f t="shared" si="227"/>
        <v>0</v>
      </c>
      <c r="T608" s="10">
        <f t="shared" si="227"/>
        <v>0</v>
      </c>
      <c r="U608" s="10">
        <f t="shared" si="227"/>
        <v>0</v>
      </c>
      <c r="V608" s="10">
        <f t="shared" si="227"/>
        <v>0</v>
      </c>
      <c r="W608" s="10">
        <f t="shared" si="227"/>
        <v>0</v>
      </c>
      <c r="X608" s="10">
        <f t="shared" si="227"/>
        <v>0</v>
      </c>
      <c r="Y608" s="10">
        <f t="shared" si="227"/>
        <v>0</v>
      </c>
      <c r="Z608" s="10">
        <f t="shared" si="227"/>
        <v>0</v>
      </c>
      <c r="AA608" s="10">
        <f t="shared" si="227"/>
        <v>0</v>
      </c>
      <c r="AB608" s="10">
        <f t="shared" si="227"/>
        <v>0</v>
      </c>
      <c r="AC608" s="10">
        <f t="shared" si="227"/>
        <v>0</v>
      </c>
      <c r="AD608" s="10">
        <f t="shared" si="227"/>
        <v>0</v>
      </c>
      <c r="AE608" s="10">
        <f t="shared" si="227"/>
        <v>0</v>
      </c>
      <c r="AF608" s="10">
        <f t="shared" si="227"/>
        <v>0</v>
      </c>
      <c r="AG608" s="10">
        <f t="shared" si="227"/>
        <v>0</v>
      </c>
      <c r="AH608" s="10">
        <f t="shared" si="227"/>
        <v>0</v>
      </c>
      <c r="AI608" s="10">
        <f t="shared" si="227"/>
        <v>0</v>
      </c>
      <c r="AJ608" s="10">
        <f t="shared" si="227"/>
        <v>0</v>
      </c>
      <c r="AK608" s="10">
        <f t="shared" si="227"/>
        <v>0</v>
      </c>
      <c r="AL608" s="10">
        <f t="shared" si="227"/>
        <v>0</v>
      </c>
      <c r="AM608" s="10">
        <f t="shared" si="227"/>
        <v>0</v>
      </c>
      <c r="AN608" s="10">
        <f t="shared" si="227"/>
        <v>0</v>
      </c>
      <c r="AO608" s="10">
        <f t="shared" si="227"/>
        <v>0</v>
      </c>
      <c r="AP608" s="10">
        <f t="shared" si="227"/>
        <v>0</v>
      </c>
    </row>
    <row r="609" spans="1:42" hidden="1" outlineLevel="2">
      <c r="B609" s="10"/>
      <c r="D609" s="10"/>
      <c r="E609" s="10"/>
      <c r="F609" s="10"/>
      <c r="G609" s="10"/>
      <c r="H609" s="10"/>
      <c r="I609" s="10"/>
      <c r="J609" s="10"/>
      <c r="K609" s="10"/>
      <c r="L609" s="10"/>
      <c r="M609" s="10"/>
      <c r="N609" s="10"/>
      <c r="O609" s="10"/>
      <c r="P609" s="10"/>
      <c r="Q609" s="10"/>
      <c r="R609" s="10"/>
      <c r="S609" s="10"/>
      <c r="T609" s="10"/>
      <c r="U609" s="10"/>
      <c r="V609" s="10"/>
      <c r="W609" s="10"/>
      <c r="X609" s="10"/>
      <c r="Y609" s="10"/>
      <c r="Z609" s="10"/>
      <c r="AA609" s="10"/>
      <c r="AB609" s="10"/>
      <c r="AC609" s="10"/>
      <c r="AD609" s="10"/>
      <c r="AE609" s="10"/>
      <c r="AF609" s="10"/>
      <c r="AG609" s="10"/>
      <c r="AH609" s="10"/>
      <c r="AI609" s="10"/>
      <c r="AJ609" s="10"/>
      <c r="AK609" s="10"/>
      <c r="AL609" s="10"/>
      <c r="AM609" s="10"/>
      <c r="AN609" s="10"/>
      <c r="AO609" s="10"/>
      <c r="AP609" s="10"/>
    </row>
    <row r="610" spans="1:42" hidden="1" outlineLevel="2">
      <c r="A610" s="9" t="s">
        <v>41</v>
      </c>
      <c r="B610" s="9"/>
      <c r="C610" s="9"/>
      <c r="D610" s="9">
        <f>D605</f>
        <v>2022</v>
      </c>
      <c r="E610" s="9">
        <f>D610+1</f>
        <v>2023</v>
      </c>
      <c r="F610" s="9">
        <f t="shared" ref="F610:AP610" si="228">E610+1</f>
        <v>2024</v>
      </c>
      <c r="G610" s="9">
        <f t="shared" si="228"/>
        <v>2025</v>
      </c>
      <c r="H610" s="9">
        <f t="shared" si="228"/>
        <v>2026</v>
      </c>
      <c r="I610" s="9">
        <f t="shared" si="228"/>
        <v>2027</v>
      </c>
      <c r="J610" s="9">
        <f t="shared" si="228"/>
        <v>2028</v>
      </c>
      <c r="K610" s="9">
        <f t="shared" si="228"/>
        <v>2029</v>
      </c>
      <c r="L610" s="9">
        <f t="shared" si="228"/>
        <v>2030</v>
      </c>
      <c r="M610" s="9">
        <f t="shared" si="228"/>
        <v>2031</v>
      </c>
      <c r="N610" s="9">
        <f t="shared" si="228"/>
        <v>2032</v>
      </c>
      <c r="O610" s="9">
        <f t="shared" si="228"/>
        <v>2033</v>
      </c>
      <c r="P610" s="9">
        <f t="shared" si="228"/>
        <v>2034</v>
      </c>
      <c r="Q610" s="9">
        <f t="shared" si="228"/>
        <v>2035</v>
      </c>
      <c r="R610" s="9">
        <f t="shared" si="228"/>
        <v>2036</v>
      </c>
      <c r="S610" s="9">
        <f t="shared" si="228"/>
        <v>2037</v>
      </c>
      <c r="T610" s="9">
        <f t="shared" si="228"/>
        <v>2038</v>
      </c>
      <c r="U610" s="9">
        <f t="shared" si="228"/>
        <v>2039</v>
      </c>
      <c r="V610" s="9">
        <f t="shared" si="228"/>
        <v>2040</v>
      </c>
      <c r="W610" s="9">
        <f t="shared" si="228"/>
        <v>2041</v>
      </c>
      <c r="X610" s="9">
        <f t="shared" si="228"/>
        <v>2042</v>
      </c>
      <c r="Y610" s="9">
        <f t="shared" si="228"/>
        <v>2043</v>
      </c>
      <c r="Z610" s="9">
        <f t="shared" si="228"/>
        <v>2044</v>
      </c>
      <c r="AA610" s="9">
        <f t="shared" si="228"/>
        <v>2045</v>
      </c>
      <c r="AB610" s="9">
        <f t="shared" si="228"/>
        <v>2046</v>
      </c>
      <c r="AC610" s="9">
        <f t="shared" si="228"/>
        <v>2047</v>
      </c>
      <c r="AD610" s="9">
        <f t="shared" si="228"/>
        <v>2048</v>
      </c>
      <c r="AE610" s="9">
        <f t="shared" si="228"/>
        <v>2049</v>
      </c>
      <c r="AF610" s="9">
        <f t="shared" si="228"/>
        <v>2050</v>
      </c>
      <c r="AG610" s="9">
        <f t="shared" si="228"/>
        <v>2051</v>
      </c>
      <c r="AH610" s="9">
        <f t="shared" si="228"/>
        <v>2052</v>
      </c>
      <c r="AI610" s="9">
        <f t="shared" si="228"/>
        <v>2053</v>
      </c>
      <c r="AJ610" s="9">
        <f t="shared" si="228"/>
        <v>2054</v>
      </c>
      <c r="AK610" s="9">
        <f t="shared" si="228"/>
        <v>2055</v>
      </c>
      <c r="AL610" s="9">
        <f t="shared" si="228"/>
        <v>2056</v>
      </c>
      <c r="AM610" s="9">
        <f t="shared" si="228"/>
        <v>2057</v>
      </c>
      <c r="AN610" s="9">
        <f t="shared" si="228"/>
        <v>2058</v>
      </c>
      <c r="AO610" s="9">
        <f t="shared" si="228"/>
        <v>2059</v>
      </c>
      <c r="AP610" s="9">
        <f t="shared" si="228"/>
        <v>2060</v>
      </c>
    </row>
    <row r="611" spans="1:42" hidden="1" outlineLevel="2">
      <c r="A611" s="1" t="s">
        <v>39</v>
      </c>
      <c r="B611" s="10">
        <f>SUM(D611:AP611)</f>
        <v>45842625</v>
      </c>
      <c r="D611" s="10">
        <f>D661</f>
        <v>0</v>
      </c>
      <c r="E611" s="10">
        <f t="shared" ref="E611:AP611" si="229">E661</f>
        <v>0</v>
      </c>
      <c r="F611" s="10">
        <f t="shared" si="229"/>
        <v>0</v>
      </c>
      <c r="G611" s="10">
        <f t="shared" si="229"/>
        <v>0</v>
      </c>
      <c r="H611" s="10">
        <f t="shared" si="229"/>
        <v>0</v>
      </c>
      <c r="I611" s="10">
        <f t="shared" si="229"/>
        <v>0</v>
      </c>
      <c r="J611" s="10">
        <f t="shared" si="229"/>
        <v>45842625</v>
      </c>
      <c r="K611" s="10">
        <f t="shared" si="229"/>
        <v>0</v>
      </c>
      <c r="L611" s="10">
        <f t="shared" si="229"/>
        <v>0</v>
      </c>
      <c r="M611" s="10">
        <f t="shared" si="229"/>
        <v>0</v>
      </c>
      <c r="N611" s="10">
        <f t="shared" si="229"/>
        <v>0</v>
      </c>
      <c r="O611" s="10">
        <f t="shared" si="229"/>
        <v>0</v>
      </c>
      <c r="P611" s="10">
        <f t="shared" si="229"/>
        <v>0</v>
      </c>
      <c r="Q611" s="10">
        <f t="shared" si="229"/>
        <v>0</v>
      </c>
      <c r="R611" s="10">
        <f t="shared" si="229"/>
        <v>0</v>
      </c>
      <c r="S611" s="10">
        <f t="shared" si="229"/>
        <v>0</v>
      </c>
      <c r="T611" s="10">
        <f t="shared" si="229"/>
        <v>0</v>
      </c>
      <c r="U611" s="10">
        <f t="shared" si="229"/>
        <v>0</v>
      </c>
      <c r="V611" s="10">
        <f t="shared" si="229"/>
        <v>0</v>
      </c>
      <c r="W611" s="10">
        <f t="shared" si="229"/>
        <v>0</v>
      </c>
      <c r="X611" s="10">
        <f t="shared" si="229"/>
        <v>0</v>
      </c>
      <c r="Y611" s="10">
        <f t="shared" si="229"/>
        <v>0</v>
      </c>
      <c r="Z611" s="10">
        <f t="shared" si="229"/>
        <v>0</v>
      </c>
      <c r="AA611" s="10">
        <f t="shared" si="229"/>
        <v>0</v>
      </c>
      <c r="AB611" s="10">
        <f t="shared" si="229"/>
        <v>0</v>
      </c>
      <c r="AC611" s="10">
        <f t="shared" si="229"/>
        <v>0</v>
      </c>
      <c r="AD611" s="10">
        <f t="shared" si="229"/>
        <v>0</v>
      </c>
      <c r="AE611" s="10">
        <f t="shared" si="229"/>
        <v>0</v>
      </c>
      <c r="AF611" s="10">
        <f t="shared" si="229"/>
        <v>0</v>
      </c>
      <c r="AG611" s="10">
        <f t="shared" si="229"/>
        <v>0</v>
      </c>
      <c r="AH611" s="10">
        <f t="shared" si="229"/>
        <v>0</v>
      </c>
      <c r="AI611" s="10">
        <f t="shared" si="229"/>
        <v>0</v>
      </c>
      <c r="AJ611" s="10">
        <f t="shared" si="229"/>
        <v>0</v>
      </c>
      <c r="AK611" s="10">
        <f t="shared" si="229"/>
        <v>0</v>
      </c>
      <c r="AL611" s="10">
        <f t="shared" si="229"/>
        <v>0</v>
      </c>
      <c r="AM611" s="10">
        <f t="shared" si="229"/>
        <v>0</v>
      </c>
      <c r="AN611" s="10">
        <f t="shared" si="229"/>
        <v>0</v>
      </c>
      <c r="AO611" s="10">
        <f t="shared" si="229"/>
        <v>0</v>
      </c>
      <c r="AP611" s="10">
        <f t="shared" si="229"/>
        <v>0</v>
      </c>
    </row>
    <row r="612" spans="1:42" hidden="1" outlineLevel="2">
      <c r="A612" s="1" t="s">
        <v>37</v>
      </c>
      <c r="B612" s="10"/>
      <c r="D612" s="10">
        <f t="shared" ref="D612:AP612" si="230">SUM(D661)</f>
        <v>0</v>
      </c>
      <c r="E612" s="10">
        <f t="shared" si="230"/>
        <v>0</v>
      </c>
      <c r="F612" s="10">
        <f t="shared" si="230"/>
        <v>0</v>
      </c>
      <c r="G612" s="10">
        <f t="shared" si="230"/>
        <v>0</v>
      </c>
      <c r="H612" s="10">
        <f t="shared" si="230"/>
        <v>0</v>
      </c>
      <c r="I612" s="10">
        <f t="shared" si="230"/>
        <v>0</v>
      </c>
      <c r="J612" s="10">
        <f t="shared" si="230"/>
        <v>45842625</v>
      </c>
      <c r="K612" s="10">
        <f t="shared" si="230"/>
        <v>0</v>
      </c>
      <c r="L612" s="10">
        <f t="shared" si="230"/>
        <v>0</v>
      </c>
      <c r="M612" s="10">
        <f t="shared" si="230"/>
        <v>0</v>
      </c>
      <c r="N612" s="10">
        <f t="shared" si="230"/>
        <v>0</v>
      </c>
      <c r="O612" s="10">
        <f t="shared" si="230"/>
        <v>0</v>
      </c>
      <c r="P612" s="10">
        <f t="shared" si="230"/>
        <v>0</v>
      </c>
      <c r="Q612" s="10">
        <f t="shared" si="230"/>
        <v>0</v>
      </c>
      <c r="R612" s="10">
        <f t="shared" si="230"/>
        <v>0</v>
      </c>
      <c r="S612" s="10">
        <f t="shared" si="230"/>
        <v>0</v>
      </c>
      <c r="T612" s="10">
        <f t="shared" si="230"/>
        <v>0</v>
      </c>
      <c r="U612" s="10">
        <f t="shared" si="230"/>
        <v>0</v>
      </c>
      <c r="V612" s="10">
        <f t="shared" si="230"/>
        <v>0</v>
      </c>
      <c r="W612" s="10">
        <f t="shared" si="230"/>
        <v>0</v>
      </c>
      <c r="X612" s="10">
        <f t="shared" si="230"/>
        <v>0</v>
      </c>
      <c r="Y612" s="10">
        <f t="shared" si="230"/>
        <v>0</v>
      </c>
      <c r="Z612" s="10">
        <f t="shared" si="230"/>
        <v>0</v>
      </c>
      <c r="AA612" s="10">
        <f t="shared" si="230"/>
        <v>0</v>
      </c>
      <c r="AB612" s="10">
        <f t="shared" si="230"/>
        <v>0</v>
      </c>
      <c r="AC612" s="10">
        <f t="shared" si="230"/>
        <v>0</v>
      </c>
      <c r="AD612" s="10">
        <f t="shared" si="230"/>
        <v>0</v>
      </c>
      <c r="AE612" s="10">
        <f t="shared" si="230"/>
        <v>0</v>
      </c>
      <c r="AF612" s="10">
        <f t="shared" si="230"/>
        <v>0</v>
      </c>
      <c r="AG612" s="10">
        <f t="shared" si="230"/>
        <v>0</v>
      </c>
      <c r="AH612" s="10">
        <f t="shared" si="230"/>
        <v>0</v>
      </c>
      <c r="AI612" s="10">
        <f t="shared" si="230"/>
        <v>0</v>
      </c>
      <c r="AJ612" s="10">
        <f t="shared" si="230"/>
        <v>0</v>
      </c>
      <c r="AK612" s="10">
        <f t="shared" si="230"/>
        <v>0</v>
      </c>
      <c r="AL612" s="10">
        <f t="shared" si="230"/>
        <v>0</v>
      </c>
      <c r="AM612" s="10">
        <f t="shared" si="230"/>
        <v>0</v>
      </c>
      <c r="AN612" s="10">
        <f t="shared" si="230"/>
        <v>0</v>
      </c>
      <c r="AO612" s="10">
        <f t="shared" si="230"/>
        <v>0</v>
      </c>
      <c r="AP612" s="10">
        <f t="shared" si="230"/>
        <v>0</v>
      </c>
    </row>
    <row r="613" spans="1:42" hidden="1" outlineLevel="2">
      <c r="A613" s="1" t="s">
        <v>38</v>
      </c>
      <c r="B613" s="10">
        <f>SUM(D613:AP613)</f>
        <v>41949440.071875006</v>
      </c>
      <c r="D613" s="10">
        <f t="shared" ref="D613:AP613" si="231">D677</f>
        <v>0</v>
      </c>
      <c r="E613" s="10">
        <f t="shared" si="231"/>
        <v>0</v>
      </c>
      <c r="F613" s="10">
        <f t="shared" si="231"/>
        <v>0</v>
      </c>
      <c r="G613" s="10">
        <f t="shared" si="231"/>
        <v>0</v>
      </c>
      <c r="H613" s="10">
        <f t="shared" si="231"/>
        <v>0</v>
      </c>
      <c r="I613" s="10">
        <f t="shared" si="231"/>
        <v>0</v>
      </c>
      <c r="J613" s="10">
        <f t="shared" si="231"/>
        <v>0</v>
      </c>
      <c r="K613" s="10">
        <f t="shared" si="231"/>
        <v>0</v>
      </c>
      <c r="L613" s="10">
        <f t="shared" si="231"/>
        <v>41949440.071875006</v>
      </c>
      <c r="M613" s="10">
        <f t="shared" si="231"/>
        <v>0</v>
      </c>
      <c r="N613" s="10">
        <f t="shared" si="231"/>
        <v>0</v>
      </c>
      <c r="O613" s="10">
        <f t="shared" si="231"/>
        <v>0</v>
      </c>
      <c r="P613" s="10">
        <f t="shared" si="231"/>
        <v>0</v>
      </c>
      <c r="Q613" s="10">
        <f t="shared" si="231"/>
        <v>0</v>
      </c>
      <c r="R613" s="10">
        <f t="shared" si="231"/>
        <v>0</v>
      </c>
      <c r="S613" s="10">
        <f t="shared" si="231"/>
        <v>0</v>
      </c>
      <c r="T613" s="10">
        <f t="shared" si="231"/>
        <v>0</v>
      </c>
      <c r="U613" s="10">
        <f t="shared" si="231"/>
        <v>0</v>
      </c>
      <c r="V613" s="10">
        <f t="shared" si="231"/>
        <v>0</v>
      </c>
      <c r="W613" s="10">
        <f t="shared" si="231"/>
        <v>0</v>
      </c>
      <c r="X613" s="10">
        <f t="shared" si="231"/>
        <v>0</v>
      </c>
      <c r="Y613" s="10">
        <f t="shared" si="231"/>
        <v>0</v>
      </c>
      <c r="Z613" s="10">
        <f t="shared" si="231"/>
        <v>0</v>
      </c>
      <c r="AA613" s="10">
        <f t="shared" si="231"/>
        <v>0</v>
      </c>
      <c r="AB613" s="10">
        <f t="shared" si="231"/>
        <v>0</v>
      </c>
      <c r="AC613" s="10">
        <f t="shared" si="231"/>
        <v>0</v>
      </c>
      <c r="AD613" s="10">
        <f t="shared" si="231"/>
        <v>0</v>
      </c>
      <c r="AE613" s="10">
        <f t="shared" si="231"/>
        <v>0</v>
      </c>
      <c r="AF613" s="10">
        <f t="shared" si="231"/>
        <v>0</v>
      </c>
      <c r="AG613" s="10">
        <f t="shared" si="231"/>
        <v>0</v>
      </c>
      <c r="AH613" s="10">
        <f t="shared" si="231"/>
        <v>0</v>
      </c>
      <c r="AI613" s="10">
        <f t="shared" si="231"/>
        <v>0</v>
      </c>
      <c r="AJ613" s="10">
        <f t="shared" si="231"/>
        <v>0</v>
      </c>
      <c r="AK613" s="10">
        <f t="shared" si="231"/>
        <v>0</v>
      </c>
      <c r="AL613" s="10">
        <f t="shared" si="231"/>
        <v>0</v>
      </c>
      <c r="AM613" s="10">
        <f t="shared" si="231"/>
        <v>0</v>
      </c>
      <c r="AN613" s="10">
        <f t="shared" si="231"/>
        <v>0</v>
      </c>
      <c r="AO613" s="10">
        <f t="shared" si="231"/>
        <v>0</v>
      </c>
      <c r="AP613" s="10">
        <f t="shared" si="231"/>
        <v>0</v>
      </c>
    </row>
    <row r="614" spans="1:42" hidden="1" outlineLevel="2">
      <c r="B614" s="10"/>
      <c r="D614" s="10"/>
      <c r="E614" s="10"/>
      <c r="F614" s="10"/>
      <c r="G614" s="10"/>
      <c r="H614" s="10"/>
      <c r="I614" s="10"/>
      <c r="J614" s="10"/>
      <c r="K614" s="10"/>
      <c r="L614" s="10"/>
      <c r="M614" s="10"/>
      <c r="N614" s="10"/>
      <c r="O614" s="10"/>
      <c r="P614" s="10"/>
      <c r="Q614" s="10"/>
      <c r="R614" s="10"/>
      <c r="S614" s="10"/>
      <c r="T614" s="10"/>
      <c r="U614" s="10"/>
      <c r="V614" s="10"/>
      <c r="W614" s="10"/>
      <c r="X614" s="10"/>
      <c r="Y614" s="10"/>
      <c r="Z614" s="10"/>
      <c r="AA614" s="10"/>
      <c r="AB614" s="10"/>
      <c r="AC614" s="10"/>
      <c r="AD614" s="10"/>
      <c r="AE614" s="10"/>
      <c r="AF614" s="10"/>
      <c r="AG614" s="10"/>
      <c r="AH614" s="10"/>
      <c r="AI614" s="10"/>
      <c r="AJ614" s="10"/>
      <c r="AK614" s="10"/>
      <c r="AL614" s="10"/>
      <c r="AM614" s="10"/>
      <c r="AN614" s="10"/>
      <c r="AO614" s="10"/>
      <c r="AP614" s="10"/>
    </row>
    <row r="615" spans="1:42" hidden="1" outlineLevel="2">
      <c r="A615" s="9" t="s">
        <v>42</v>
      </c>
      <c r="B615" s="9"/>
      <c r="C615" s="9"/>
      <c r="D615" s="9">
        <f>D610</f>
        <v>2022</v>
      </c>
      <c r="E615" s="9">
        <f>D615+1</f>
        <v>2023</v>
      </c>
      <c r="F615" s="9">
        <f t="shared" ref="F615:AP615" si="232">E615+1</f>
        <v>2024</v>
      </c>
      <c r="G615" s="9">
        <f t="shared" si="232"/>
        <v>2025</v>
      </c>
      <c r="H615" s="9">
        <f t="shared" si="232"/>
        <v>2026</v>
      </c>
      <c r="I615" s="9">
        <f t="shared" si="232"/>
        <v>2027</v>
      </c>
      <c r="J615" s="9">
        <f t="shared" si="232"/>
        <v>2028</v>
      </c>
      <c r="K615" s="9">
        <f t="shared" si="232"/>
        <v>2029</v>
      </c>
      <c r="L615" s="9">
        <f t="shared" si="232"/>
        <v>2030</v>
      </c>
      <c r="M615" s="9">
        <f t="shared" si="232"/>
        <v>2031</v>
      </c>
      <c r="N615" s="9">
        <f t="shared" si="232"/>
        <v>2032</v>
      </c>
      <c r="O615" s="9">
        <f t="shared" si="232"/>
        <v>2033</v>
      </c>
      <c r="P615" s="9">
        <f t="shared" si="232"/>
        <v>2034</v>
      </c>
      <c r="Q615" s="9">
        <f t="shared" si="232"/>
        <v>2035</v>
      </c>
      <c r="R615" s="9">
        <f t="shared" si="232"/>
        <v>2036</v>
      </c>
      <c r="S615" s="9">
        <f t="shared" si="232"/>
        <v>2037</v>
      </c>
      <c r="T615" s="9">
        <f t="shared" si="232"/>
        <v>2038</v>
      </c>
      <c r="U615" s="9">
        <f t="shared" si="232"/>
        <v>2039</v>
      </c>
      <c r="V615" s="9">
        <f t="shared" si="232"/>
        <v>2040</v>
      </c>
      <c r="W615" s="9">
        <f t="shared" si="232"/>
        <v>2041</v>
      </c>
      <c r="X615" s="9">
        <f t="shared" si="232"/>
        <v>2042</v>
      </c>
      <c r="Y615" s="9">
        <f t="shared" si="232"/>
        <v>2043</v>
      </c>
      <c r="Z615" s="9">
        <f t="shared" si="232"/>
        <v>2044</v>
      </c>
      <c r="AA615" s="9">
        <f t="shared" si="232"/>
        <v>2045</v>
      </c>
      <c r="AB615" s="9">
        <f t="shared" si="232"/>
        <v>2046</v>
      </c>
      <c r="AC615" s="9">
        <f t="shared" si="232"/>
        <v>2047</v>
      </c>
      <c r="AD615" s="9">
        <f t="shared" si="232"/>
        <v>2048</v>
      </c>
      <c r="AE615" s="9">
        <f t="shared" si="232"/>
        <v>2049</v>
      </c>
      <c r="AF615" s="9">
        <f t="shared" si="232"/>
        <v>2050</v>
      </c>
      <c r="AG615" s="9">
        <f t="shared" si="232"/>
        <v>2051</v>
      </c>
      <c r="AH615" s="9">
        <f t="shared" si="232"/>
        <v>2052</v>
      </c>
      <c r="AI615" s="9">
        <f t="shared" si="232"/>
        <v>2053</v>
      </c>
      <c r="AJ615" s="9">
        <f t="shared" si="232"/>
        <v>2054</v>
      </c>
      <c r="AK615" s="9">
        <f t="shared" si="232"/>
        <v>2055</v>
      </c>
      <c r="AL615" s="9">
        <f t="shared" si="232"/>
        <v>2056</v>
      </c>
      <c r="AM615" s="9">
        <f t="shared" si="232"/>
        <v>2057</v>
      </c>
      <c r="AN615" s="9">
        <f t="shared" si="232"/>
        <v>2058</v>
      </c>
      <c r="AO615" s="9">
        <f t="shared" si="232"/>
        <v>2059</v>
      </c>
      <c r="AP615" s="9">
        <f t="shared" si="232"/>
        <v>2060</v>
      </c>
    </row>
    <row r="616" spans="1:42" hidden="1" outlineLevel="2">
      <c r="A616" s="1" t="s">
        <v>39</v>
      </c>
      <c r="B616" s="10">
        <f>SUM(D616:AP616)</f>
        <v>41949440.071875006</v>
      </c>
      <c r="D616" s="10">
        <f>D686</f>
        <v>0</v>
      </c>
      <c r="E616" s="10">
        <f t="shared" ref="E616:AP616" si="233">E686</f>
        <v>0</v>
      </c>
      <c r="F616" s="10">
        <f t="shared" si="233"/>
        <v>0</v>
      </c>
      <c r="G616" s="10">
        <f t="shared" si="233"/>
        <v>0</v>
      </c>
      <c r="H616" s="10">
        <f t="shared" si="233"/>
        <v>0</v>
      </c>
      <c r="I616" s="10">
        <f t="shared" si="233"/>
        <v>0</v>
      </c>
      <c r="J616" s="10">
        <f t="shared" si="233"/>
        <v>0</v>
      </c>
      <c r="K616" s="10">
        <f t="shared" si="233"/>
        <v>0</v>
      </c>
      <c r="L616" s="10">
        <f t="shared" si="233"/>
        <v>0</v>
      </c>
      <c r="M616" s="10">
        <f t="shared" si="233"/>
        <v>0</v>
      </c>
      <c r="N616" s="10">
        <f t="shared" si="233"/>
        <v>0</v>
      </c>
      <c r="O616" s="10">
        <f t="shared" si="233"/>
        <v>41949440.071875006</v>
      </c>
      <c r="P616" s="10">
        <f t="shared" si="233"/>
        <v>0</v>
      </c>
      <c r="Q616" s="10">
        <f t="shared" si="233"/>
        <v>0</v>
      </c>
      <c r="R616" s="10">
        <f t="shared" si="233"/>
        <v>0</v>
      </c>
      <c r="S616" s="10">
        <f t="shared" si="233"/>
        <v>0</v>
      </c>
      <c r="T616" s="10">
        <f t="shared" si="233"/>
        <v>0</v>
      </c>
      <c r="U616" s="10">
        <f t="shared" si="233"/>
        <v>0</v>
      </c>
      <c r="V616" s="10">
        <f t="shared" si="233"/>
        <v>0</v>
      </c>
      <c r="W616" s="10">
        <f t="shared" si="233"/>
        <v>0</v>
      </c>
      <c r="X616" s="10">
        <f t="shared" si="233"/>
        <v>0</v>
      </c>
      <c r="Y616" s="10">
        <f t="shared" si="233"/>
        <v>0</v>
      </c>
      <c r="Z616" s="10">
        <f t="shared" si="233"/>
        <v>0</v>
      </c>
      <c r="AA616" s="10">
        <f t="shared" si="233"/>
        <v>0</v>
      </c>
      <c r="AB616" s="10">
        <f t="shared" si="233"/>
        <v>0</v>
      </c>
      <c r="AC616" s="10">
        <f t="shared" si="233"/>
        <v>0</v>
      </c>
      <c r="AD616" s="10">
        <f t="shared" si="233"/>
        <v>0</v>
      </c>
      <c r="AE616" s="10">
        <f t="shared" si="233"/>
        <v>0</v>
      </c>
      <c r="AF616" s="10">
        <f t="shared" si="233"/>
        <v>0</v>
      </c>
      <c r="AG616" s="10">
        <f t="shared" si="233"/>
        <v>0</v>
      </c>
      <c r="AH616" s="10">
        <f t="shared" si="233"/>
        <v>0</v>
      </c>
      <c r="AI616" s="10">
        <f t="shared" si="233"/>
        <v>0</v>
      </c>
      <c r="AJ616" s="10">
        <f t="shared" si="233"/>
        <v>0</v>
      </c>
      <c r="AK616" s="10">
        <f t="shared" si="233"/>
        <v>0</v>
      </c>
      <c r="AL616" s="10">
        <f t="shared" si="233"/>
        <v>0</v>
      </c>
      <c r="AM616" s="10">
        <f t="shared" si="233"/>
        <v>0</v>
      </c>
      <c r="AN616" s="10">
        <f t="shared" si="233"/>
        <v>0</v>
      </c>
      <c r="AO616" s="10">
        <f t="shared" si="233"/>
        <v>0</v>
      </c>
      <c r="AP616" s="10">
        <f t="shared" si="233"/>
        <v>0</v>
      </c>
    </row>
    <row r="617" spans="1:42" hidden="1" outlineLevel="2">
      <c r="A617" s="1" t="s">
        <v>37</v>
      </c>
      <c r="B617" s="10"/>
      <c r="D617" s="10">
        <f>D694</f>
        <v>0</v>
      </c>
      <c r="E617" s="10">
        <f t="shared" ref="E617:AP617" si="234">E694</f>
        <v>0</v>
      </c>
      <c r="F617" s="10">
        <f t="shared" si="234"/>
        <v>0</v>
      </c>
      <c r="G617" s="10">
        <f t="shared" si="234"/>
        <v>0</v>
      </c>
      <c r="H617" s="10">
        <f t="shared" si="234"/>
        <v>0</v>
      </c>
      <c r="I617" s="10">
        <f t="shared" si="234"/>
        <v>0</v>
      </c>
      <c r="J617" s="10">
        <f t="shared" si="234"/>
        <v>0</v>
      </c>
      <c r="K617" s="10">
        <f t="shared" si="234"/>
        <v>0</v>
      </c>
      <c r="L617" s="10">
        <f t="shared" si="234"/>
        <v>0</v>
      </c>
      <c r="M617" s="10">
        <f t="shared" si="234"/>
        <v>0</v>
      </c>
      <c r="N617" s="10">
        <f t="shared" si="234"/>
        <v>0</v>
      </c>
      <c r="O617" s="10">
        <f t="shared" si="234"/>
        <v>41949440.071875006</v>
      </c>
      <c r="P617" s="10">
        <f t="shared" si="234"/>
        <v>44046912.075468756</v>
      </c>
      <c r="Q617" s="10">
        <f t="shared" si="234"/>
        <v>46249257.679242194</v>
      </c>
      <c r="R617" s="10">
        <f t="shared" si="234"/>
        <v>0</v>
      </c>
      <c r="S617" s="10">
        <f t="shared" si="234"/>
        <v>0</v>
      </c>
      <c r="T617" s="10">
        <f t="shared" si="234"/>
        <v>0</v>
      </c>
      <c r="U617" s="10">
        <f t="shared" si="234"/>
        <v>0</v>
      </c>
      <c r="V617" s="10">
        <f t="shared" si="234"/>
        <v>0</v>
      </c>
      <c r="W617" s="10">
        <f t="shared" si="234"/>
        <v>0</v>
      </c>
      <c r="X617" s="10">
        <f t="shared" si="234"/>
        <v>0</v>
      </c>
      <c r="Y617" s="10">
        <f t="shared" si="234"/>
        <v>0</v>
      </c>
      <c r="Z617" s="10">
        <f t="shared" si="234"/>
        <v>0</v>
      </c>
      <c r="AA617" s="10">
        <f t="shared" si="234"/>
        <v>0</v>
      </c>
      <c r="AB617" s="10">
        <f t="shared" si="234"/>
        <v>0</v>
      </c>
      <c r="AC617" s="10">
        <f t="shared" si="234"/>
        <v>0</v>
      </c>
      <c r="AD617" s="10">
        <f t="shared" si="234"/>
        <v>0</v>
      </c>
      <c r="AE617" s="10">
        <f t="shared" si="234"/>
        <v>0</v>
      </c>
      <c r="AF617" s="10">
        <f t="shared" si="234"/>
        <v>0</v>
      </c>
      <c r="AG617" s="10">
        <f t="shared" si="234"/>
        <v>0</v>
      </c>
      <c r="AH617" s="10">
        <f t="shared" si="234"/>
        <v>0</v>
      </c>
      <c r="AI617" s="10">
        <f t="shared" si="234"/>
        <v>0</v>
      </c>
      <c r="AJ617" s="10">
        <f t="shared" si="234"/>
        <v>0</v>
      </c>
      <c r="AK617" s="10">
        <f t="shared" si="234"/>
        <v>0</v>
      </c>
      <c r="AL617" s="10">
        <f t="shared" si="234"/>
        <v>0</v>
      </c>
      <c r="AM617" s="10">
        <f t="shared" si="234"/>
        <v>0</v>
      </c>
      <c r="AN617" s="10">
        <f t="shared" si="234"/>
        <v>0</v>
      </c>
      <c r="AO617" s="10">
        <f t="shared" si="234"/>
        <v>0</v>
      </c>
      <c r="AP617" s="10">
        <f t="shared" si="234"/>
        <v>0</v>
      </c>
    </row>
    <row r="618" spans="1:42" hidden="1" outlineLevel="2">
      <c r="A618" s="1" t="s">
        <v>38</v>
      </c>
      <c r="B618" s="10">
        <f>SUM(D618:AP618)</f>
        <v>38386883.873771027</v>
      </c>
      <c r="D618" s="10">
        <f>D702</f>
        <v>0</v>
      </c>
      <c r="E618" s="10">
        <f t="shared" ref="E618:AP618" si="235">E702</f>
        <v>0</v>
      </c>
      <c r="F618" s="10">
        <f t="shared" si="235"/>
        <v>0</v>
      </c>
      <c r="G618" s="10">
        <f t="shared" si="235"/>
        <v>0</v>
      </c>
      <c r="H618" s="10">
        <f t="shared" si="235"/>
        <v>0</v>
      </c>
      <c r="I618" s="10">
        <f t="shared" si="235"/>
        <v>0</v>
      </c>
      <c r="J618" s="10">
        <f t="shared" si="235"/>
        <v>0</v>
      </c>
      <c r="K618" s="10">
        <f t="shared" si="235"/>
        <v>0</v>
      </c>
      <c r="L618" s="10">
        <f t="shared" si="235"/>
        <v>0</v>
      </c>
      <c r="M618" s="10">
        <f t="shared" si="235"/>
        <v>0</v>
      </c>
      <c r="N618" s="10">
        <f t="shared" si="235"/>
        <v>0</v>
      </c>
      <c r="O618" s="10">
        <f t="shared" si="235"/>
        <v>0</v>
      </c>
      <c r="P618" s="10">
        <f t="shared" si="235"/>
        <v>0</v>
      </c>
      <c r="Q618" s="10">
        <f t="shared" si="235"/>
        <v>38386883.873771027</v>
      </c>
      <c r="R618" s="10">
        <f t="shared" si="235"/>
        <v>0</v>
      </c>
      <c r="S618" s="10">
        <f t="shared" si="235"/>
        <v>0</v>
      </c>
      <c r="T618" s="10">
        <f t="shared" si="235"/>
        <v>0</v>
      </c>
      <c r="U618" s="10">
        <f t="shared" si="235"/>
        <v>0</v>
      </c>
      <c r="V618" s="10">
        <f t="shared" si="235"/>
        <v>0</v>
      </c>
      <c r="W618" s="10">
        <f t="shared" si="235"/>
        <v>0</v>
      </c>
      <c r="X618" s="10">
        <f t="shared" si="235"/>
        <v>0</v>
      </c>
      <c r="Y618" s="10">
        <f t="shared" si="235"/>
        <v>0</v>
      </c>
      <c r="Z618" s="10">
        <f t="shared" si="235"/>
        <v>0</v>
      </c>
      <c r="AA618" s="10">
        <f t="shared" si="235"/>
        <v>0</v>
      </c>
      <c r="AB618" s="10">
        <f t="shared" si="235"/>
        <v>0</v>
      </c>
      <c r="AC618" s="10">
        <f t="shared" si="235"/>
        <v>0</v>
      </c>
      <c r="AD618" s="10">
        <f t="shared" si="235"/>
        <v>0</v>
      </c>
      <c r="AE618" s="10">
        <f t="shared" si="235"/>
        <v>0</v>
      </c>
      <c r="AF618" s="10">
        <f t="shared" si="235"/>
        <v>0</v>
      </c>
      <c r="AG618" s="10">
        <f t="shared" si="235"/>
        <v>0</v>
      </c>
      <c r="AH618" s="10">
        <f t="shared" si="235"/>
        <v>0</v>
      </c>
      <c r="AI618" s="10">
        <f t="shared" si="235"/>
        <v>0</v>
      </c>
      <c r="AJ618" s="10">
        <f t="shared" si="235"/>
        <v>0</v>
      </c>
      <c r="AK618" s="10">
        <f t="shared" si="235"/>
        <v>0</v>
      </c>
      <c r="AL618" s="10">
        <f t="shared" si="235"/>
        <v>0</v>
      </c>
      <c r="AM618" s="10">
        <f t="shared" si="235"/>
        <v>0</v>
      </c>
      <c r="AN618" s="10">
        <f t="shared" si="235"/>
        <v>0</v>
      </c>
      <c r="AO618" s="10">
        <f t="shared" si="235"/>
        <v>0</v>
      </c>
      <c r="AP618" s="10">
        <f t="shared" si="235"/>
        <v>0</v>
      </c>
    </row>
    <row r="619" spans="1:42" hidden="1" outlineLevel="2">
      <c r="B619" s="10"/>
      <c r="D619" s="10"/>
      <c r="E619" s="10"/>
      <c r="F619" s="10"/>
      <c r="G619" s="10"/>
      <c r="H619" s="10"/>
      <c r="I619" s="10"/>
      <c r="J619" s="10"/>
      <c r="K619" s="10"/>
      <c r="L619" s="10"/>
      <c r="M619" s="10"/>
      <c r="N619" s="10"/>
      <c r="O619" s="10"/>
      <c r="P619" s="10"/>
      <c r="Q619" s="10"/>
      <c r="R619" s="10"/>
      <c r="S619" s="10"/>
      <c r="T619" s="10"/>
      <c r="U619" s="10"/>
      <c r="V619" s="10"/>
      <c r="W619" s="10"/>
      <c r="X619" s="10"/>
      <c r="Y619" s="10"/>
      <c r="Z619" s="10"/>
      <c r="AA619" s="10"/>
      <c r="AB619" s="10"/>
      <c r="AC619" s="10"/>
      <c r="AD619" s="10"/>
      <c r="AE619" s="10"/>
      <c r="AF619" s="10"/>
      <c r="AG619" s="10"/>
      <c r="AH619" s="10"/>
      <c r="AI619" s="10"/>
      <c r="AJ619" s="10"/>
      <c r="AK619" s="10"/>
      <c r="AL619" s="10"/>
      <c r="AM619" s="10"/>
      <c r="AN619" s="10"/>
      <c r="AO619" s="10"/>
      <c r="AP619" s="10"/>
    </row>
    <row r="620" spans="1:42" hidden="1" outlineLevel="2">
      <c r="A620" s="9" t="s">
        <v>51</v>
      </c>
      <c r="B620" s="9"/>
      <c r="C620" s="9"/>
      <c r="D620" s="9">
        <f>D615</f>
        <v>2022</v>
      </c>
      <c r="E620" s="9">
        <f>D620+1</f>
        <v>2023</v>
      </c>
      <c r="F620" s="9">
        <f t="shared" ref="F620:AP620" si="236">E620+1</f>
        <v>2024</v>
      </c>
      <c r="G620" s="9">
        <f t="shared" si="236"/>
        <v>2025</v>
      </c>
      <c r="H620" s="9">
        <f t="shared" si="236"/>
        <v>2026</v>
      </c>
      <c r="I620" s="9">
        <f t="shared" si="236"/>
        <v>2027</v>
      </c>
      <c r="J620" s="9">
        <f t="shared" si="236"/>
        <v>2028</v>
      </c>
      <c r="K620" s="9">
        <f t="shared" si="236"/>
        <v>2029</v>
      </c>
      <c r="L620" s="9">
        <f t="shared" si="236"/>
        <v>2030</v>
      </c>
      <c r="M620" s="9">
        <f t="shared" si="236"/>
        <v>2031</v>
      </c>
      <c r="N620" s="9">
        <f t="shared" si="236"/>
        <v>2032</v>
      </c>
      <c r="O620" s="9">
        <f t="shared" si="236"/>
        <v>2033</v>
      </c>
      <c r="P620" s="9">
        <f t="shared" si="236"/>
        <v>2034</v>
      </c>
      <c r="Q620" s="9">
        <f t="shared" si="236"/>
        <v>2035</v>
      </c>
      <c r="R620" s="9">
        <f t="shared" si="236"/>
        <v>2036</v>
      </c>
      <c r="S620" s="9">
        <f t="shared" si="236"/>
        <v>2037</v>
      </c>
      <c r="T620" s="9">
        <f t="shared" si="236"/>
        <v>2038</v>
      </c>
      <c r="U620" s="9">
        <f t="shared" si="236"/>
        <v>2039</v>
      </c>
      <c r="V620" s="9">
        <f t="shared" si="236"/>
        <v>2040</v>
      </c>
      <c r="W620" s="9">
        <f t="shared" si="236"/>
        <v>2041</v>
      </c>
      <c r="X620" s="9">
        <f t="shared" si="236"/>
        <v>2042</v>
      </c>
      <c r="Y620" s="9">
        <f t="shared" si="236"/>
        <v>2043</v>
      </c>
      <c r="Z620" s="9">
        <f t="shared" si="236"/>
        <v>2044</v>
      </c>
      <c r="AA620" s="9">
        <f t="shared" si="236"/>
        <v>2045</v>
      </c>
      <c r="AB620" s="9">
        <f t="shared" si="236"/>
        <v>2046</v>
      </c>
      <c r="AC620" s="9">
        <f t="shared" si="236"/>
        <v>2047</v>
      </c>
      <c r="AD620" s="9">
        <f t="shared" si="236"/>
        <v>2048</v>
      </c>
      <c r="AE620" s="9">
        <f t="shared" si="236"/>
        <v>2049</v>
      </c>
      <c r="AF620" s="9">
        <f t="shared" si="236"/>
        <v>2050</v>
      </c>
      <c r="AG620" s="9">
        <f t="shared" si="236"/>
        <v>2051</v>
      </c>
      <c r="AH620" s="9">
        <f t="shared" si="236"/>
        <v>2052</v>
      </c>
      <c r="AI620" s="9">
        <f t="shared" si="236"/>
        <v>2053</v>
      </c>
      <c r="AJ620" s="9">
        <f t="shared" si="236"/>
        <v>2054</v>
      </c>
      <c r="AK620" s="9">
        <f t="shared" si="236"/>
        <v>2055</v>
      </c>
      <c r="AL620" s="9">
        <f t="shared" si="236"/>
        <v>2056</v>
      </c>
      <c r="AM620" s="9">
        <f t="shared" si="236"/>
        <v>2057</v>
      </c>
      <c r="AN620" s="9">
        <f t="shared" si="236"/>
        <v>2058</v>
      </c>
      <c r="AO620" s="9">
        <f t="shared" si="236"/>
        <v>2059</v>
      </c>
      <c r="AP620" s="9">
        <f t="shared" si="236"/>
        <v>2060</v>
      </c>
    </row>
    <row r="621" spans="1:42" hidden="1" outlineLevel="2">
      <c r="A621" s="1" t="s">
        <v>39</v>
      </c>
      <c r="B621" s="10">
        <f>SUM(D621:AP621)</f>
        <v>38386883.873771027</v>
      </c>
      <c r="D621" s="10">
        <f>D711</f>
        <v>0</v>
      </c>
      <c r="E621" s="10">
        <f t="shared" ref="E621:AP621" si="237">E711</f>
        <v>0</v>
      </c>
      <c r="F621" s="10">
        <f t="shared" si="237"/>
        <v>0</v>
      </c>
      <c r="G621" s="10">
        <f t="shared" si="237"/>
        <v>0</v>
      </c>
      <c r="H621" s="10">
        <f t="shared" si="237"/>
        <v>0</v>
      </c>
      <c r="I621" s="10">
        <f t="shared" si="237"/>
        <v>0</v>
      </c>
      <c r="J621" s="10">
        <f t="shared" si="237"/>
        <v>0</v>
      </c>
      <c r="K621" s="10">
        <f t="shared" si="237"/>
        <v>0</v>
      </c>
      <c r="L621" s="10">
        <f t="shared" si="237"/>
        <v>0</v>
      </c>
      <c r="M621" s="10">
        <f t="shared" si="237"/>
        <v>0</v>
      </c>
      <c r="N621" s="10">
        <f t="shared" si="237"/>
        <v>0</v>
      </c>
      <c r="O621" s="10">
        <f t="shared" si="237"/>
        <v>0</v>
      </c>
      <c r="P621" s="10">
        <f t="shared" si="237"/>
        <v>0</v>
      </c>
      <c r="Q621" s="10">
        <f t="shared" si="237"/>
        <v>0</v>
      </c>
      <c r="R621" s="10">
        <f t="shared" si="237"/>
        <v>38386883.873771027</v>
      </c>
      <c r="S621" s="10">
        <f t="shared" si="237"/>
        <v>0</v>
      </c>
      <c r="T621" s="10">
        <f t="shared" si="237"/>
        <v>0</v>
      </c>
      <c r="U621" s="10">
        <f t="shared" si="237"/>
        <v>0</v>
      </c>
      <c r="V621" s="10">
        <f t="shared" si="237"/>
        <v>0</v>
      </c>
      <c r="W621" s="10">
        <f t="shared" si="237"/>
        <v>0</v>
      </c>
      <c r="X621" s="10">
        <f t="shared" si="237"/>
        <v>0</v>
      </c>
      <c r="Y621" s="10">
        <f t="shared" si="237"/>
        <v>0</v>
      </c>
      <c r="Z621" s="10">
        <f t="shared" si="237"/>
        <v>0</v>
      </c>
      <c r="AA621" s="10">
        <f t="shared" si="237"/>
        <v>0</v>
      </c>
      <c r="AB621" s="10">
        <f t="shared" si="237"/>
        <v>0</v>
      </c>
      <c r="AC621" s="10">
        <f t="shared" si="237"/>
        <v>0</v>
      </c>
      <c r="AD621" s="10">
        <f t="shared" si="237"/>
        <v>0</v>
      </c>
      <c r="AE621" s="10">
        <f t="shared" si="237"/>
        <v>0</v>
      </c>
      <c r="AF621" s="10">
        <f t="shared" si="237"/>
        <v>0</v>
      </c>
      <c r="AG621" s="10">
        <f t="shared" si="237"/>
        <v>0</v>
      </c>
      <c r="AH621" s="10">
        <f t="shared" si="237"/>
        <v>0</v>
      </c>
      <c r="AI621" s="10">
        <f t="shared" si="237"/>
        <v>0</v>
      </c>
      <c r="AJ621" s="10">
        <f t="shared" si="237"/>
        <v>0</v>
      </c>
      <c r="AK621" s="10">
        <f t="shared" si="237"/>
        <v>0</v>
      </c>
      <c r="AL621" s="10">
        <f t="shared" si="237"/>
        <v>0</v>
      </c>
      <c r="AM621" s="10">
        <f t="shared" si="237"/>
        <v>0</v>
      </c>
      <c r="AN621" s="10">
        <f t="shared" si="237"/>
        <v>0</v>
      </c>
      <c r="AO621" s="10">
        <f t="shared" si="237"/>
        <v>0</v>
      </c>
      <c r="AP621" s="10">
        <f t="shared" si="237"/>
        <v>0</v>
      </c>
    </row>
    <row r="622" spans="1:42" hidden="1" outlineLevel="2">
      <c r="A622" s="1" t="s">
        <v>37</v>
      </c>
      <c r="B622" s="10"/>
      <c r="D622" s="10">
        <f>D719</f>
        <v>0</v>
      </c>
      <c r="E622" s="10">
        <f t="shared" ref="E622:AP622" si="238">E719</f>
        <v>0</v>
      </c>
      <c r="F622" s="10">
        <f t="shared" si="238"/>
        <v>0</v>
      </c>
      <c r="G622" s="10">
        <f t="shared" si="238"/>
        <v>0</v>
      </c>
      <c r="H622" s="10">
        <f t="shared" si="238"/>
        <v>0</v>
      </c>
      <c r="I622" s="10">
        <f t="shared" si="238"/>
        <v>0</v>
      </c>
      <c r="J622" s="10">
        <f t="shared" si="238"/>
        <v>0</v>
      </c>
      <c r="K622" s="10">
        <f t="shared" si="238"/>
        <v>0</v>
      </c>
      <c r="L622" s="10">
        <f t="shared" si="238"/>
        <v>0</v>
      </c>
      <c r="M622" s="10">
        <f t="shared" si="238"/>
        <v>0</v>
      </c>
      <c r="N622" s="10">
        <f t="shared" si="238"/>
        <v>0</v>
      </c>
      <c r="O622" s="10">
        <f t="shared" si="238"/>
        <v>0</v>
      </c>
      <c r="P622" s="10">
        <f t="shared" si="238"/>
        <v>0</v>
      </c>
      <c r="Q622" s="10">
        <f t="shared" si="238"/>
        <v>0</v>
      </c>
      <c r="R622" s="10">
        <f t="shared" si="238"/>
        <v>38386883.873771027</v>
      </c>
      <c r="S622" s="10">
        <f t="shared" si="238"/>
        <v>40306228.067459583</v>
      </c>
      <c r="T622" s="10">
        <f t="shared" si="238"/>
        <v>42321539.470832564</v>
      </c>
      <c r="U622" s="10">
        <f t="shared" si="238"/>
        <v>0</v>
      </c>
      <c r="V622" s="10">
        <f t="shared" si="238"/>
        <v>0</v>
      </c>
      <c r="W622" s="10">
        <f t="shared" si="238"/>
        <v>0</v>
      </c>
      <c r="X622" s="10">
        <f t="shared" si="238"/>
        <v>0</v>
      </c>
      <c r="Y622" s="10">
        <f t="shared" si="238"/>
        <v>0</v>
      </c>
      <c r="Z622" s="10">
        <f t="shared" si="238"/>
        <v>0</v>
      </c>
      <c r="AA622" s="10">
        <f t="shared" si="238"/>
        <v>0</v>
      </c>
      <c r="AB622" s="10">
        <f t="shared" si="238"/>
        <v>0</v>
      </c>
      <c r="AC622" s="10">
        <f t="shared" si="238"/>
        <v>0</v>
      </c>
      <c r="AD622" s="10">
        <f t="shared" si="238"/>
        <v>0</v>
      </c>
      <c r="AE622" s="10">
        <f t="shared" si="238"/>
        <v>0</v>
      </c>
      <c r="AF622" s="10">
        <f t="shared" si="238"/>
        <v>0</v>
      </c>
      <c r="AG622" s="10">
        <f t="shared" si="238"/>
        <v>0</v>
      </c>
      <c r="AH622" s="10">
        <f t="shared" si="238"/>
        <v>0</v>
      </c>
      <c r="AI622" s="10">
        <f t="shared" si="238"/>
        <v>0</v>
      </c>
      <c r="AJ622" s="10">
        <f t="shared" si="238"/>
        <v>0</v>
      </c>
      <c r="AK622" s="10">
        <f t="shared" si="238"/>
        <v>0</v>
      </c>
      <c r="AL622" s="10">
        <f t="shared" si="238"/>
        <v>0</v>
      </c>
      <c r="AM622" s="10">
        <f t="shared" si="238"/>
        <v>0</v>
      </c>
      <c r="AN622" s="10">
        <f t="shared" si="238"/>
        <v>0</v>
      </c>
      <c r="AO622" s="10">
        <f t="shared" si="238"/>
        <v>0</v>
      </c>
      <c r="AP622" s="10">
        <f t="shared" si="238"/>
        <v>0</v>
      </c>
    </row>
    <row r="623" spans="1:42" hidden="1" outlineLevel="2">
      <c r="A623" s="1" t="s">
        <v>38</v>
      </c>
      <c r="B623" s="10">
        <f>SUM(D623:AP623)</f>
        <v>4232153.9470832562</v>
      </c>
      <c r="D623" s="10">
        <f>D727</f>
        <v>0</v>
      </c>
      <c r="E623" s="10" t="s">
        <v>94</v>
      </c>
      <c r="F623" s="10">
        <f t="shared" ref="F623:AP623" si="239">F727</f>
        <v>0</v>
      </c>
      <c r="G623" s="10">
        <f t="shared" si="239"/>
        <v>0</v>
      </c>
      <c r="H623" s="10">
        <f t="shared" si="239"/>
        <v>0</v>
      </c>
      <c r="I623" s="10">
        <f t="shared" si="239"/>
        <v>0</v>
      </c>
      <c r="J623" s="10">
        <f t="shared" si="239"/>
        <v>0</v>
      </c>
      <c r="K623" s="10">
        <f t="shared" si="239"/>
        <v>0</v>
      </c>
      <c r="L623" s="10">
        <f t="shared" si="239"/>
        <v>0</v>
      </c>
      <c r="M623" s="10">
        <f t="shared" si="239"/>
        <v>0</v>
      </c>
      <c r="N623" s="10">
        <f t="shared" si="239"/>
        <v>0</v>
      </c>
      <c r="O623" s="10">
        <f t="shared" si="239"/>
        <v>0</v>
      </c>
      <c r="P623" s="10">
        <f t="shared" si="239"/>
        <v>0</v>
      </c>
      <c r="Q623" s="10">
        <f t="shared" si="239"/>
        <v>0</v>
      </c>
      <c r="R623" s="10">
        <f t="shared" si="239"/>
        <v>0</v>
      </c>
      <c r="S623" s="10">
        <f t="shared" si="239"/>
        <v>0</v>
      </c>
      <c r="T623" s="10">
        <f t="shared" si="239"/>
        <v>4232153.9470832562</v>
      </c>
      <c r="U623" s="10">
        <f t="shared" si="239"/>
        <v>0</v>
      </c>
      <c r="V623" s="10">
        <f t="shared" si="239"/>
        <v>0</v>
      </c>
      <c r="W623" s="10">
        <f t="shared" si="239"/>
        <v>0</v>
      </c>
      <c r="X623" s="10">
        <f t="shared" si="239"/>
        <v>0</v>
      </c>
      <c r="Y623" s="10">
        <f t="shared" si="239"/>
        <v>0</v>
      </c>
      <c r="Z623" s="10">
        <f t="shared" si="239"/>
        <v>0</v>
      </c>
      <c r="AA623" s="10">
        <f t="shared" si="239"/>
        <v>0</v>
      </c>
      <c r="AB623" s="10">
        <f t="shared" si="239"/>
        <v>0</v>
      </c>
      <c r="AC623" s="10">
        <f t="shared" si="239"/>
        <v>0</v>
      </c>
      <c r="AD623" s="10">
        <f t="shared" si="239"/>
        <v>0</v>
      </c>
      <c r="AE623" s="10">
        <f t="shared" si="239"/>
        <v>0</v>
      </c>
      <c r="AF623" s="10">
        <f t="shared" si="239"/>
        <v>0</v>
      </c>
      <c r="AG623" s="10">
        <f t="shared" si="239"/>
        <v>0</v>
      </c>
      <c r="AH623" s="10">
        <f t="shared" si="239"/>
        <v>0</v>
      </c>
      <c r="AI623" s="10">
        <f t="shared" si="239"/>
        <v>0</v>
      </c>
      <c r="AJ623" s="10">
        <f t="shared" si="239"/>
        <v>0</v>
      </c>
      <c r="AK623" s="10">
        <f t="shared" si="239"/>
        <v>0</v>
      </c>
      <c r="AL623" s="10">
        <f t="shared" si="239"/>
        <v>0</v>
      </c>
      <c r="AM623" s="10">
        <f t="shared" si="239"/>
        <v>0</v>
      </c>
      <c r="AN623" s="10">
        <f t="shared" si="239"/>
        <v>0</v>
      </c>
      <c r="AO623" s="10">
        <f t="shared" si="239"/>
        <v>0</v>
      </c>
      <c r="AP623" s="10">
        <f t="shared" si="239"/>
        <v>0</v>
      </c>
    </row>
    <row r="624" spans="1:42" hidden="1" outlineLevel="2">
      <c r="B624" s="10"/>
      <c r="D624" s="10"/>
      <c r="E624" s="10"/>
      <c r="F624" s="10"/>
      <c r="G624" s="10"/>
      <c r="H624" s="10"/>
      <c r="I624" s="10"/>
      <c r="J624" s="10"/>
      <c r="K624" s="10"/>
      <c r="L624" s="10"/>
      <c r="M624" s="10"/>
      <c r="N624" s="10"/>
      <c r="O624" s="10"/>
      <c r="P624" s="10"/>
      <c r="Q624" s="10"/>
      <c r="R624" s="10"/>
      <c r="S624" s="10"/>
      <c r="T624" s="10"/>
      <c r="U624" s="10"/>
      <c r="V624" s="10"/>
      <c r="W624" s="10"/>
      <c r="X624" s="10"/>
      <c r="Y624" s="10"/>
      <c r="Z624" s="10"/>
      <c r="AA624" s="10"/>
      <c r="AB624" s="10"/>
      <c r="AC624" s="10"/>
      <c r="AD624" s="10"/>
      <c r="AE624" s="10"/>
      <c r="AF624" s="10"/>
      <c r="AG624" s="10"/>
      <c r="AH624" s="10"/>
      <c r="AI624" s="10"/>
      <c r="AJ624" s="10"/>
      <c r="AK624" s="10"/>
      <c r="AL624" s="10"/>
      <c r="AM624" s="10"/>
      <c r="AN624" s="10"/>
      <c r="AO624" s="10"/>
      <c r="AP624" s="10"/>
    </row>
    <row r="625" spans="1:42" hidden="1" outlineLevel="2">
      <c r="A625" s="9" t="s">
        <v>86</v>
      </c>
      <c r="B625" s="9"/>
      <c r="C625" s="9"/>
      <c r="D625" s="9">
        <f>D615</f>
        <v>2022</v>
      </c>
      <c r="E625" s="9">
        <f>D625+1</f>
        <v>2023</v>
      </c>
      <c r="F625" s="9">
        <f t="shared" ref="F625:AP625" si="240">E625+1</f>
        <v>2024</v>
      </c>
      <c r="G625" s="9">
        <f t="shared" si="240"/>
        <v>2025</v>
      </c>
      <c r="H625" s="9">
        <f t="shared" si="240"/>
        <v>2026</v>
      </c>
      <c r="I625" s="9">
        <f t="shared" si="240"/>
        <v>2027</v>
      </c>
      <c r="J625" s="9">
        <f t="shared" si="240"/>
        <v>2028</v>
      </c>
      <c r="K625" s="9">
        <f t="shared" si="240"/>
        <v>2029</v>
      </c>
      <c r="L625" s="9">
        <f t="shared" si="240"/>
        <v>2030</v>
      </c>
      <c r="M625" s="9">
        <f t="shared" si="240"/>
        <v>2031</v>
      </c>
      <c r="N625" s="9">
        <f t="shared" si="240"/>
        <v>2032</v>
      </c>
      <c r="O625" s="9">
        <f t="shared" si="240"/>
        <v>2033</v>
      </c>
      <c r="P625" s="9">
        <f t="shared" si="240"/>
        <v>2034</v>
      </c>
      <c r="Q625" s="9">
        <f t="shared" si="240"/>
        <v>2035</v>
      </c>
      <c r="R625" s="9">
        <f t="shared" si="240"/>
        <v>2036</v>
      </c>
      <c r="S625" s="9">
        <f t="shared" si="240"/>
        <v>2037</v>
      </c>
      <c r="T625" s="9">
        <f t="shared" si="240"/>
        <v>2038</v>
      </c>
      <c r="U625" s="9">
        <f t="shared" si="240"/>
        <v>2039</v>
      </c>
      <c r="V625" s="9">
        <f t="shared" si="240"/>
        <v>2040</v>
      </c>
      <c r="W625" s="9">
        <f t="shared" si="240"/>
        <v>2041</v>
      </c>
      <c r="X625" s="9">
        <f t="shared" si="240"/>
        <v>2042</v>
      </c>
      <c r="Y625" s="9">
        <f t="shared" si="240"/>
        <v>2043</v>
      </c>
      <c r="Z625" s="9">
        <f t="shared" si="240"/>
        <v>2044</v>
      </c>
      <c r="AA625" s="9">
        <f t="shared" si="240"/>
        <v>2045</v>
      </c>
      <c r="AB625" s="9">
        <f t="shared" si="240"/>
        <v>2046</v>
      </c>
      <c r="AC625" s="9">
        <f t="shared" si="240"/>
        <v>2047</v>
      </c>
      <c r="AD625" s="9">
        <f t="shared" si="240"/>
        <v>2048</v>
      </c>
      <c r="AE625" s="9">
        <f t="shared" si="240"/>
        <v>2049</v>
      </c>
      <c r="AF625" s="9">
        <f t="shared" si="240"/>
        <v>2050</v>
      </c>
      <c r="AG625" s="9">
        <f t="shared" si="240"/>
        <v>2051</v>
      </c>
      <c r="AH625" s="9">
        <f t="shared" si="240"/>
        <v>2052</v>
      </c>
      <c r="AI625" s="9">
        <f t="shared" si="240"/>
        <v>2053</v>
      </c>
      <c r="AJ625" s="9">
        <f t="shared" si="240"/>
        <v>2054</v>
      </c>
      <c r="AK625" s="9">
        <f t="shared" si="240"/>
        <v>2055</v>
      </c>
      <c r="AL625" s="9">
        <f t="shared" si="240"/>
        <v>2056</v>
      </c>
      <c r="AM625" s="9">
        <f t="shared" si="240"/>
        <v>2057</v>
      </c>
      <c r="AN625" s="9">
        <f t="shared" si="240"/>
        <v>2058</v>
      </c>
      <c r="AO625" s="9">
        <f t="shared" si="240"/>
        <v>2059</v>
      </c>
      <c r="AP625" s="9">
        <f t="shared" si="240"/>
        <v>2060</v>
      </c>
    </row>
    <row r="626" spans="1:42" hidden="1" outlineLevel="2">
      <c r="A626" s="1" t="s">
        <v>39</v>
      </c>
      <c r="B626" s="10">
        <f>SUM(D626:AP626)</f>
        <v>0</v>
      </c>
      <c r="D626" s="10">
        <f>D736</f>
        <v>0</v>
      </c>
      <c r="E626" s="10">
        <f t="shared" ref="E626:AP626" si="241">E736</f>
        <v>0</v>
      </c>
      <c r="F626" s="10">
        <f t="shared" si="241"/>
        <v>0</v>
      </c>
      <c r="G626" s="10">
        <f t="shared" si="241"/>
        <v>0</v>
      </c>
      <c r="H626" s="10">
        <f t="shared" si="241"/>
        <v>0</v>
      </c>
      <c r="I626" s="10">
        <f t="shared" si="241"/>
        <v>0</v>
      </c>
      <c r="J626" s="10">
        <f t="shared" si="241"/>
        <v>0</v>
      </c>
      <c r="K626" s="10">
        <f t="shared" si="241"/>
        <v>0</v>
      </c>
      <c r="L626" s="10">
        <f t="shared" si="241"/>
        <v>0</v>
      </c>
      <c r="M626" s="10">
        <f t="shared" si="241"/>
        <v>0</v>
      </c>
      <c r="N626" s="10">
        <f t="shared" si="241"/>
        <v>0</v>
      </c>
      <c r="O626" s="10">
        <f t="shared" si="241"/>
        <v>0</v>
      </c>
      <c r="P626" s="10">
        <f t="shared" si="241"/>
        <v>0</v>
      </c>
      <c r="Q626" s="10">
        <f t="shared" si="241"/>
        <v>0</v>
      </c>
      <c r="R626" s="10">
        <f t="shared" si="241"/>
        <v>0</v>
      </c>
      <c r="S626" s="10">
        <f t="shared" si="241"/>
        <v>0</v>
      </c>
      <c r="T626" s="10">
        <f t="shared" si="241"/>
        <v>0</v>
      </c>
      <c r="U626" s="10">
        <f t="shared" si="241"/>
        <v>0</v>
      </c>
      <c r="V626" s="10">
        <f t="shared" si="241"/>
        <v>0</v>
      </c>
      <c r="W626" s="10">
        <f t="shared" si="241"/>
        <v>0</v>
      </c>
      <c r="X626" s="10">
        <f t="shared" si="241"/>
        <v>0</v>
      </c>
      <c r="Y626" s="10">
        <f t="shared" si="241"/>
        <v>0</v>
      </c>
      <c r="Z626" s="10">
        <f t="shared" si="241"/>
        <v>0</v>
      </c>
      <c r="AA626" s="10">
        <f t="shared" si="241"/>
        <v>0</v>
      </c>
      <c r="AB626" s="10">
        <f t="shared" si="241"/>
        <v>0</v>
      </c>
      <c r="AC626" s="10">
        <f t="shared" si="241"/>
        <v>0</v>
      </c>
      <c r="AD626" s="10">
        <f t="shared" si="241"/>
        <v>0</v>
      </c>
      <c r="AE626" s="10">
        <f t="shared" si="241"/>
        <v>0</v>
      </c>
      <c r="AF626" s="10">
        <f t="shared" si="241"/>
        <v>0</v>
      </c>
      <c r="AG626" s="10">
        <f t="shared" si="241"/>
        <v>0</v>
      </c>
      <c r="AH626" s="10">
        <f t="shared" si="241"/>
        <v>0</v>
      </c>
      <c r="AI626" s="10">
        <f t="shared" si="241"/>
        <v>0</v>
      </c>
      <c r="AJ626" s="10">
        <f t="shared" si="241"/>
        <v>0</v>
      </c>
      <c r="AK626" s="10">
        <f t="shared" si="241"/>
        <v>0</v>
      </c>
      <c r="AL626" s="10">
        <f t="shared" si="241"/>
        <v>0</v>
      </c>
      <c r="AM626" s="10">
        <f t="shared" si="241"/>
        <v>0</v>
      </c>
      <c r="AN626" s="10">
        <f t="shared" si="241"/>
        <v>0</v>
      </c>
      <c r="AO626" s="10">
        <f t="shared" si="241"/>
        <v>0</v>
      </c>
      <c r="AP626" s="10">
        <f t="shared" si="241"/>
        <v>0</v>
      </c>
    </row>
    <row r="627" spans="1:42" hidden="1" outlineLevel="1">
      <c r="B627" s="10"/>
      <c r="D627" s="10"/>
      <c r="E627" s="10"/>
      <c r="F627" s="10"/>
      <c r="G627" s="10"/>
      <c r="H627" s="10"/>
      <c r="I627" s="10"/>
      <c r="J627" s="10"/>
      <c r="K627" s="10"/>
      <c r="L627" s="10"/>
      <c r="M627" s="10"/>
      <c r="N627" s="10"/>
      <c r="O627" s="10"/>
      <c r="P627" s="10"/>
      <c r="Q627" s="10"/>
      <c r="R627" s="10"/>
      <c r="S627" s="10"/>
      <c r="T627" s="10"/>
      <c r="U627" s="10"/>
      <c r="V627" s="10"/>
      <c r="W627" s="10"/>
      <c r="X627" s="10"/>
      <c r="Y627" s="10"/>
      <c r="Z627" s="10"/>
      <c r="AA627" s="10"/>
      <c r="AB627" s="10"/>
      <c r="AC627" s="10"/>
      <c r="AD627" s="10"/>
      <c r="AE627" s="10"/>
      <c r="AF627" s="10"/>
      <c r="AG627" s="10"/>
      <c r="AH627" s="10"/>
      <c r="AI627" s="10"/>
      <c r="AJ627" s="10"/>
      <c r="AK627" s="10"/>
      <c r="AL627" s="10"/>
      <c r="AM627" s="10"/>
      <c r="AN627" s="10"/>
      <c r="AO627" s="10"/>
      <c r="AP627" s="10"/>
    </row>
    <row r="628" spans="1:42" hidden="1" outlineLevel="1">
      <c r="B628" s="10"/>
      <c r="D628" s="10"/>
      <c r="E628" s="10"/>
      <c r="F628" s="10"/>
      <c r="G628" s="10"/>
      <c r="H628" s="10"/>
      <c r="I628" s="10"/>
      <c r="J628" s="10"/>
      <c r="K628" s="10"/>
      <c r="L628" s="10"/>
      <c r="M628" s="10"/>
      <c r="N628" s="10"/>
      <c r="O628" s="10"/>
      <c r="P628" s="10"/>
      <c r="Q628" s="10"/>
      <c r="R628" s="10"/>
      <c r="S628" s="10"/>
      <c r="T628" s="10"/>
      <c r="U628" s="10"/>
      <c r="V628" s="10"/>
      <c r="W628" s="10"/>
      <c r="X628" s="10"/>
      <c r="Y628" s="10"/>
      <c r="Z628" s="10"/>
      <c r="AA628" s="10"/>
      <c r="AB628" s="10"/>
      <c r="AC628" s="10"/>
      <c r="AD628" s="10"/>
      <c r="AE628" s="10"/>
      <c r="AF628" s="10"/>
      <c r="AG628" s="10"/>
      <c r="AH628" s="10"/>
      <c r="AI628" s="10"/>
      <c r="AJ628" s="10"/>
      <c r="AK628" s="10"/>
      <c r="AL628" s="10"/>
      <c r="AM628" s="10"/>
      <c r="AN628" s="10"/>
      <c r="AO628" s="10"/>
      <c r="AP628" s="10"/>
    </row>
    <row r="629" spans="1:42" hidden="1" outlineLevel="1">
      <c r="A629" s="14" t="s">
        <v>40</v>
      </c>
      <c r="B629" s="14"/>
      <c r="C629" s="14"/>
      <c r="D629" s="15"/>
      <c r="E629" s="15"/>
      <c r="F629" s="15"/>
      <c r="G629" s="15"/>
      <c r="H629" s="15"/>
      <c r="I629" s="15"/>
      <c r="J629" s="15"/>
      <c r="K629" s="15"/>
      <c r="L629" s="15"/>
      <c r="M629" s="15"/>
      <c r="N629" s="15"/>
      <c r="O629" s="15"/>
      <c r="P629" s="15"/>
      <c r="Q629" s="15"/>
      <c r="R629" s="15"/>
      <c r="S629" s="15"/>
      <c r="T629" s="15"/>
      <c r="U629" s="15"/>
      <c r="V629" s="15"/>
      <c r="W629" s="15"/>
      <c r="X629" s="15"/>
      <c r="Y629" s="15"/>
      <c r="Z629" s="15"/>
      <c r="AA629" s="15"/>
      <c r="AB629" s="15"/>
      <c r="AC629" s="15"/>
      <c r="AD629" s="15"/>
      <c r="AE629" s="15"/>
      <c r="AF629" s="15"/>
      <c r="AG629" s="15"/>
      <c r="AH629" s="15"/>
      <c r="AI629" s="15"/>
      <c r="AJ629" s="15"/>
      <c r="AK629" s="15"/>
      <c r="AL629" s="15"/>
      <c r="AM629" s="15"/>
      <c r="AN629" s="15"/>
      <c r="AO629" s="15"/>
      <c r="AP629" s="15"/>
    </row>
    <row r="630" spans="1:42" hidden="1" outlineLevel="2">
      <c r="A630" s="11" t="s">
        <v>23</v>
      </c>
      <c r="B630" s="12"/>
      <c r="C630" s="11"/>
      <c r="D630" s="11">
        <f>D$84</f>
        <v>2022</v>
      </c>
      <c r="E630" s="11">
        <f t="shared" ref="E630:AP630" si="242">E$84</f>
        <v>2023</v>
      </c>
      <c r="F630" s="11">
        <f t="shared" si="242"/>
        <v>2024</v>
      </c>
      <c r="G630" s="11">
        <f t="shared" si="242"/>
        <v>2025</v>
      </c>
      <c r="H630" s="11">
        <f t="shared" si="242"/>
        <v>2026</v>
      </c>
      <c r="I630" s="11">
        <f t="shared" si="242"/>
        <v>2027</v>
      </c>
      <c r="J630" s="11">
        <f t="shared" si="242"/>
        <v>2028</v>
      </c>
      <c r="K630" s="11">
        <f t="shared" si="242"/>
        <v>2029</v>
      </c>
      <c r="L630" s="11">
        <f t="shared" si="242"/>
        <v>2030</v>
      </c>
      <c r="M630" s="11">
        <f t="shared" si="242"/>
        <v>2031</v>
      </c>
      <c r="N630" s="11">
        <f t="shared" si="242"/>
        <v>2032</v>
      </c>
      <c r="O630" s="11">
        <f t="shared" si="242"/>
        <v>2033</v>
      </c>
      <c r="P630" s="11">
        <f t="shared" si="242"/>
        <v>2034</v>
      </c>
      <c r="Q630" s="11">
        <f t="shared" si="242"/>
        <v>2035</v>
      </c>
      <c r="R630" s="11">
        <f t="shared" si="242"/>
        <v>2036</v>
      </c>
      <c r="S630" s="11">
        <f t="shared" si="242"/>
        <v>2037</v>
      </c>
      <c r="T630" s="11">
        <f t="shared" si="242"/>
        <v>2038</v>
      </c>
      <c r="U630" s="11">
        <f t="shared" si="242"/>
        <v>2039</v>
      </c>
      <c r="V630" s="11">
        <f t="shared" si="242"/>
        <v>2040</v>
      </c>
      <c r="W630" s="11">
        <f t="shared" si="242"/>
        <v>2041</v>
      </c>
      <c r="X630" s="11">
        <f t="shared" si="242"/>
        <v>2042</v>
      </c>
      <c r="Y630" s="11">
        <f t="shared" si="242"/>
        <v>2043</v>
      </c>
      <c r="Z630" s="11">
        <f t="shared" si="242"/>
        <v>2044</v>
      </c>
      <c r="AA630" s="11">
        <f t="shared" si="242"/>
        <v>2045</v>
      </c>
      <c r="AB630" s="11">
        <f t="shared" si="242"/>
        <v>2046</v>
      </c>
      <c r="AC630" s="11">
        <f t="shared" si="242"/>
        <v>2047</v>
      </c>
      <c r="AD630" s="11">
        <f t="shared" si="242"/>
        <v>2048</v>
      </c>
      <c r="AE630" s="11">
        <f t="shared" si="242"/>
        <v>2049</v>
      </c>
      <c r="AF630" s="11">
        <f t="shared" si="242"/>
        <v>2050</v>
      </c>
      <c r="AG630" s="11">
        <f t="shared" si="242"/>
        <v>2051</v>
      </c>
      <c r="AH630" s="11">
        <f t="shared" si="242"/>
        <v>2052</v>
      </c>
      <c r="AI630" s="11">
        <f t="shared" si="242"/>
        <v>2053</v>
      </c>
      <c r="AJ630" s="11">
        <f t="shared" si="242"/>
        <v>2054</v>
      </c>
      <c r="AK630" s="11">
        <f t="shared" si="242"/>
        <v>2055</v>
      </c>
      <c r="AL630" s="11">
        <f t="shared" si="242"/>
        <v>2056</v>
      </c>
      <c r="AM630" s="11">
        <f t="shared" si="242"/>
        <v>2057</v>
      </c>
      <c r="AN630" s="11">
        <f t="shared" si="242"/>
        <v>2058</v>
      </c>
      <c r="AO630" s="11">
        <f t="shared" si="242"/>
        <v>2059</v>
      </c>
      <c r="AP630" s="11">
        <f t="shared" si="242"/>
        <v>2060</v>
      </c>
    </row>
    <row r="631" spans="1:42" hidden="1" outlineLevel="2">
      <c r="A631" s="1">
        <v>1</v>
      </c>
      <c r="B631" s="10">
        <f t="shared" ref="B631:B636" si="243">SUM(D631:AP631)</f>
        <v>5000000</v>
      </c>
      <c r="D631" s="10">
        <f t="shared" ref="D631:AP635" si="244">IF(D$84=$R592,$O$585*$O592,0)</f>
        <v>0</v>
      </c>
      <c r="E631" s="10">
        <f t="shared" si="244"/>
        <v>5000000</v>
      </c>
      <c r="F631" s="10">
        <f t="shared" si="244"/>
        <v>0</v>
      </c>
      <c r="G631" s="10">
        <f t="shared" si="244"/>
        <v>0</v>
      </c>
      <c r="H631" s="10">
        <f t="shared" si="244"/>
        <v>0</v>
      </c>
      <c r="I631" s="10">
        <f t="shared" si="244"/>
        <v>0</v>
      </c>
      <c r="J631" s="10">
        <f t="shared" si="244"/>
        <v>0</v>
      </c>
      <c r="K631" s="10">
        <f t="shared" si="244"/>
        <v>0</v>
      </c>
      <c r="L631" s="10">
        <f t="shared" si="244"/>
        <v>0</v>
      </c>
      <c r="M631" s="10">
        <f t="shared" si="244"/>
        <v>0</v>
      </c>
      <c r="N631" s="10">
        <f t="shared" si="244"/>
        <v>0</v>
      </c>
      <c r="O631" s="10">
        <f t="shared" si="244"/>
        <v>0</v>
      </c>
      <c r="P631" s="10">
        <f t="shared" si="244"/>
        <v>0</v>
      </c>
      <c r="Q631" s="10">
        <f t="shared" si="244"/>
        <v>0</v>
      </c>
      <c r="R631" s="10">
        <f t="shared" si="244"/>
        <v>0</v>
      </c>
      <c r="S631" s="10">
        <f t="shared" si="244"/>
        <v>0</v>
      </c>
      <c r="T631" s="10">
        <f t="shared" si="244"/>
        <v>0</v>
      </c>
      <c r="U631" s="10">
        <f t="shared" si="244"/>
        <v>0</v>
      </c>
      <c r="V631" s="10">
        <f t="shared" si="244"/>
        <v>0</v>
      </c>
      <c r="W631" s="10">
        <f t="shared" si="244"/>
        <v>0</v>
      </c>
      <c r="X631" s="10">
        <f t="shared" si="244"/>
        <v>0</v>
      </c>
      <c r="Y631" s="10">
        <f t="shared" si="244"/>
        <v>0</v>
      </c>
      <c r="Z631" s="10">
        <f t="shared" si="244"/>
        <v>0</v>
      </c>
      <c r="AA631" s="10">
        <f t="shared" si="244"/>
        <v>0</v>
      </c>
      <c r="AB631" s="10">
        <f t="shared" si="244"/>
        <v>0</v>
      </c>
      <c r="AC631" s="10">
        <f t="shared" si="244"/>
        <v>0</v>
      </c>
      <c r="AD631" s="10">
        <f t="shared" si="244"/>
        <v>0</v>
      </c>
      <c r="AE631" s="10">
        <f t="shared" si="244"/>
        <v>0</v>
      </c>
      <c r="AF631" s="10">
        <f t="shared" si="244"/>
        <v>0</v>
      </c>
      <c r="AG631" s="10">
        <f t="shared" si="244"/>
        <v>0</v>
      </c>
      <c r="AH631" s="10">
        <f t="shared" si="244"/>
        <v>0</v>
      </c>
      <c r="AI631" s="10">
        <f t="shared" si="244"/>
        <v>0</v>
      </c>
      <c r="AJ631" s="10">
        <f t="shared" si="244"/>
        <v>0</v>
      </c>
      <c r="AK631" s="10">
        <f t="shared" si="244"/>
        <v>0</v>
      </c>
      <c r="AL631" s="10">
        <f t="shared" si="244"/>
        <v>0</v>
      </c>
      <c r="AM631" s="10">
        <f t="shared" si="244"/>
        <v>0</v>
      </c>
      <c r="AN631" s="10">
        <f t="shared" si="244"/>
        <v>0</v>
      </c>
      <c r="AO631" s="10">
        <f t="shared" si="244"/>
        <v>0</v>
      </c>
      <c r="AP631" s="10">
        <f t="shared" si="244"/>
        <v>0</v>
      </c>
    </row>
    <row r="632" spans="1:42" hidden="1" outlineLevel="2">
      <c r="A632" s="1">
        <v>2</v>
      </c>
      <c r="B632" s="10">
        <f t="shared" si="243"/>
        <v>20000000</v>
      </c>
      <c r="D632" s="10">
        <f t="shared" si="244"/>
        <v>0</v>
      </c>
      <c r="E632" s="10">
        <f t="shared" si="244"/>
        <v>20000000</v>
      </c>
      <c r="F632" s="10">
        <f t="shared" si="244"/>
        <v>0</v>
      </c>
      <c r="G632" s="10">
        <f t="shared" si="244"/>
        <v>0</v>
      </c>
      <c r="H632" s="10">
        <f t="shared" si="244"/>
        <v>0</v>
      </c>
      <c r="I632" s="10">
        <f t="shared" si="244"/>
        <v>0</v>
      </c>
      <c r="J632" s="10">
        <f t="shared" si="244"/>
        <v>0</v>
      </c>
      <c r="K632" s="10">
        <f t="shared" si="244"/>
        <v>0</v>
      </c>
      <c r="L632" s="10">
        <f t="shared" si="244"/>
        <v>0</v>
      </c>
      <c r="M632" s="10">
        <f t="shared" si="244"/>
        <v>0</v>
      </c>
      <c r="N632" s="10">
        <f t="shared" si="244"/>
        <v>0</v>
      </c>
      <c r="O632" s="10">
        <f t="shared" si="244"/>
        <v>0</v>
      </c>
      <c r="P632" s="10">
        <f t="shared" si="244"/>
        <v>0</v>
      </c>
      <c r="Q632" s="10">
        <f t="shared" si="244"/>
        <v>0</v>
      </c>
      <c r="R632" s="10">
        <f t="shared" si="244"/>
        <v>0</v>
      </c>
      <c r="S632" s="10">
        <f t="shared" si="244"/>
        <v>0</v>
      </c>
      <c r="T632" s="10">
        <f t="shared" si="244"/>
        <v>0</v>
      </c>
      <c r="U632" s="10">
        <f t="shared" si="244"/>
        <v>0</v>
      </c>
      <c r="V632" s="10">
        <f t="shared" si="244"/>
        <v>0</v>
      </c>
      <c r="W632" s="10">
        <f t="shared" si="244"/>
        <v>0</v>
      </c>
      <c r="X632" s="10">
        <f t="shared" si="244"/>
        <v>0</v>
      </c>
      <c r="Y632" s="10">
        <f t="shared" si="244"/>
        <v>0</v>
      </c>
      <c r="Z632" s="10">
        <f t="shared" si="244"/>
        <v>0</v>
      </c>
      <c r="AA632" s="10">
        <f t="shared" si="244"/>
        <v>0</v>
      </c>
      <c r="AB632" s="10">
        <f t="shared" si="244"/>
        <v>0</v>
      </c>
      <c r="AC632" s="10">
        <f t="shared" si="244"/>
        <v>0</v>
      </c>
      <c r="AD632" s="10">
        <f t="shared" si="244"/>
        <v>0</v>
      </c>
      <c r="AE632" s="10">
        <f t="shared" si="244"/>
        <v>0</v>
      </c>
      <c r="AF632" s="10">
        <f t="shared" si="244"/>
        <v>0</v>
      </c>
      <c r="AG632" s="10">
        <f t="shared" si="244"/>
        <v>0</v>
      </c>
      <c r="AH632" s="10">
        <f t="shared" si="244"/>
        <v>0</v>
      </c>
      <c r="AI632" s="10">
        <f t="shared" si="244"/>
        <v>0</v>
      </c>
      <c r="AJ632" s="10">
        <f t="shared" si="244"/>
        <v>0</v>
      </c>
      <c r="AK632" s="10">
        <f t="shared" si="244"/>
        <v>0</v>
      </c>
      <c r="AL632" s="10">
        <f t="shared" si="244"/>
        <v>0</v>
      </c>
      <c r="AM632" s="10">
        <f t="shared" si="244"/>
        <v>0</v>
      </c>
      <c r="AN632" s="10">
        <f t="shared" si="244"/>
        <v>0</v>
      </c>
      <c r="AO632" s="10">
        <f t="shared" si="244"/>
        <v>0</v>
      </c>
      <c r="AP632" s="10">
        <f t="shared" si="244"/>
        <v>0</v>
      </c>
    </row>
    <row r="633" spans="1:42" hidden="1" outlineLevel="2">
      <c r="A633" s="1">
        <v>3</v>
      </c>
      <c r="B633" s="10">
        <f t="shared" si="243"/>
        <v>25000000</v>
      </c>
      <c r="D633" s="10">
        <f t="shared" si="244"/>
        <v>0</v>
      </c>
      <c r="E633" s="10">
        <f t="shared" si="244"/>
        <v>25000000</v>
      </c>
      <c r="F633" s="10">
        <f t="shared" si="244"/>
        <v>0</v>
      </c>
      <c r="G633" s="10">
        <f t="shared" si="244"/>
        <v>0</v>
      </c>
      <c r="H633" s="10">
        <f t="shared" si="244"/>
        <v>0</v>
      </c>
      <c r="I633" s="10">
        <f t="shared" si="244"/>
        <v>0</v>
      </c>
      <c r="J633" s="10">
        <f t="shared" si="244"/>
        <v>0</v>
      </c>
      <c r="K633" s="10">
        <f t="shared" si="244"/>
        <v>0</v>
      </c>
      <c r="L633" s="10">
        <f t="shared" si="244"/>
        <v>0</v>
      </c>
      <c r="M633" s="10">
        <f t="shared" si="244"/>
        <v>0</v>
      </c>
      <c r="N633" s="10">
        <f t="shared" si="244"/>
        <v>0</v>
      </c>
      <c r="O633" s="10">
        <f t="shared" si="244"/>
        <v>0</v>
      </c>
      <c r="P633" s="10">
        <f t="shared" si="244"/>
        <v>0</v>
      </c>
      <c r="Q633" s="10">
        <f t="shared" si="244"/>
        <v>0</v>
      </c>
      <c r="R633" s="10">
        <f t="shared" si="244"/>
        <v>0</v>
      </c>
      <c r="S633" s="10">
        <f t="shared" si="244"/>
        <v>0</v>
      </c>
      <c r="T633" s="10">
        <f t="shared" si="244"/>
        <v>0</v>
      </c>
      <c r="U633" s="10">
        <f t="shared" si="244"/>
        <v>0</v>
      </c>
      <c r="V633" s="10">
        <f t="shared" si="244"/>
        <v>0</v>
      </c>
      <c r="W633" s="10">
        <f t="shared" si="244"/>
        <v>0</v>
      </c>
      <c r="X633" s="10">
        <f t="shared" si="244"/>
        <v>0</v>
      </c>
      <c r="Y633" s="10">
        <f t="shared" si="244"/>
        <v>0</v>
      </c>
      <c r="Z633" s="10">
        <f t="shared" si="244"/>
        <v>0</v>
      </c>
      <c r="AA633" s="10">
        <f t="shared" si="244"/>
        <v>0</v>
      </c>
      <c r="AB633" s="10">
        <f t="shared" si="244"/>
        <v>0</v>
      </c>
      <c r="AC633" s="10">
        <f t="shared" si="244"/>
        <v>0</v>
      </c>
      <c r="AD633" s="10">
        <f t="shared" si="244"/>
        <v>0</v>
      </c>
      <c r="AE633" s="10">
        <f t="shared" si="244"/>
        <v>0</v>
      </c>
      <c r="AF633" s="10">
        <f t="shared" si="244"/>
        <v>0</v>
      </c>
      <c r="AG633" s="10">
        <f t="shared" si="244"/>
        <v>0</v>
      </c>
      <c r="AH633" s="10">
        <f t="shared" si="244"/>
        <v>0</v>
      </c>
      <c r="AI633" s="10">
        <f t="shared" si="244"/>
        <v>0</v>
      </c>
      <c r="AJ633" s="10">
        <f t="shared" si="244"/>
        <v>0</v>
      </c>
      <c r="AK633" s="10">
        <f t="shared" si="244"/>
        <v>0</v>
      </c>
      <c r="AL633" s="10">
        <f t="shared" si="244"/>
        <v>0</v>
      </c>
      <c r="AM633" s="10">
        <f t="shared" si="244"/>
        <v>0</v>
      </c>
      <c r="AN633" s="10">
        <f t="shared" si="244"/>
        <v>0</v>
      </c>
      <c r="AO633" s="10">
        <f t="shared" si="244"/>
        <v>0</v>
      </c>
      <c r="AP633" s="10">
        <f t="shared" si="244"/>
        <v>0</v>
      </c>
    </row>
    <row r="634" spans="1:42" hidden="1" outlineLevel="2">
      <c r="A634" s="1">
        <v>4</v>
      </c>
      <c r="B634" s="10">
        <f t="shared" si="243"/>
        <v>0</v>
      </c>
      <c r="D634" s="10">
        <f t="shared" si="244"/>
        <v>0</v>
      </c>
      <c r="E634" s="10">
        <f t="shared" si="244"/>
        <v>0</v>
      </c>
      <c r="F634" s="10">
        <f t="shared" si="244"/>
        <v>0</v>
      </c>
      <c r="G634" s="10">
        <f t="shared" si="244"/>
        <v>0</v>
      </c>
      <c r="H634" s="10">
        <f t="shared" si="244"/>
        <v>0</v>
      </c>
      <c r="I634" s="10">
        <f t="shared" si="244"/>
        <v>0</v>
      </c>
      <c r="J634" s="10">
        <f t="shared" si="244"/>
        <v>0</v>
      </c>
      <c r="K634" s="10">
        <f t="shared" si="244"/>
        <v>0</v>
      </c>
      <c r="L634" s="10">
        <f t="shared" si="244"/>
        <v>0</v>
      </c>
      <c r="M634" s="10">
        <f t="shared" si="244"/>
        <v>0</v>
      </c>
      <c r="N634" s="10">
        <f t="shared" si="244"/>
        <v>0</v>
      </c>
      <c r="O634" s="10">
        <f t="shared" si="244"/>
        <v>0</v>
      </c>
      <c r="P634" s="10">
        <f t="shared" si="244"/>
        <v>0</v>
      </c>
      <c r="Q634" s="10">
        <f t="shared" si="244"/>
        <v>0</v>
      </c>
      <c r="R634" s="10">
        <f t="shared" si="244"/>
        <v>0</v>
      </c>
      <c r="S634" s="10">
        <f t="shared" si="244"/>
        <v>0</v>
      </c>
      <c r="T634" s="10">
        <f t="shared" si="244"/>
        <v>0</v>
      </c>
      <c r="U634" s="10">
        <f t="shared" si="244"/>
        <v>0</v>
      </c>
      <c r="V634" s="10">
        <f t="shared" si="244"/>
        <v>0</v>
      </c>
      <c r="W634" s="10">
        <f t="shared" si="244"/>
        <v>0</v>
      </c>
      <c r="X634" s="10">
        <f t="shared" si="244"/>
        <v>0</v>
      </c>
      <c r="Y634" s="10">
        <f t="shared" si="244"/>
        <v>0</v>
      </c>
      <c r="Z634" s="10">
        <f t="shared" si="244"/>
        <v>0</v>
      </c>
      <c r="AA634" s="10">
        <f t="shared" si="244"/>
        <v>0</v>
      </c>
      <c r="AB634" s="10">
        <f t="shared" si="244"/>
        <v>0</v>
      </c>
      <c r="AC634" s="10">
        <f t="shared" si="244"/>
        <v>0</v>
      </c>
      <c r="AD634" s="10">
        <f t="shared" si="244"/>
        <v>0</v>
      </c>
      <c r="AE634" s="10">
        <f t="shared" si="244"/>
        <v>0</v>
      </c>
      <c r="AF634" s="10">
        <f t="shared" si="244"/>
        <v>0</v>
      </c>
      <c r="AG634" s="10">
        <f t="shared" si="244"/>
        <v>0</v>
      </c>
      <c r="AH634" s="10">
        <f t="shared" si="244"/>
        <v>0</v>
      </c>
      <c r="AI634" s="10">
        <f t="shared" si="244"/>
        <v>0</v>
      </c>
      <c r="AJ634" s="10">
        <f t="shared" si="244"/>
        <v>0</v>
      </c>
      <c r="AK634" s="10">
        <f t="shared" si="244"/>
        <v>0</v>
      </c>
      <c r="AL634" s="10">
        <f t="shared" si="244"/>
        <v>0</v>
      </c>
      <c r="AM634" s="10">
        <f t="shared" si="244"/>
        <v>0</v>
      </c>
      <c r="AN634" s="10">
        <f t="shared" si="244"/>
        <v>0</v>
      </c>
      <c r="AO634" s="10">
        <f t="shared" si="244"/>
        <v>0</v>
      </c>
      <c r="AP634" s="10">
        <f t="shared" si="244"/>
        <v>0</v>
      </c>
    </row>
    <row r="635" spans="1:42" hidden="1" outlineLevel="2">
      <c r="A635" s="1">
        <v>5</v>
      </c>
      <c r="B635" s="10">
        <f t="shared" si="243"/>
        <v>0</v>
      </c>
      <c r="D635" s="10">
        <f t="shared" si="244"/>
        <v>0</v>
      </c>
      <c r="E635" s="10">
        <f t="shared" si="244"/>
        <v>0</v>
      </c>
      <c r="F635" s="10">
        <f t="shared" si="244"/>
        <v>0</v>
      </c>
      <c r="G635" s="10">
        <f t="shared" si="244"/>
        <v>0</v>
      </c>
      <c r="H635" s="10">
        <f t="shared" si="244"/>
        <v>0</v>
      </c>
      <c r="I635" s="10">
        <f t="shared" si="244"/>
        <v>0</v>
      </c>
      <c r="J635" s="10">
        <f t="shared" si="244"/>
        <v>0</v>
      </c>
      <c r="K635" s="10">
        <f t="shared" si="244"/>
        <v>0</v>
      </c>
      <c r="L635" s="10">
        <f t="shared" si="244"/>
        <v>0</v>
      </c>
      <c r="M635" s="10">
        <f t="shared" si="244"/>
        <v>0</v>
      </c>
      <c r="N635" s="10">
        <f t="shared" si="244"/>
        <v>0</v>
      </c>
      <c r="O635" s="10">
        <f t="shared" si="244"/>
        <v>0</v>
      </c>
      <c r="P635" s="10">
        <f t="shared" si="244"/>
        <v>0</v>
      </c>
      <c r="Q635" s="10">
        <f t="shared" si="244"/>
        <v>0</v>
      </c>
      <c r="R635" s="10">
        <f t="shared" si="244"/>
        <v>0</v>
      </c>
      <c r="S635" s="10">
        <f t="shared" si="244"/>
        <v>0</v>
      </c>
      <c r="T635" s="10">
        <f t="shared" si="244"/>
        <v>0</v>
      </c>
      <c r="U635" s="10">
        <f t="shared" si="244"/>
        <v>0</v>
      </c>
      <c r="V635" s="10">
        <f t="shared" si="244"/>
        <v>0</v>
      </c>
      <c r="W635" s="10">
        <f t="shared" si="244"/>
        <v>0</v>
      </c>
      <c r="X635" s="10">
        <f t="shared" si="244"/>
        <v>0</v>
      </c>
      <c r="Y635" s="10">
        <f t="shared" si="244"/>
        <v>0</v>
      </c>
      <c r="Z635" s="10">
        <f t="shared" si="244"/>
        <v>0</v>
      </c>
      <c r="AA635" s="10">
        <f t="shared" si="244"/>
        <v>0</v>
      </c>
      <c r="AB635" s="10">
        <f t="shared" si="244"/>
        <v>0</v>
      </c>
      <c r="AC635" s="10">
        <f t="shared" si="244"/>
        <v>0</v>
      </c>
      <c r="AD635" s="10">
        <f t="shared" si="244"/>
        <v>0</v>
      </c>
      <c r="AE635" s="10">
        <f t="shared" si="244"/>
        <v>0</v>
      </c>
      <c r="AF635" s="10">
        <f t="shared" si="244"/>
        <v>0</v>
      </c>
      <c r="AG635" s="10">
        <f t="shared" si="244"/>
        <v>0</v>
      </c>
      <c r="AH635" s="10">
        <f t="shared" si="244"/>
        <v>0</v>
      </c>
      <c r="AI635" s="10">
        <f t="shared" si="244"/>
        <v>0</v>
      </c>
      <c r="AJ635" s="10">
        <f t="shared" si="244"/>
        <v>0</v>
      </c>
      <c r="AK635" s="10">
        <f t="shared" si="244"/>
        <v>0</v>
      </c>
      <c r="AL635" s="10">
        <f t="shared" si="244"/>
        <v>0</v>
      </c>
      <c r="AM635" s="10">
        <f t="shared" si="244"/>
        <v>0</v>
      </c>
      <c r="AN635" s="10">
        <f t="shared" si="244"/>
        <v>0</v>
      </c>
      <c r="AO635" s="10">
        <f t="shared" si="244"/>
        <v>0</v>
      </c>
      <c r="AP635" s="10">
        <f t="shared" si="244"/>
        <v>0</v>
      </c>
    </row>
    <row r="636" spans="1:42" ht="15.5" hidden="1" outlineLevel="2" thickBot="1">
      <c r="A636" s="6" t="s">
        <v>7</v>
      </c>
      <c r="B636" s="13">
        <f t="shared" si="243"/>
        <v>50000000</v>
      </c>
      <c r="C636" s="6"/>
      <c r="D636" s="13">
        <f>SUM(D631:D635)</f>
        <v>0</v>
      </c>
      <c r="E636" s="13">
        <f t="shared" ref="E636:AP636" si="245">SUM(E631:E635)</f>
        <v>50000000</v>
      </c>
      <c r="F636" s="13">
        <f t="shared" si="245"/>
        <v>0</v>
      </c>
      <c r="G636" s="13">
        <f t="shared" si="245"/>
        <v>0</v>
      </c>
      <c r="H636" s="13">
        <f t="shared" si="245"/>
        <v>0</v>
      </c>
      <c r="I636" s="13">
        <f t="shared" si="245"/>
        <v>0</v>
      </c>
      <c r="J636" s="13">
        <f t="shared" si="245"/>
        <v>0</v>
      </c>
      <c r="K636" s="13">
        <f t="shared" si="245"/>
        <v>0</v>
      </c>
      <c r="L636" s="13">
        <f t="shared" si="245"/>
        <v>0</v>
      </c>
      <c r="M636" s="13">
        <f t="shared" si="245"/>
        <v>0</v>
      </c>
      <c r="N636" s="13">
        <f t="shared" si="245"/>
        <v>0</v>
      </c>
      <c r="O636" s="13">
        <f t="shared" si="245"/>
        <v>0</v>
      </c>
      <c r="P636" s="13">
        <f t="shared" si="245"/>
        <v>0</v>
      </c>
      <c r="Q636" s="13">
        <f t="shared" si="245"/>
        <v>0</v>
      </c>
      <c r="R636" s="13">
        <f t="shared" si="245"/>
        <v>0</v>
      </c>
      <c r="S636" s="13">
        <f t="shared" si="245"/>
        <v>0</v>
      </c>
      <c r="T636" s="13">
        <f t="shared" si="245"/>
        <v>0</v>
      </c>
      <c r="U636" s="13">
        <f t="shared" si="245"/>
        <v>0</v>
      </c>
      <c r="V636" s="13">
        <f t="shared" si="245"/>
        <v>0</v>
      </c>
      <c r="W636" s="13">
        <f t="shared" si="245"/>
        <v>0</v>
      </c>
      <c r="X636" s="13">
        <f t="shared" si="245"/>
        <v>0</v>
      </c>
      <c r="Y636" s="13">
        <f t="shared" si="245"/>
        <v>0</v>
      </c>
      <c r="Z636" s="13">
        <f t="shared" si="245"/>
        <v>0</v>
      </c>
      <c r="AA636" s="13">
        <f t="shared" si="245"/>
        <v>0</v>
      </c>
      <c r="AB636" s="13">
        <f t="shared" si="245"/>
        <v>0</v>
      </c>
      <c r="AC636" s="13">
        <f t="shared" si="245"/>
        <v>0</v>
      </c>
      <c r="AD636" s="13">
        <f t="shared" si="245"/>
        <v>0</v>
      </c>
      <c r="AE636" s="13">
        <f t="shared" si="245"/>
        <v>0</v>
      </c>
      <c r="AF636" s="13">
        <f t="shared" si="245"/>
        <v>0</v>
      </c>
      <c r="AG636" s="13">
        <f t="shared" si="245"/>
        <v>0</v>
      </c>
      <c r="AH636" s="13">
        <f t="shared" si="245"/>
        <v>0</v>
      </c>
      <c r="AI636" s="13">
        <f t="shared" si="245"/>
        <v>0</v>
      </c>
      <c r="AJ636" s="13">
        <f t="shared" si="245"/>
        <v>0</v>
      </c>
      <c r="AK636" s="13">
        <f t="shared" si="245"/>
        <v>0</v>
      </c>
      <c r="AL636" s="13">
        <f t="shared" si="245"/>
        <v>0</v>
      </c>
      <c r="AM636" s="13">
        <f t="shared" si="245"/>
        <v>0</v>
      </c>
      <c r="AN636" s="13">
        <f t="shared" si="245"/>
        <v>0</v>
      </c>
      <c r="AO636" s="13">
        <f t="shared" si="245"/>
        <v>0</v>
      </c>
      <c r="AP636" s="13">
        <f t="shared" si="245"/>
        <v>0</v>
      </c>
    </row>
    <row r="637" spans="1:42" hidden="1" outlineLevel="2"/>
    <row r="638" spans="1:42" hidden="1" outlineLevel="2">
      <c r="A638" s="11" t="s">
        <v>24</v>
      </c>
      <c r="B638" s="12"/>
      <c r="C638" s="11"/>
      <c r="D638" s="11">
        <f>D$84</f>
        <v>2022</v>
      </c>
      <c r="E638" s="11">
        <f t="shared" ref="E638:AP638" si="246">E$84</f>
        <v>2023</v>
      </c>
      <c r="F638" s="11">
        <f t="shared" si="246"/>
        <v>2024</v>
      </c>
      <c r="G638" s="11">
        <f t="shared" si="246"/>
        <v>2025</v>
      </c>
      <c r="H638" s="11">
        <f t="shared" si="246"/>
        <v>2026</v>
      </c>
      <c r="I638" s="11">
        <f t="shared" si="246"/>
        <v>2027</v>
      </c>
      <c r="J638" s="11">
        <f t="shared" si="246"/>
        <v>2028</v>
      </c>
      <c r="K638" s="11">
        <f t="shared" si="246"/>
        <v>2029</v>
      </c>
      <c r="L638" s="11">
        <f t="shared" si="246"/>
        <v>2030</v>
      </c>
      <c r="M638" s="11">
        <f t="shared" si="246"/>
        <v>2031</v>
      </c>
      <c r="N638" s="11">
        <f t="shared" si="246"/>
        <v>2032</v>
      </c>
      <c r="O638" s="11">
        <f t="shared" si="246"/>
        <v>2033</v>
      </c>
      <c r="P638" s="11">
        <f t="shared" si="246"/>
        <v>2034</v>
      </c>
      <c r="Q638" s="11">
        <f t="shared" si="246"/>
        <v>2035</v>
      </c>
      <c r="R638" s="11">
        <f t="shared" si="246"/>
        <v>2036</v>
      </c>
      <c r="S638" s="11">
        <f t="shared" si="246"/>
        <v>2037</v>
      </c>
      <c r="T638" s="11">
        <f t="shared" si="246"/>
        <v>2038</v>
      </c>
      <c r="U638" s="11">
        <f t="shared" si="246"/>
        <v>2039</v>
      </c>
      <c r="V638" s="11">
        <f t="shared" si="246"/>
        <v>2040</v>
      </c>
      <c r="W638" s="11">
        <f t="shared" si="246"/>
        <v>2041</v>
      </c>
      <c r="X638" s="11">
        <f t="shared" si="246"/>
        <v>2042</v>
      </c>
      <c r="Y638" s="11">
        <f t="shared" si="246"/>
        <v>2043</v>
      </c>
      <c r="Z638" s="11">
        <f t="shared" si="246"/>
        <v>2044</v>
      </c>
      <c r="AA638" s="11">
        <f t="shared" si="246"/>
        <v>2045</v>
      </c>
      <c r="AB638" s="11">
        <f t="shared" si="246"/>
        <v>2046</v>
      </c>
      <c r="AC638" s="11">
        <f t="shared" si="246"/>
        <v>2047</v>
      </c>
      <c r="AD638" s="11">
        <f t="shared" si="246"/>
        <v>2048</v>
      </c>
      <c r="AE638" s="11">
        <f t="shared" si="246"/>
        <v>2049</v>
      </c>
      <c r="AF638" s="11">
        <f t="shared" si="246"/>
        <v>2050</v>
      </c>
      <c r="AG638" s="11">
        <f t="shared" si="246"/>
        <v>2051</v>
      </c>
      <c r="AH638" s="11">
        <f t="shared" si="246"/>
        <v>2052</v>
      </c>
      <c r="AI638" s="11">
        <f t="shared" si="246"/>
        <v>2053</v>
      </c>
      <c r="AJ638" s="11">
        <f t="shared" si="246"/>
        <v>2054</v>
      </c>
      <c r="AK638" s="11">
        <f t="shared" si="246"/>
        <v>2055</v>
      </c>
      <c r="AL638" s="11">
        <f t="shared" si="246"/>
        <v>2056</v>
      </c>
      <c r="AM638" s="11">
        <f t="shared" si="246"/>
        <v>2057</v>
      </c>
      <c r="AN638" s="11">
        <f t="shared" si="246"/>
        <v>2058</v>
      </c>
      <c r="AO638" s="11">
        <f t="shared" si="246"/>
        <v>2059</v>
      </c>
      <c r="AP638" s="11">
        <f t="shared" si="246"/>
        <v>2060</v>
      </c>
    </row>
    <row r="639" spans="1:42" hidden="1" outlineLevel="2">
      <c r="A639" s="1">
        <v>1</v>
      </c>
      <c r="B639" s="10"/>
      <c r="D639" s="10">
        <f>(IF(D631&gt;0,D631,0)+FV('Impact Model_Complicated'!C$813,('Impact Model_Complicated'!D$122-'Impact Model_Complicated'!C$122),0,-'Impact Model_Complicated'!C639))*IF(D$122&gt;$S592,0,1)</f>
        <v>0</v>
      </c>
      <c r="E639" s="10">
        <f>(IF(E631&gt;0,E631,0)+FV('Impact Model_Complicated'!D$813,('Impact Model_Complicated'!E$122-'Impact Model_Complicated'!D$122),0,-'Impact Model_Complicated'!D639))*IF(E$122&gt;$S592,0,1)</f>
        <v>5000000</v>
      </c>
      <c r="F639" s="10">
        <f>(IF(F631&gt;0,F631,0)+FV('Impact Model_Complicated'!E$813,('Impact Model_Complicated'!F$122-'Impact Model_Complicated'!E$122),0,-'Impact Model_Complicated'!E639))*IF(F$122&gt;$S592,0,1)</f>
        <v>5100000</v>
      </c>
      <c r="G639" s="10">
        <f>(IF(G631&gt;0,G631,0)+FV('Impact Model_Complicated'!F$813,('Impact Model_Complicated'!G$122-'Impact Model_Complicated'!F$122),0,-'Impact Model_Complicated'!F639))*IF(G$122&gt;$S592,0,1)</f>
        <v>5202000</v>
      </c>
      <c r="H639" s="10">
        <f>(IF(H631&gt;0,H631,0)+FV('Impact Model_Complicated'!G$813,('Impact Model_Complicated'!H$122-'Impact Model_Complicated'!G$122),0,-'Impact Model_Complicated'!G639))*IF(H$122&gt;$S592,0,1)</f>
        <v>0</v>
      </c>
      <c r="I639" s="10">
        <f>(IF(I631&gt;0,I631,0)+FV('Impact Model_Complicated'!H$813,('Impact Model_Complicated'!I$122-'Impact Model_Complicated'!H$122),0,-'Impact Model_Complicated'!H639))*IF(I$122&gt;$S592,0,1)</f>
        <v>0</v>
      </c>
      <c r="J639" s="10">
        <f>(IF(J631&gt;0,J631,0)+FV('Impact Model_Complicated'!I$813,('Impact Model_Complicated'!J$122-'Impact Model_Complicated'!I$122),0,-'Impact Model_Complicated'!I639))*IF(J$122&gt;$S592,0,1)</f>
        <v>0</v>
      </c>
      <c r="K639" s="10">
        <f>(IF(K631&gt;0,K631,0)+FV('Impact Model_Complicated'!J$813,('Impact Model_Complicated'!K$122-'Impact Model_Complicated'!J$122),0,-'Impact Model_Complicated'!J639))*IF(K$122&gt;$S592,0,1)</f>
        <v>0</v>
      </c>
      <c r="L639" s="10">
        <f>(IF(L631&gt;0,L631,0)+FV('Impact Model_Complicated'!K$813,('Impact Model_Complicated'!L$122-'Impact Model_Complicated'!K$122),0,-'Impact Model_Complicated'!K639))*IF(L$122&gt;$S592,0,1)</f>
        <v>0</v>
      </c>
      <c r="M639" s="10">
        <f>(IF(M631&gt;0,M631,0)+FV('Impact Model_Complicated'!L$813,('Impact Model_Complicated'!M$122-'Impact Model_Complicated'!L$122),0,-'Impact Model_Complicated'!L639))*IF(M$122&gt;$S592,0,1)</f>
        <v>0</v>
      </c>
      <c r="N639" s="10">
        <f>(IF(N631&gt;0,N631,0)+FV('Impact Model_Complicated'!M$813,('Impact Model_Complicated'!N$122-'Impact Model_Complicated'!M$122),0,-'Impact Model_Complicated'!M639))*IF(N$122&gt;$S592,0,1)</f>
        <v>0</v>
      </c>
      <c r="O639" s="10">
        <f>(IF(O631&gt;0,O631,0)+FV('Impact Model_Complicated'!N$813,('Impact Model_Complicated'!O$122-'Impact Model_Complicated'!N$122),0,-'Impact Model_Complicated'!N639))*IF(O$122&gt;$S592,0,1)</f>
        <v>0</v>
      </c>
      <c r="P639" s="10">
        <f>(IF(P631&gt;0,P631,0)+FV('Impact Model_Complicated'!O$813,('Impact Model_Complicated'!P$122-'Impact Model_Complicated'!O$122),0,-'Impact Model_Complicated'!O639))*IF(P$122&gt;$S592,0,1)</f>
        <v>0</v>
      </c>
      <c r="Q639" s="10">
        <f>(IF(Q631&gt;0,Q631,0)+FV('Impact Model_Complicated'!P$813,('Impact Model_Complicated'!Q$122-'Impact Model_Complicated'!P$122),0,-'Impact Model_Complicated'!P639))*IF(Q$122&gt;$S592,0,1)</f>
        <v>0</v>
      </c>
      <c r="R639" s="10">
        <f>(IF(R631&gt;0,R631,0)+FV('Impact Model_Complicated'!Q$813,('Impact Model_Complicated'!R$122-'Impact Model_Complicated'!Q$122),0,-'Impact Model_Complicated'!Q639))*IF(R$122&gt;$S592,0,1)</f>
        <v>0</v>
      </c>
      <c r="S639" s="10">
        <f>(IF(S631&gt;0,S631,0)+FV('Impact Model_Complicated'!R$813,('Impact Model_Complicated'!S$122-'Impact Model_Complicated'!R$122),0,-'Impact Model_Complicated'!R639))*IF(S$122&gt;$S592,0,1)</f>
        <v>0</v>
      </c>
      <c r="T639" s="10">
        <f>(IF(T631&gt;0,T631,0)+FV('Impact Model_Complicated'!S$813,('Impact Model_Complicated'!T$122-'Impact Model_Complicated'!S$122),0,-'Impact Model_Complicated'!S639))*IF(T$122&gt;$S592,0,1)</f>
        <v>0</v>
      </c>
      <c r="U639" s="10">
        <f>(IF(U631&gt;0,U631,0)+FV('Impact Model_Complicated'!T$813,('Impact Model_Complicated'!U$122-'Impact Model_Complicated'!T$122),0,-'Impact Model_Complicated'!T639))*IF(U$122&gt;$S592,0,1)</f>
        <v>0</v>
      </c>
      <c r="V639" s="10">
        <f>(IF(V631&gt;0,V631,0)+FV('Impact Model_Complicated'!U$813,('Impact Model_Complicated'!V$122-'Impact Model_Complicated'!U$122),0,-'Impact Model_Complicated'!U639))*IF(V$122&gt;$S592,0,1)</f>
        <v>0</v>
      </c>
      <c r="W639" s="10">
        <f>(IF(W631&gt;0,W631,0)+FV('Impact Model_Complicated'!V$813,('Impact Model_Complicated'!W$122-'Impact Model_Complicated'!V$122),0,-'Impact Model_Complicated'!V639))*IF(W$122&gt;$S592,0,1)</f>
        <v>0</v>
      </c>
      <c r="X639" s="10">
        <f>(IF(X631&gt;0,X631,0)+FV('Impact Model_Complicated'!W$813,('Impact Model_Complicated'!X$122-'Impact Model_Complicated'!W$122),0,-'Impact Model_Complicated'!W639))*IF(X$122&gt;$S592,0,1)</f>
        <v>0</v>
      </c>
      <c r="Y639" s="10">
        <f>(IF(Y631&gt;0,Y631,0)+FV('Impact Model_Complicated'!X$813,('Impact Model_Complicated'!Y$122-'Impact Model_Complicated'!X$122),0,-'Impact Model_Complicated'!X639))*IF(Y$122&gt;$S592,0,1)</f>
        <v>0</v>
      </c>
      <c r="Z639" s="10">
        <f>(IF(Z631&gt;0,Z631,0)+FV('Impact Model_Simple'!Y$813,('Impact Model_Simple'!Z$122-'Impact Model_Simple'!Y$122),0,-'Impact Model_Simple'!Y639))*IF(Z$122&gt;$S592,0,1)</f>
        <v>0</v>
      </c>
      <c r="AA639" s="10">
        <f>(IF(AA631&gt;0,AA631,0)+FV('Impact Model_Complicated'!Z$813,('Impact Model_Complicated'!AA$122-'Impact Model_Complicated'!Z$122),0,-'Impact Model_Complicated'!Z639))*IF(AA$122&gt;$S592,0,1)</f>
        <v>0</v>
      </c>
      <c r="AB639" s="10">
        <f>(IF(AB631&gt;0,AB631,0)+FV('Impact Model_Complicated'!AA$813,('Impact Model_Complicated'!AB$122-'Impact Model_Complicated'!AA$122),0,-'Impact Model_Complicated'!AA639))*IF(AB$122&gt;$S592,0,1)</f>
        <v>0</v>
      </c>
      <c r="AC639" s="10">
        <f>(IF(AC631&gt;0,AC631,0)+FV('Impact Model_Complicated'!AB$813,('Impact Model_Complicated'!AC$122-'Impact Model_Complicated'!AB$122),0,-'Impact Model_Complicated'!AB639))*IF(AC$122&gt;$S592,0,1)</f>
        <v>0</v>
      </c>
      <c r="AD639" s="10">
        <f>(IF(AD631&gt;0,AD631,0)+FV('Impact Model_Complicated'!AC$813,('Impact Model_Complicated'!AD$122-'Impact Model_Complicated'!AC$122),0,-'Impact Model_Complicated'!AC639))*IF(AD$122&gt;$S592,0,1)</f>
        <v>0</v>
      </c>
      <c r="AE639" s="10">
        <f>(IF(AE631&gt;0,AE631,0)+FV('Impact Model_Complicated'!AD$813,('Impact Model_Complicated'!AE$122-'Impact Model_Complicated'!AD$122),0,-'Impact Model_Complicated'!AD639))*IF(AE$122&gt;$S592,0,1)</f>
        <v>0</v>
      </c>
      <c r="AF639" s="10">
        <f>(IF(AF631&gt;0,AF631,0)+FV('Impact Model_Complicated'!AE$813,('Impact Model_Complicated'!AF$122-'Impact Model_Complicated'!AE$122),0,-'Impact Model_Complicated'!AE639))*IF(AF$122&gt;$S592,0,1)</f>
        <v>0</v>
      </c>
      <c r="AG639" s="10">
        <f>(IF(AG631&gt;0,AG631,0)+FV('Impact Model_Complicated'!AF$813,('Impact Model_Complicated'!AG$122-'Impact Model_Complicated'!AF$122),0,-'Impact Model_Complicated'!AF639))*IF(AG$122&gt;$S592,0,1)</f>
        <v>0</v>
      </c>
      <c r="AH639" s="10">
        <f>(IF(AH631&gt;0,AH631,0)+FV('Impact Model_Complicated'!AG$813,('Impact Model_Complicated'!AH$122-'Impact Model_Complicated'!AG$122),0,-'Impact Model_Complicated'!AG639))*IF(AH$122&gt;$S592,0,1)</f>
        <v>0</v>
      </c>
      <c r="AI639" s="10">
        <f>(IF(AI631&gt;0,AI631,0)+FV('Impact Model_Complicated'!AH$813,('Impact Model_Complicated'!AI$122-'Impact Model_Complicated'!AH$122),0,-'Impact Model_Complicated'!AH639))*IF(AI$122&gt;$S592,0,1)</f>
        <v>0</v>
      </c>
      <c r="AJ639" s="10">
        <f>(IF(AJ631&gt;0,AJ631,0)+FV('Impact Model_Complicated'!AI$813,('Impact Model_Complicated'!AJ$122-'Impact Model_Complicated'!AI$122),0,-'Impact Model_Complicated'!AI639))*IF(AJ$122&gt;$S592,0,1)</f>
        <v>0</v>
      </c>
      <c r="AK639" s="10">
        <f>(IF(AK631&gt;0,AK631,0)+FV('Impact Model_Complicated'!AJ$813,('Impact Model_Complicated'!AK$122-'Impact Model_Complicated'!AJ$122),0,-'Impact Model_Complicated'!AJ639))*IF(AK$122&gt;$S592,0,1)</f>
        <v>0</v>
      </c>
      <c r="AL639" s="10">
        <f>(IF(AL631&gt;0,AL631,0)+FV('Impact Model_Complicated'!AK$813,('Impact Model_Complicated'!AL$122-'Impact Model_Complicated'!AK$122),0,-'Impact Model_Complicated'!AK639))*IF(AL$122&gt;$S592,0,1)</f>
        <v>0</v>
      </c>
      <c r="AM639" s="10">
        <f>(IF(AM631&gt;0,AM631,0)+FV('Impact Model_Complicated'!AL$813,('Impact Model_Complicated'!AM$122-'Impact Model_Complicated'!AL$122),0,-'Impact Model_Complicated'!AL639))*IF(AM$122&gt;$S592,0,1)</f>
        <v>0</v>
      </c>
      <c r="AN639" s="10">
        <f>(IF(AN631&gt;0,AN631,0)+FV('Impact Model_Complicated'!AM$813,('Impact Model_Complicated'!AN$122-'Impact Model_Complicated'!AM$122),0,-'Impact Model_Complicated'!AM639))*IF(AN$122&gt;$S592,0,1)</f>
        <v>0</v>
      </c>
      <c r="AO639" s="10">
        <f>(IF(AO631&gt;0,AO631,0)+FV('Impact Model_Complicated'!AN$813,('Impact Model_Complicated'!AO$122-'Impact Model_Complicated'!AN$122),0,-'Impact Model_Complicated'!AN639))*IF(AO$122&gt;$S592,0,1)</f>
        <v>0</v>
      </c>
      <c r="AP639" s="10">
        <f>(IF(AP631&gt;0,AP631,0)+FV('Impact Model_Complicated'!AO$813,('Impact Model_Complicated'!AP$122-'Impact Model_Complicated'!AO$122),0,-'Impact Model_Complicated'!AO639))*IF(AP$122&gt;$S592,0,1)</f>
        <v>0</v>
      </c>
    </row>
    <row r="640" spans="1:42" hidden="1" outlineLevel="2">
      <c r="A640" s="1">
        <v>2</v>
      </c>
      <c r="B640" s="10"/>
      <c r="D640" s="10">
        <f>(IF(D632&gt;0,D632,0)+FV('Impact Model_Complicated'!C$813,('Impact Model_Complicated'!D$122-'Impact Model_Complicated'!C$122),0,-'Impact Model_Complicated'!C640))*IF(D$122&gt;$S593,0,1)</f>
        <v>0</v>
      </c>
      <c r="E640" s="10">
        <f>(IF(E632&gt;0,E632,0)+FV('Impact Model_Complicated'!D$813,('Impact Model_Complicated'!E$122-'Impact Model_Complicated'!D$122),0,-'Impact Model_Complicated'!D640))*IF(E$122&gt;$S593,0,1)</f>
        <v>20000000</v>
      </c>
      <c r="F640" s="10">
        <f>(IF(F632&gt;0,F632,0)+FV('Impact Model_Complicated'!E$813,('Impact Model_Complicated'!F$122-'Impact Model_Complicated'!E$122),0,-'Impact Model_Complicated'!E640))*IF(F$122&gt;$S593,0,1)</f>
        <v>20400000</v>
      </c>
      <c r="G640" s="10">
        <f>(IF(G632&gt;0,G632,0)+FV('Impact Model_Complicated'!F$813,('Impact Model_Complicated'!G$122-'Impact Model_Complicated'!F$122),0,-'Impact Model_Complicated'!F640))*IF(G$122&gt;$S593,0,1)</f>
        <v>20808000</v>
      </c>
      <c r="H640" s="10">
        <f>(IF(H632&gt;0,H632,0)+FV('Impact Model_Complicated'!G$813,('Impact Model_Complicated'!H$122-'Impact Model_Complicated'!G$122),0,-'Impact Model_Complicated'!G640))*IF(H$122&gt;$S593,0,1)</f>
        <v>0</v>
      </c>
      <c r="I640" s="10">
        <f>(IF(I632&gt;0,I632,0)+FV('Impact Model_Complicated'!H$813,('Impact Model_Complicated'!I$122-'Impact Model_Complicated'!H$122),0,-'Impact Model_Complicated'!H640))*IF(I$122&gt;$S593,0,1)</f>
        <v>0</v>
      </c>
      <c r="J640" s="10">
        <f>(IF(J632&gt;0,J632,0)+FV('Impact Model_Complicated'!I$813,('Impact Model_Complicated'!J$122-'Impact Model_Complicated'!I$122),0,-'Impact Model_Complicated'!I640))*IF(J$122&gt;$S593,0,1)</f>
        <v>0</v>
      </c>
      <c r="K640" s="10">
        <f>(IF(K632&gt;0,K632,0)+FV('Impact Model_Complicated'!J$813,('Impact Model_Complicated'!K$122-'Impact Model_Complicated'!J$122),0,-'Impact Model_Complicated'!J640))*IF(K$122&gt;$S593,0,1)</f>
        <v>0</v>
      </c>
      <c r="L640" s="10">
        <f>(IF(L632&gt;0,L632,0)+FV('Impact Model_Complicated'!K$813,('Impact Model_Complicated'!L$122-'Impact Model_Complicated'!K$122),0,-'Impact Model_Complicated'!K640))*IF(L$122&gt;$S593,0,1)</f>
        <v>0</v>
      </c>
      <c r="M640" s="10">
        <f>(IF(M632&gt;0,M632,0)+FV('Impact Model_Complicated'!L$813,('Impact Model_Complicated'!M$122-'Impact Model_Complicated'!L$122),0,-'Impact Model_Complicated'!L640))*IF(M$122&gt;$S593,0,1)</f>
        <v>0</v>
      </c>
      <c r="N640" s="10">
        <f>(IF(N632&gt;0,N632,0)+FV('Impact Model_Complicated'!M$813,('Impact Model_Complicated'!N$122-'Impact Model_Complicated'!M$122),0,-'Impact Model_Complicated'!M640))*IF(N$122&gt;$S593,0,1)</f>
        <v>0</v>
      </c>
      <c r="O640" s="10">
        <f>(IF(O632&gt;0,O632,0)+FV('Impact Model_Complicated'!N$813,('Impact Model_Complicated'!O$122-'Impact Model_Complicated'!N$122),0,-'Impact Model_Complicated'!N640))*IF(O$122&gt;$S593,0,1)</f>
        <v>0</v>
      </c>
      <c r="P640" s="10">
        <f>(IF(P632&gt;0,P632,0)+FV('Impact Model_Complicated'!O$813,('Impact Model_Complicated'!P$122-'Impact Model_Complicated'!O$122),0,-'Impact Model_Complicated'!O640))*IF(P$122&gt;$S593,0,1)</f>
        <v>0</v>
      </c>
      <c r="Q640" s="10">
        <f>(IF(Q632&gt;0,Q632,0)+FV('Impact Model_Complicated'!P$813,('Impact Model_Complicated'!Q$122-'Impact Model_Complicated'!P$122),0,-'Impact Model_Complicated'!P640))*IF(Q$122&gt;$S593,0,1)</f>
        <v>0</v>
      </c>
      <c r="R640" s="10">
        <f>(IF(R632&gt;0,R632,0)+FV('Impact Model_Complicated'!Q$813,('Impact Model_Complicated'!R$122-'Impact Model_Complicated'!Q$122),0,-'Impact Model_Complicated'!Q640))*IF(R$122&gt;$S593,0,1)</f>
        <v>0</v>
      </c>
      <c r="S640" s="10">
        <f>(IF(S632&gt;0,S632,0)+FV('Impact Model_Complicated'!R$813,('Impact Model_Complicated'!S$122-'Impact Model_Complicated'!R$122),0,-'Impact Model_Complicated'!R640))*IF(S$122&gt;$S593,0,1)</f>
        <v>0</v>
      </c>
      <c r="T640" s="10">
        <f>(IF(T632&gt;0,T632,0)+FV('Impact Model_Complicated'!S$813,('Impact Model_Complicated'!T$122-'Impact Model_Complicated'!S$122),0,-'Impact Model_Complicated'!S640))*IF(T$122&gt;$S593,0,1)</f>
        <v>0</v>
      </c>
      <c r="U640" s="10">
        <f>(IF(U632&gt;0,U632,0)+FV('Impact Model_Complicated'!T$813,('Impact Model_Complicated'!U$122-'Impact Model_Complicated'!T$122),0,-'Impact Model_Complicated'!T640))*IF(U$122&gt;$S593,0,1)</f>
        <v>0</v>
      </c>
      <c r="V640" s="10">
        <f>(IF(V632&gt;0,V632,0)+FV('Impact Model_Complicated'!U$813,('Impact Model_Complicated'!V$122-'Impact Model_Complicated'!U$122),0,-'Impact Model_Complicated'!U640))*IF(V$122&gt;$S593,0,1)</f>
        <v>0</v>
      </c>
      <c r="W640" s="10">
        <f>(IF(W632&gt;0,W632,0)+FV('Impact Model_Complicated'!V$813,('Impact Model_Complicated'!W$122-'Impact Model_Complicated'!V$122),0,-'Impact Model_Complicated'!V640))*IF(W$122&gt;$S593,0,1)</f>
        <v>0</v>
      </c>
      <c r="X640" s="10">
        <f>(IF(X632&gt;0,X632,0)+FV('Impact Model_Complicated'!W$813,('Impact Model_Complicated'!X$122-'Impact Model_Complicated'!W$122),0,-'Impact Model_Complicated'!W640))*IF(X$122&gt;$S593,0,1)</f>
        <v>0</v>
      </c>
      <c r="Y640" s="10">
        <f>(IF(Y632&gt;0,Y632,0)+FV('Impact Model_Complicated'!X$813,('Impact Model_Complicated'!Y$122-'Impact Model_Complicated'!X$122),0,-'Impact Model_Complicated'!X640))*IF(Y$122&gt;$S593,0,1)</f>
        <v>0</v>
      </c>
      <c r="Z640" s="10">
        <f>(IF(Z632&gt;0,Z632,0)+FV('Impact Model_Simple'!Y$813,('Impact Model_Simple'!Z$122-'Impact Model_Simple'!Y$122),0,-'Impact Model_Simple'!Y640))*IF(Z$122&gt;$S593,0,1)</f>
        <v>0</v>
      </c>
      <c r="AA640" s="10">
        <f>(IF(AA632&gt;0,AA632,0)+FV('Impact Model_Complicated'!Z$813,('Impact Model_Complicated'!AA$122-'Impact Model_Complicated'!Z$122),0,-'Impact Model_Complicated'!Z640))*IF(AA$122&gt;$S593,0,1)</f>
        <v>0</v>
      </c>
      <c r="AB640" s="10">
        <f>(IF(AB632&gt;0,AB632,0)+FV('Impact Model_Complicated'!AA$813,('Impact Model_Complicated'!AB$122-'Impact Model_Complicated'!AA$122),0,-'Impact Model_Complicated'!AA640))*IF(AB$122&gt;$S593,0,1)</f>
        <v>0</v>
      </c>
      <c r="AC640" s="10">
        <f>(IF(AC632&gt;0,AC632,0)+FV('Impact Model_Complicated'!AB$813,('Impact Model_Complicated'!AC$122-'Impact Model_Complicated'!AB$122),0,-'Impact Model_Complicated'!AB640))*IF(AC$122&gt;$S593,0,1)</f>
        <v>0</v>
      </c>
      <c r="AD640" s="10">
        <f>(IF(AD632&gt;0,AD632,0)+FV('Impact Model_Complicated'!AC$813,('Impact Model_Complicated'!AD$122-'Impact Model_Complicated'!AC$122),0,-'Impact Model_Complicated'!AC640))*IF(AD$122&gt;$S593,0,1)</f>
        <v>0</v>
      </c>
      <c r="AE640" s="10">
        <f>(IF(AE632&gt;0,AE632,0)+FV('Impact Model_Complicated'!AD$813,('Impact Model_Complicated'!AE$122-'Impact Model_Complicated'!AD$122),0,-'Impact Model_Complicated'!AD640))*IF(AE$122&gt;$S593,0,1)</f>
        <v>0</v>
      </c>
      <c r="AF640" s="10">
        <f>(IF(AF632&gt;0,AF632,0)+FV('Impact Model_Complicated'!AE$813,('Impact Model_Complicated'!AF$122-'Impact Model_Complicated'!AE$122),0,-'Impact Model_Complicated'!AE640))*IF(AF$122&gt;$S593,0,1)</f>
        <v>0</v>
      </c>
      <c r="AG640" s="10">
        <f>(IF(AG632&gt;0,AG632,0)+FV('Impact Model_Complicated'!AF$813,('Impact Model_Complicated'!AG$122-'Impact Model_Complicated'!AF$122),0,-'Impact Model_Complicated'!AF640))*IF(AG$122&gt;$S593,0,1)</f>
        <v>0</v>
      </c>
      <c r="AH640" s="10">
        <f>(IF(AH632&gt;0,AH632,0)+FV('Impact Model_Complicated'!AG$813,('Impact Model_Complicated'!AH$122-'Impact Model_Complicated'!AG$122),0,-'Impact Model_Complicated'!AG640))*IF(AH$122&gt;$S593,0,1)</f>
        <v>0</v>
      </c>
      <c r="AI640" s="10">
        <f>(IF(AI632&gt;0,AI632,0)+FV('Impact Model_Complicated'!AH$813,('Impact Model_Complicated'!AI$122-'Impact Model_Complicated'!AH$122),0,-'Impact Model_Complicated'!AH640))*IF(AI$122&gt;$S593,0,1)</f>
        <v>0</v>
      </c>
      <c r="AJ640" s="10">
        <f>(IF(AJ632&gt;0,AJ632,0)+FV('Impact Model_Complicated'!AI$813,('Impact Model_Complicated'!AJ$122-'Impact Model_Complicated'!AI$122),0,-'Impact Model_Complicated'!AI640))*IF(AJ$122&gt;$S593,0,1)</f>
        <v>0</v>
      </c>
      <c r="AK640" s="10">
        <f>(IF(AK632&gt;0,AK632,0)+FV('Impact Model_Complicated'!AJ$813,('Impact Model_Complicated'!AK$122-'Impact Model_Complicated'!AJ$122),0,-'Impact Model_Complicated'!AJ640))*IF(AK$122&gt;$S593,0,1)</f>
        <v>0</v>
      </c>
      <c r="AL640" s="10">
        <f>(IF(AL632&gt;0,AL632,0)+FV('Impact Model_Complicated'!AK$813,('Impact Model_Complicated'!AL$122-'Impact Model_Complicated'!AK$122),0,-'Impact Model_Complicated'!AK640))*IF(AL$122&gt;$S593,0,1)</f>
        <v>0</v>
      </c>
      <c r="AM640" s="10">
        <f>(IF(AM632&gt;0,AM632,0)+FV('Impact Model_Complicated'!AL$813,('Impact Model_Complicated'!AM$122-'Impact Model_Complicated'!AL$122),0,-'Impact Model_Complicated'!AL640))*IF(AM$122&gt;$S593,0,1)</f>
        <v>0</v>
      </c>
      <c r="AN640" s="10">
        <f>(IF(AN632&gt;0,AN632,0)+FV('Impact Model_Complicated'!AM$813,('Impact Model_Complicated'!AN$122-'Impact Model_Complicated'!AM$122),0,-'Impact Model_Complicated'!AM640))*IF(AN$122&gt;$S593,0,1)</f>
        <v>0</v>
      </c>
      <c r="AO640" s="10">
        <f>(IF(AO632&gt;0,AO632,0)+FV('Impact Model_Complicated'!AN$813,('Impact Model_Complicated'!AO$122-'Impact Model_Complicated'!AN$122),0,-'Impact Model_Complicated'!AN640))*IF(AO$122&gt;$S593,0,1)</f>
        <v>0</v>
      </c>
      <c r="AP640" s="10">
        <f>(IF(AP632&gt;0,AP632,0)+FV('Impact Model_Complicated'!AO$813,('Impact Model_Complicated'!AP$122-'Impact Model_Complicated'!AO$122),0,-'Impact Model_Complicated'!AO640))*IF(AP$122&gt;$S593,0,1)</f>
        <v>0</v>
      </c>
    </row>
    <row r="641" spans="1:42" hidden="1" outlineLevel="2">
      <c r="A641" s="1">
        <v>3</v>
      </c>
      <c r="B641" s="10"/>
      <c r="D641" s="10">
        <f>(IF(D633&gt;0,D633,0)+FV('Impact Model_Complicated'!C$813,('Impact Model_Complicated'!D$122-'Impact Model_Complicated'!C$122),0,-'Impact Model_Complicated'!C641))*IF(D$122&gt;$S594,0,1)</f>
        <v>0</v>
      </c>
      <c r="E641" s="10">
        <f>(IF(E633&gt;0,E633,0)+FV('Impact Model_Complicated'!D$813,('Impact Model_Complicated'!E$122-'Impact Model_Complicated'!D$122),0,-'Impact Model_Complicated'!D641))*IF(E$122&gt;$S594,0,1)</f>
        <v>25000000</v>
      </c>
      <c r="F641" s="10">
        <f>(IF(F633&gt;0,F633,0)+FV('Impact Model_Complicated'!E$813,('Impact Model_Complicated'!F$122-'Impact Model_Complicated'!E$122),0,-'Impact Model_Complicated'!E641))*IF(F$122&gt;$S594,0,1)</f>
        <v>25500000</v>
      </c>
      <c r="G641" s="10">
        <f>(IF(G633&gt;0,G633,0)+FV('Impact Model_Complicated'!F$813,('Impact Model_Complicated'!G$122-'Impact Model_Complicated'!F$122),0,-'Impact Model_Complicated'!F641))*IF(G$122&gt;$S594,0,1)</f>
        <v>26010000</v>
      </c>
      <c r="H641" s="10">
        <f>(IF(H633&gt;0,H633,0)+FV('Impact Model_Complicated'!G$813,('Impact Model_Complicated'!H$122-'Impact Model_Complicated'!G$122),0,-'Impact Model_Complicated'!G641))*IF(H$122&gt;$S594,0,1)</f>
        <v>27310500</v>
      </c>
      <c r="I641" s="10">
        <f>(IF(I633&gt;0,I633,0)+FV('Impact Model_Complicated'!H$813,('Impact Model_Complicated'!I$122-'Impact Model_Complicated'!H$122),0,-'Impact Model_Complicated'!H641))*IF(I$122&gt;$S594,0,1)</f>
        <v>28676025</v>
      </c>
      <c r="J641" s="10">
        <f>(IF(J633&gt;0,J633,0)+FV('Impact Model_Complicated'!I$813,('Impact Model_Complicated'!J$122-'Impact Model_Complicated'!I$122),0,-'Impact Model_Complicated'!I641))*IF(J$122&gt;$S594,0,1)</f>
        <v>0</v>
      </c>
      <c r="K641" s="10">
        <f>(IF(K633&gt;0,K633,0)+FV('Impact Model_Complicated'!J$813,('Impact Model_Complicated'!K$122-'Impact Model_Complicated'!J$122),0,-'Impact Model_Complicated'!J641))*IF(K$122&gt;$S594,0,1)</f>
        <v>0</v>
      </c>
      <c r="L641" s="10">
        <f>(IF(L633&gt;0,L633,0)+FV('Impact Model_Complicated'!K$813,('Impact Model_Complicated'!L$122-'Impact Model_Complicated'!K$122),0,-'Impact Model_Complicated'!K641))*IF(L$122&gt;$S594,0,1)</f>
        <v>0</v>
      </c>
      <c r="M641" s="10">
        <f>(IF(M633&gt;0,M633,0)+FV('Impact Model_Complicated'!L$813,('Impact Model_Complicated'!M$122-'Impact Model_Complicated'!L$122),0,-'Impact Model_Complicated'!L641))*IF(M$122&gt;$S594,0,1)</f>
        <v>0</v>
      </c>
      <c r="N641" s="10">
        <f>(IF(N633&gt;0,N633,0)+FV('Impact Model_Complicated'!M$813,('Impact Model_Complicated'!N$122-'Impact Model_Complicated'!M$122),0,-'Impact Model_Complicated'!M641))*IF(N$122&gt;$S594,0,1)</f>
        <v>0</v>
      </c>
      <c r="O641" s="10">
        <f>(IF(O633&gt;0,O633,0)+FV('Impact Model_Complicated'!N$813,('Impact Model_Complicated'!O$122-'Impact Model_Complicated'!N$122),0,-'Impact Model_Complicated'!N641))*IF(O$122&gt;$S594,0,1)</f>
        <v>0</v>
      </c>
      <c r="P641" s="10">
        <f>(IF(P633&gt;0,P633,0)+FV('Impact Model_Complicated'!O$813,('Impact Model_Complicated'!P$122-'Impact Model_Complicated'!O$122),0,-'Impact Model_Complicated'!O641))*IF(P$122&gt;$S594,0,1)</f>
        <v>0</v>
      </c>
      <c r="Q641" s="10">
        <f>(IF(Q633&gt;0,Q633,0)+FV('Impact Model_Complicated'!P$813,('Impact Model_Complicated'!Q$122-'Impact Model_Complicated'!P$122),0,-'Impact Model_Complicated'!P641))*IF(Q$122&gt;$S594,0,1)</f>
        <v>0</v>
      </c>
      <c r="R641" s="10">
        <f>(IF(R633&gt;0,R633,0)+FV('Impact Model_Complicated'!Q$813,('Impact Model_Complicated'!R$122-'Impact Model_Complicated'!Q$122),0,-'Impact Model_Complicated'!Q641))*IF(R$122&gt;$S594,0,1)</f>
        <v>0</v>
      </c>
      <c r="S641" s="10">
        <f>(IF(S633&gt;0,S633,0)+FV('Impact Model_Complicated'!R$813,('Impact Model_Complicated'!S$122-'Impact Model_Complicated'!R$122),0,-'Impact Model_Complicated'!R641))*IF(S$122&gt;$S594,0,1)</f>
        <v>0</v>
      </c>
      <c r="T641" s="10">
        <f>(IF(T633&gt;0,T633,0)+FV('Impact Model_Complicated'!S$813,('Impact Model_Complicated'!T$122-'Impact Model_Complicated'!S$122),0,-'Impact Model_Complicated'!S641))*IF(T$122&gt;$S594,0,1)</f>
        <v>0</v>
      </c>
      <c r="U641" s="10">
        <f>(IF(U633&gt;0,U633,0)+FV('Impact Model_Complicated'!T$813,('Impact Model_Complicated'!U$122-'Impact Model_Complicated'!T$122),0,-'Impact Model_Complicated'!T641))*IF(U$122&gt;$S594,0,1)</f>
        <v>0</v>
      </c>
      <c r="V641" s="10">
        <f>(IF(V633&gt;0,V633,0)+FV('Impact Model_Complicated'!U$813,('Impact Model_Complicated'!V$122-'Impact Model_Complicated'!U$122),0,-'Impact Model_Complicated'!U641))*IF(V$122&gt;$S594,0,1)</f>
        <v>0</v>
      </c>
      <c r="W641" s="10">
        <f>(IF(W633&gt;0,W633,0)+FV('Impact Model_Complicated'!V$813,('Impact Model_Complicated'!W$122-'Impact Model_Complicated'!V$122),0,-'Impact Model_Complicated'!V641))*IF(W$122&gt;$S594,0,1)</f>
        <v>0</v>
      </c>
      <c r="X641" s="10">
        <f>(IF(X633&gt;0,X633,0)+FV('Impact Model_Complicated'!W$813,('Impact Model_Complicated'!X$122-'Impact Model_Complicated'!W$122),0,-'Impact Model_Complicated'!W641))*IF(X$122&gt;$S594,0,1)</f>
        <v>0</v>
      </c>
      <c r="Y641" s="10">
        <f>(IF(Y633&gt;0,Y633,0)+FV('Impact Model_Complicated'!X$813,('Impact Model_Complicated'!Y$122-'Impact Model_Complicated'!X$122),0,-'Impact Model_Complicated'!X641))*IF(Y$122&gt;$S594,0,1)</f>
        <v>0</v>
      </c>
      <c r="Z641" s="10">
        <f>(IF(Z633&gt;0,Z633,0)+FV('Impact Model_Simple'!Y$813,('Impact Model_Simple'!Z$122-'Impact Model_Simple'!Y$122),0,-'Impact Model_Simple'!Y641))*IF(Z$122&gt;$S594,0,1)</f>
        <v>0</v>
      </c>
      <c r="AA641" s="10">
        <f>(IF(AA633&gt;0,AA633,0)+FV('Impact Model_Complicated'!Z$813,('Impact Model_Complicated'!AA$122-'Impact Model_Complicated'!Z$122),0,-'Impact Model_Complicated'!Z641))*IF(AA$122&gt;$S594,0,1)</f>
        <v>0</v>
      </c>
      <c r="AB641" s="10">
        <f>(IF(AB633&gt;0,AB633,0)+FV('Impact Model_Complicated'!AA$813,('Impact Model_Complicated'!AB$122-'Impact Model_Complicated'!AA$122),0,-'Impact Model_Complicated'!AA641))*IF(AB$122&gt;$S594,0,1)</f>
        <v>0</v>
      </c>
      <c r="AC641" s="10">
        <f>(IF(AC633&gt;0,AC633,0)+FV('Impact Model_Complicated'!AB$813,('Impact Model_Complicated'!AC$122-'Impact Model_Complicated'!AB$122),0,-'Impact Model_Complicated'!AB641))*IF(AC$122&gt;$S594,0,1)</f>
        <v>0</v>
      </c>
      <c r="AD641" s="10">
        <f>(IF(AD633&gt;0,AD633,0)+FV('Impact Model_Complicated'!AC$813,('Impact Model_Complicated'!AD$122-'Impact Model_Complicated'!AC$122),0,-'Impact Model_Complicated'!AC641))*IF(AD$122&gt;$S594,0,1)</f>
        <v>0</v>
      </c>
      <c r="AE641" s="10">
        <f>(IF(AE633&gt;0,AE633,0)+FV('Impact Model_Complicated'!AD$813,('Impact Model_Complicated'!AE$122-'Impact Model_Complicated'!AD$122),0,-'Impact Model_Complicated'!AD641))*IF(AE$122&gt;$S594,0,1)</f>
        <v>0</v>
      </c>
      <c r="AF641" s="10">
        <f>(IF(AF633&gt;0,AF633,0)+FV('Impact Model_Complicated'!AE$813,('Impact Model_Complicated'!AF$122-'Impact Model_Complicated'!AE$122),0,-'Impact Model_Complicated'!AE641))*IF(AF$122&gt;$S594,0,1)</f>
        <v>0</v>
      </c>
      <c r="AG641" s="10">
        <f>(IF(AG633&gt;0,AG633,0)+FV('Impact Model_Complicated'!AF$813,('Impact Model_Complicated'!AG$122-'Impact Model_Complicated'!AF$122),0,-'Impact Model_Complicated'!AF641))*IF(AG$122&gt;$S594,0,1)</f>
        <v>0</v>
      </c>
      <c r="AH641" s="10">
        <f>(IF(AH633&gt;0,AH633,0)+FV('Impact Model_Complicated'!AG$813,('Impact Model_Complicated'!AH$122-'Impact Model_Complicated'!AG$122),0,-'Impact Model_Complicated'!AG641))*IF(AH$122&gt;$S594,0,1)</f>
        <v>0</v>
      </c>
      <c r="AI641" s="10">
        <f>(IF(AI633&gt;0,AI633,0)+FV('Impact Model_Complicated'!AH$813,('Impact Model_Complicated'!AI$122-'Impact Model_Complicated'!AH$122),0,-'Impact Model_Complicated'!AH641))*IF(AI$122&gt;$S594,0,1)</f>
        <v>0</v>
      </c>
      <c r="AJ641" s="10">
        <f>(IF(AJ633&gt;0,AJ633,0)+FV('Impact Model_Complicated'!AI$813,('Impact Model_Complicated'!AJ$122-'Impact Model_Complicated'!AI$122),0,-'Impact Model_Complicated'!AI641))*IF(AJ$122&gt;$S594,0,1)</f>
        <v>0</v>
      </c>
      <c r="AK641" s="10">
        <f>(IF(AK633&gt;0,AK633,0)+FV('Impact Model_Complicated'!AJ$813,('Impact Model_Complicated'!AK$122-'Impact Model_Complicated'!AJ$122),0,-'Impact Model_Complicated'!AJ641))*IF(AK$122&gt;$S594,0,1)</f>
        <v>0</v>
      </c>
      <c r="AL641" s="10">
        <f>(IF(AL633&gt;0,AL633,0)+FV('Impact Model_Complicated'!AK$813,('Impact Model_Complicated'!AL$122-'Impact Model_Complicated'!AK$122),0,-'Impact Model_Complicated'!AK641))*IF(AL$122&gt;$S594,0,1)</f>
        <v>0</v>
      </c>
      <c r="AM641" s="10">
        <f>(IF(AM633&gt;0,AM633,0)+FV('Impact Model_Complicated'!AL$813,('Impact Model_Complicated'!AM$122-'Impact Model_Complicated'!AL$122),0,-'Impact Model_Complicated'!AL641))*IF(AM$122&gt;$S594,0,1)</f>
        <v>0</v>
      </c>
      <c r="AN641" s="10">
        <f>(IF(AN633&gt;0,AN633,0)+FV('Impact Model_Complicated'!AM$813,('Impact Model_Complicated'!AN$122-'Impact Model_Complicated'!AM$122),0,-'Impact Model_Complicated'!AM641))*IF(AN$122&gt;$S594,0,1)</f>
        <v>0</v>
      </c>
      <c r="AO641" s="10">
        <f>(IF(AO633&gt;0,AO633,0)+FV('Impact Model_Complicated'!AN$813,('Impact Model_Complicated'!AO$122-'Impact Model_Complicated'!AN$122),0,-'Impact Model_Complicated'!AN641))*IF(AO$122&gt;$S594,0,1)</f>
        <v>0</v>
      </c>
      <c r="AP641" s="10">
        <f>(IF(AP633&gt;0,AP633,0)+FV('Impact Model_Complicated'!AO$813,('Impact Model_Complicated'!AP$122-'Impact Model_Complicated'!AO$122),0,-'Impact Model_Complicated'!AO641))*IF(AP$122&gt;$S594,0,1)</f>
        <v>0</v>
      </c>
    </row>
    <row r="642" spans="1:42" hidden="1" outlineLevel="2">
      <c r="A642" s="1">
        <v>4</v>
      </c>
      <c r="B642" s="10"/>
      <c r="D642" s="10">
        <f>(IF(D634&gt;0,D634,0)+FV('Impact Model_Complicated'!C$813,('Impact Model_Complicated'!D$122-'Impact Model_Complicated'!C$122),0,-'Impact Model_Complicated'!C642))*IF(D$122&gt;$S595,0,1)</f>
        <v>0</v>
      </c>
      <c r="E642" s="10">
        <f>(IF(E634&gt;0,E634,0)+FV('Impact Model_Complicated'!D$813,('Impact Model_Complicated'!E$122-'Impact Model_Complicated'!D$122),0,-'Impact Model_Complicated'!D642))*IF(E$122&gt;$S595,0,1)</f>
        <v>0</v>
      </c>
      <c r="F642" s="10">
        <f>(IF(F634&gt;0,F634,0)+FV('Impact Model_Complicated'!E$813,('Impact Model_Complicated'!F$122-'Impact Model_Complicated'!E$122),0,-'Impact Model_Complicated'!E642))*IF(F$122&gt;$S595,0,1)</f>
        <v>0</v>
      </c>
      <c r="G642" s="10">
        <f>(IF(G634&gt;0,G634,0)+FV('Impact Model_Complicated'!F$813,('Impact Model_Complicated'!G$122-'Impact Model_Complicated'!F$122),0,-'Impact Model_Complicated'!F642))*IF(G$122&gt;$S595,0,1)</f>
        <v>0</v>
      </c>
      <c r="H642" s="10">
        <f>(IF(H634&gt;0,H634,0)+FV('Impact Model_Complicated'!G$813,('Impact Model_Complicated'!H$122-'Impact Model_Complicated'!G$122),0,-'Impact Model_Complicated'!G642))*IF(H$122&gt;$S595,0,1)</f>
        <v>0</v>
      </c>
      <c r="I642" s="10">
        <f>(IF(I634&gt;0,I634,0)+FV('Impact Model_Complicated'!H$813,('Impact Model_Complicated'!I$122-'Impact Model_Complicated'!H$122),0,-'Impact Model_Complicated'!H642))*IF(I$122&gt;$S595,0,1)</f>
        <v>0</v>
      </c>
      <c r="J642" s="10">
        <f>(IF(J634&gt;0,J634,0)+FV('Impact Model_Complicated'!I$813,('Impact Model_Complicated'!J$122-'Impact Model_Complicated'!I$122),0,-'Impact Model_Complicated'!I642))*IF(J$122&gt;$S595,0,1)</f>
        <v>0</v>
      </c>
      <c r="K642" s="10">
        <f>(IF(K634&gt;0,K634,0)+FV('Impact Model_Complicated'!J$813,('Impact Model_Complicated'!K$122-'Impact Model_Complicated'!J$122),0,-'Impact Model_Complicated'!J642))*IF(K$122&gt;$S595,0,1)</f>
        <v>0</v>
      </c>
      <c r="L642" s="10">
        <f>(IF(L634&gt;0,L634,0)+FV('Impact Model_Complicated'!K$813,('Impact Model_Complicated'!L$122-'Impact Model_Complicated'!K$122),0,-'Impact Model_Complicated'!K642))*IF(L$122&gt;$S595,0,1)</f>
        <v>0</v>
      </c>
      <c r="M642" s="10">
        <f>(IF(M634&gt;0,M634,0)+FV('Impact Model_Complicated'!L$813,('Impact Model_Complicated'!M$122-'Impact Model_Complicated'!L$122),0,-'Impact Model_Complicated'!L642))*IF(M$122&gt;$S595,0,1)</f>
        <v>0</v>
      </c>
      <c r="N642" s="10">
        <f>(IF(N634&gt;0,N634,0)+FV('Impact Model_Complicated'!M$813,('Impact Model_Complicated'!N$122-'Impact Model_Complicated'!M$122),0,-'Impact Model_Complicated'!M642))*IF(N$122&gt;$S595,0,1)</f>
        <v>0</v>
      </c>
      <c r="O642" s="10">
        <f>(IF(O634&gt;0,O634,0)+FV('Impact Model_Complicated'!N$813,('Impact Model_Complicated'!O$122-'Impact Model_Complicated'!N$122),0,-'Impact Model_Complicated'!N642))*IF(O$122&gt;$S595,0,1)</f>
        <v>0</v>
      </c>
      <c r="P642" s="10">
        <f>(IF(P634&gt;0,P634,0)+FV('Impact Model_Complicated'!O$813,('Impact Model_Complicated'!P$122-'Impact Model_Complicated'!O$122),0,-'Impact Model_Complicated'!O642))*IF(P$122&gt;$S595,0,1)</f>
        <v>0</v>
      </c>
      <c r="Q642" s="10">
        <f>(IF(Q634&gt;0,Q634,0)+FV('Impact Model_Complicated'!P$813,('Impact Model_Complicated'!Q$122-'Impact Model_Complicated'!P$122),0,-'Impact Model_Complicated'!P642))*IF(Q$122&gt;$S595,0,1)</f>
        <v>0</v>
      </c>
      <c r="R642" s="10">
        <f>(IF(R634&gt;0,R634,0)+FV('Impact Model_Complicated'!Q$813,('Impact Model_Complicated'!R$122-'Impact Model_Complicated'!Q$122),0,-'Impact Model_Complicated'!Q642))*IF(R$122&gt;$S595,0,1)</f>
        <v>0</v>
      </c>
      <c r="S642" s="10">
        <f>(IF(S634&gt;0,S634,0)+FV('Impact Model_Complicated'!R$813,('Impact Model_Complicated'!S$122-'Impact Model_Complicated'!R$122),0,-'Impact Model_Complicated'!R642))*IF(S$122&gt;$S595,0,1)</f>
        <v>0</v>
      </c>
      <c r="T642" s="10">
        <f>(IF(T634&gt;0,T634,0)+FV('Impact Model_Complicated'!S$813,('Impact Model_Complicated'!T$122-'Impact Model_Complicated'!S$122),0,-'Impact Model_Complicated'!S642))*IF(T$122&gt;$S595,0,1)</f>
        <v>0</v>
      </c>
      <c r="U642" s="10">
        <f>(IF(U634&gt;0,U634,0)+FV('Impact Model_Complicated'!T$813,('Impact Model_Complicated'!U$122-'Impact Model_Complicated'!T$122),0,-'Impact Model_Complicated'!T642))*IF(U$122&gt;$S595,0,1)</f>
        <v>0</v>
      </c>
      <c r="V642" s="10">
        <f>(IF(V634&gt;0,V634,0)+FV('Impact Model_Complicated'!U$813,('Impact Model_Complicated'!V$122-'Impact Model_Complicated'!U$122),0,-'Impact Model_Complicated'!U642))*IF(V$122&gt;$S595,0,1)</f>
        <v>0</v>
      </c>
      <c r="W642" s="10">
        <f>(IF(W634&gt;0,W634,0)+FV('Impact Model_Complicated'!V$813,('Impact Model_Complicated'!W$122-'Impact Model_Complicated'!V$122),0,-'Impact Model_Complicated'!V642))*IF(W$122&gt;$S595,0,1)</f>
        <v>0</v>
      </c>
      <c r="X642" s="10">
        <f>(IF(X634&gt;0,X634,0)+FV('Impact Model_Complicated'!W$813,('Impact Model_Complicated'!X$122-'Impact Model_Complicated'!W$122),0,-'Impact Model_Complicated'!W642))*IF(X$122&gt;$S595,0,1)</f>
        <v>0</v>
      </c>
      <c r="Y642" s="10">
        <f>(IF(Y634&gt;0,Y634,0)+FV('Impact Model_Complicated'!X$813,('Impact Model_Complicated'!Y$122-'Impact Model_Complicated'!X$122),0,-'Impact Model_Complicated'!X642))*IF(Y$122&gt;$S595,0,1)</f>
        <v>0</v>
      </c>
      <c r="Z642" s="10">
        <f>(IF(Z634&gt;0,Z634,0)+FV('Impact Model_Simple'!Y$813,('Impact Model_Simple'!Z$122-'Impact Model_Simple'!Y$122),0,-'Impact Model_Simple'!Y642))*IF(Z$122&gt;$S595,0,1)</f>
        <v>0</v>
      </c>
      <c r="AA642" s="10">
        <f>(IF(AA634&gt;0,AA634,0)+FV('Impact Model_Complicated'!Z$813,('Impact Model_Complicated'!AA$122-'Impact Model_Complicated'!Z$122),0,-'Impact Model_Complicated'!Z642))*IF(AA$122&gt;$S595,0,1)</f>
        <v>0</v>
      </c>
      <c r="AB642" s="10">
        <f>(IF(AB634&gt;0,AB634,0)+FV('Impact Model_Complicated'!AA$813,('Impact Model_Complicated'!AB$122-'Impact Model_Complicated'!AA$122),0,-'Impact Model_Complicated'!AA642))*IF(AB$122&gt;$S595,0,1)</f>
        <v>0</v>
      </c>
      <c r="AC642" s="10">
        <f>(IF(AC634&gt;0,AC634,0)+FV('Impact Model_Complicated'!AB$813,('Impact Model_Complicated'!AC$122-'Impact Model_Complicated'!AB$122),0,-'Impact Model_Complicated'!AB642))*IF(AC$122&gt;$S595,0,1)</f>
        <v>0</v>
      </c>
      <c r="AD642" s="10">
        <f>(IF(AD634&gt;0,AD634,0)+FV('Impact Model_Complicated'!AC$813,('Impact Model_Complicated'!AD$122-'Impact Model_Complicated'!AC$122),0,-'Impact Model_Complicated'!AC642))*IF(AD$122&gt;$S595,0,1)</f>
        <v>0</v>
      </c>
      <c r="AE642" s="10">
        <f>(IF(AE634&gt;0,AE634,0)+FV('Impact Model_Complicated'!AD$813,('Impact Model_Complicated'!AE$122-'Impact Model_Complicated'!AD$122),0,-'Impact Model_Complicated'!AD642))*IF(AE$122&gt;$S595,0,1)</f>
        <v>0</v>
      </c>
      <c r="AF642" s="10">
        <f>(IF(AF634&gt;0,AF634,0)+FV('Impact Model_Complicated'!AE$813,('Impact Model_Complicated'!AF$122-'Impact Model_Complicated'!AE$122),0,-'Impact Model_Complicated'!AE642))*IF(AF$122&gt;$S595,0,1)</f>
        <v>0</v>
      </c>
      <c r="AG642" s="10">
        <f>(IF(AG634&gt;0,AG634,0)+FV('Impact Model_Complicated'!AF$813,('Impact Model_Complicated'!AG$122-'Impact Model_Complicated'!AF$122),0,-'Impact Model_Complicated'!AF642))*IF(AG$122&gt;$S595,0,1)</f>
        <v>0</v>
      </c>
      <c r="AH642" s="10">
        <f>(IF(AH634&gt;0,AH634,0)+FV('Impact Model_Complicated'!AG$813,('Impact Model_Complicated'!AH$122-'Impact Model_Complicated'!AG$122),0,-'Impact Model_Complicated'!AG642))*IF(AH$122&gt;$S595,0,1)</f>
        <v>0</v>
      </c>
      <c r="AI642" s="10">
        <f>(IF(AI634&gt;0,AI634,0)+FV('Impact Model_Complicated'!AH$813,('Impact Model_Complicated'!AI$122-'Impact Model_Complicated'!AH$122),0,-'Impact Model_Complicated'!AH642))*IF(AI$122&gt;$S595,0,1)</f>
        <v>0</v>
      </c>
      <c r="AJ642" s="10">
        <f>(IF(AJ634&gt;0,AJ634,0)+FV('Impact Model_Complicated'!AI$813,('Impact Model_Complicated'!AJ$122-'Impact Model_Complicated'!AI$122),0,-'Impact Model_Complicated'!AI642))*IF(AJ$122&gt;$S595,0,1)</f>
        <v>0</v>
      </c>
      <c r="AK642" s="10">
        <f>(IF(AK634&gt;0,AK634,0)+FV('Impact Model_Complicated'!AJ$813,('Impact Model_Complicated'!AK$122-'Impact Model_Complicated'!AJ$122),0,-'Impact Model_Complicated'!AJ642))*IF(AK$122&gt;$S595,0,1)</f>
        <v>0</v>
      </c>
      <c r="AL642" s="10">
        <f>(IF(AL634&gt;0,AL634,0)+FV('Impact Model_Complicated'!AK$813,('Impact Model_Complicated'!AL$122-'Impact Model_Complicated'!AK$122),0,-'Impact Model_Complicated'!AK642))*IF(AL$122&gt;$S595,0,1)</f>
        <v>0</v>
      </c>
      <c r="AM642" s="10">
        <f>(IF(AM634&gt;0,AM634,0)+FV('Impact Model_Complicated'!AL$813,('Impact Model_Complicated'!AM$122-'Impact Model_Complicated'!AL$122),0,-'Impact Model_Complicated'!AL642))*IF(AM$122&gt;$S595,0,1)</f>
        <v>0</v>
      </c>
      <c r="AN642" s="10">
        <f>(IF(AN634&gt;0,AN634,0)+FV('Impact Model_Complicated'!AM$813,('Impact Model_Complicated'!AN$122-'Impact Model_Complicated'!AM$122),0,-'Impact Model_Complicated'!AM642))*IF(AN$122&gt;$S595,0,1)</f>
        <v>0</v>
      </c>
      <c r="AO642" s="10">
        <f>(IF(AO634&gt;0,AO634,0)+FV('Impact Model_Complicated'!AN$813,('Impact Model_Complicated'!AO$122-'Impact Model_Complicated'!AN$122),0,-'Impact Model_Complicated'!AN642))*IF(AO$122&gt;$S595,0,1)</f>
        <v>0</v>
      </c>
      <c r="AP642" s="10">
        <f>(IF(AP634&gt;0,AP634,0)+FV('Impact Model_Complicated'!AO$813,('Impact Model_Complicated'!AP$122-'Impact Model_Complicated'!AO$122),0,-'Impact Model_Complicated'!AO642))*IF(AP$122&gt;$S595,0,1)</f>
        <v>0</v>
      </c>
    </row>
    <row r="643" spans="1:42" hidden="1" outlineLevel="2">
      <c r="A643" s="1">
        <v>5</v>
      </c>
      <c r="B643" s="10"/>
      <c r="D643" s="10">
        <f>(IF(D635&gt;0,D635,0)+FV('Impact Model_Complicated'!C$813,('Impact Model_Complicated'!D$122-'Impact Model_Complicated'!C$122),0,-'Impact Model_Complicated'!C643))*IF(D$122&gt;$S596,0,1)</f>
        <v>0</v>
      </c>
      <c r="E643" s="10">
        <f>(IF(E635&gt;0,E635,0)+FV('Impact Model_Complicated'!D$813,('Impact Model_Complicated'!E$122-'Impact Model_Complicated'!D$122),0,-'Impact Model_Complicated'!D643))*IF(E$122&gt;$S596,0,1)</f>
        <v>0</v>
      </c>
      <c r="F643" s="10">
        <f>(IF(F635&gt;0,F635,0)+FV('Impact Model_Complicated'!E$813,('Impact Model_Complicated'!F$122-'Impact Model_Complicated'!E$122),0,-'Impact Model_Complicated'!E643))*IF(F$122&gt;$S596,0,1)</f>
        <v>0</v>
      </c>
      <c r="G643" s="10">
        <f>(IF(G635&gt;0,G635,0)+FV('Impact Model_Complicated'!F$813,('Impact Model_Complicated'!G$122-'Impact Model_Complicated'!F$122),0,-'Impact Model_Complicated'!F643))*IF(G$122&gt;$S596,0,1)</f>
        <v>0</v>
      </c>
      <c r="H643" s="10">
        <f>(IF(H635&gt;0,H635,0)+FV('Impact Model_Complicated'!G$813,('Impact Model_Complicated'!H$122-'Impact Model_Complicated'!G$122),0,-'Impact Model_Complicated'!G643))*IF(H$122&gt;$S596,0,1)</f>
        <v>0</v>
      </c>
      <c r="I643" s="10">
        <f>(IF(I635&gt;0,I635,0)+FV('Impact Model_Complicated'!H$813,('Impact Model_Complicated'!I$122-'Impact Model_Complicated'!H$122),0,-'Impact Model_Complicated'!H643))*IF(I$122&gt;$S596,0,1)</f>
        <v>0</v>
      </c>
      <c r="J643" s="10">
        <f>(IF(J635&gt;0,J635,0)+FV('Impact Model_Complicated'!I$813,('Impact Model_Complicated'!J$122-'Impact Model_Complicated'!I$122),0,-'Impact Model_Complicated'!I643))*IF(J$122&gt;$S596,0,1)</f>
        <v>0</v>
      </c>
      <c r="K643" s="10">
        <f>(IF(K635&gt;0,K635,0)+FV('Impact Model_Complicated'!J$813,('Impact Model_Complicated'!K$122-'Impact Model_Complicated'!J$122),0,-'Impact Model_Complicated'!J643))*IF(K$122&gt;$S596,0,1)</f>
        <v>0</v>
      </c>
      <c r="L643" s="10">
        <f>(IF(L635&gt;0,L635,0)+FV('Impact Model_Complicated'!K$813,('Impact Model_Complicated'!L$122-'Impact Model_Complicated'!K$122),0,-'Impact Model_Complicated'!K643))*IF(L$122&gt;$S596,0,1)</f>
        <v>0</v>
      </c>
      <c r="M643" s="10">
        <f>(IF(M635&gt;0,M635,0)+FV('Impact Model_Complicated'!L$813,('Impact Model_Complicated'!M$122-'Impact Model_Complicated'!L$122),0,-'Impact Model_Complicated'!L643))*IF(M$122&gt;$S596,0,1)</f>
        <v>0</v>
      </c>
      <c r="N643" s="10">
        <f>(IF(N635&gt;0,N635,0)+FV('Impact Model_Complicated'!M$813,('Impact Model_Complicated'!N$122-'Impact Model_Complicated'!M$122),0,-'Impact Model_Complicated'!M643))*IF(N$122&gt;$S596,0,1)</f>
        <v>0</v>
      </c>
      <c r="O643" s="10">
        <f>(IF(O635&gt;0,O635,0)+FV('Impact Model_Complicated'!N$813,('Impact Model_Complicated'!O$122-'Impact Model_Complicated'!N$122),0,-'Impact Model_Complicated'!N643))*IF(O$122&gt;$S596,0,1)</f>
        <v>0</v>
      </c>
      <c r="P643" s="10">
        <f>(IF(P635&gt;0,P635,0)+FV('Impact Model_Complicated'!O$813,('Impact Model_Complicated'!P$122-'Impact Model_Complicated'!O$122),0,-'Impact Model_Complicated'!O643))*IF(P$122&gt;$S596,0,1)</f>
        <v>0</v>
      </c>
      <c r="Q643" s="10">
        <f>(IF(Q635&gt;0,Q635,0)+FV('Impact Model_Complicated'!P$813,('Impact Model_Complicated'!Q$122-'Impact Model_Complicated'!P$122),0,-'Impact Model_Complicated'!P643))*IF(Q$122&gt;$S596,0,1)</f>
        <v>0</v>
      </c>
      <c r="R643" s="10">
        <f>(IF(R635&gt;0,R635,0)+FV('Impact Model_Complicated'!Q$813,('Impact Model_Complicated'!R$122-'Impact Model_Complicated'!Q$122),0,-'Impact Model_Complicated'!Q643))*IF(R$122&gt;$S596,0,1)</f>
        <v>0</v>
      </c>
      <c r="S643" s="10">
        <f>(IF(S635&gt;0,S635,0)+FV('Impact Model_Complicated'!R$813,('Impact Model_Complicated'!S$122-'Impact Model_Complicated'!R$122),0,-'Impact Model_Complicated'!R643))*IF(S$122&gt;$S596,0,1)</f>
        <v>0</v>
      </c>
      <c r="T643" s="10">
        <f>(IF(T635&gt;0,T635,0)+FV('Impact Model_Complicated'!S$813,('Impact Model_Complicated'!T$122-'Impact Model_Complicated'!S$122),0,-'Impact Model_Complicated'!S643))*IF(T$122&gt;$S596,0,1)</f>
        <v>0</v>
      </c>
      <c r="U643" s="10">
        <f>(IF(U635&gt;0,U635,0)+FV('Impact Model_Complicated'!T$813,('Impact Model_Complicated'!U$122-'Impact Model_Complicated'!T$122),0,-'Impact Model_Complicated'!T643))*IF(U$122&gt;$S596,0,1)</f>
        <v>0</v>
      </c>
      <c r="V643" s="10">
        <f>(IF(V635&gt;0,V635,0)+FV('Impact Model_Complicated'!U$813,('Impact Model_Complicated'!V$122-'Impact Model_Complicated'!U$122),0,-'Impact Model_Complicated'!U643))*IF(V$122&gt;$S596,0,1)</f>
        <v>0</v>
      </c>
      <c r="W643" s="10">
        <f>(IF(W635&gt;0,W635,0)+FV('Impact Model_Complicated'!V$813,('Impact Model_Complicated'!W$122-'Impact Model_Complicated'!V$122),0,-'Impact Model_Complicated'!V643))*IF(W$122&gt;$S596,0,1)</f>
        <v>0</v>
      </c>
      <c r="X643" s="10">
        <f>(IF(X635&gt;0,X635,0)+FV('Impact Model_Complicated'!W$813,('Impact Model_Complicated'!X$122-'Impact Model_Complicated'!W$122),0,-'Impact Model_Complicated'!W643))*IF(X$122&gt;$S596,0,1)</f>
        <v>0</v>
      </c>
      <c r="Y643" s="10">
        <f>(IF(Y635&gt;0,Y635,0)+FV('Impact Model_Complicated'!X$813,('Impact Model_Complicated'!Y$122-'Impact Model_Complicated'!X$122),0,-'Impact Model_Complicated'!X643))*IF(Y$122&gt;$S596,0,1)</f>
        <v>0</v>
      </c>
      <c r="Z643" s="10">
        <f>(IF(Z635&gt;0,Z635,0)+FV('Impact Model_Simple'!Y$813,('Impact Model_Simple'!Z$122-'Impact Model_Simple'!Y$122),0,-'Impact Model_Simple'!Y643))*IF(Z$122&gt;$S596,0,1)</f>
        <v>0</v>
      </c>
      <c r="AA643" s="10">
        <f>(IF(AA635&gt;0,AA635,0)+FV('Impact Model_Complicated'!Z$813,('Impact Model_Complicated'!AA$122-'Impact Model_Complicated'!Z$122),0,-'Impact Model_Complicated'!Z643))*IF(AA$122&gt;$S596,0,1)</f>
        <v>0</v>
      </c>
      <c r="AB643" s="10">
        <f>(IF(AB635&gt;0,AB635,0)+FV('Impact Model_Complicated'!AA$813,('Impact Model_Complicated'!AB$122-'Impact Model_Complicated'!AA$122),0,-'Impact Model_Complicated'!AA643))*IF(AB$122&gt;$S596,0,1)</f>
        <v>0</v>
      </c>
      <c r="AC643" s="10">
        <f>(IF(AC635&gt;0,AC635,0)+FV('Impact Model_Complicated'!AB$813,('Impact Model_Complicated'!AC$122-'Impact Model_Complicated'!AB$122),0,-'Impact Model_Complicated'!AB643))*IF(AC$122&gt;$S596,0,1)</f>
        <v>0</v>
      </c>
      <c r="AD643" s="10">
        <f>(IF(AD635&gt;0,AD635,0)+FV('Impact Model_Complicated'!AC$813,('Impact Model_Complicated'!AD$122-'Impact Model_Complicated'!AC$122),0,-'Impact Model_Complicated'!AC643))*IF(AD$122&gt;$S596,0,1)</f>
        <v>0</v>
      </c>
      <c r="AE643" s="10">
        <f>(IF(AE635&gt;0,AE635,0)+FV('Impact Model_Complicated'!AD$813,('Impact Model_Complicated'!AE$122-'Impact Model_Complicated'!AD$122),0,-'Impact Model_Complicated'!AD643))*IF(AE$122&gt;$S596,0,1)</f>
        <v>0</v>
      </c>
      <c r="AF643" s="10">
        <f>(IF(AF635&gt;0,AF635,0)+FV('Impact Model_Complicated'!AE$813,('Impact Model_Complicated'!AF$122-'Impact Model_Complicated'!AE$122),0,-'Impact Model_Complicated'!AE643))*IF(AF$122&gt;$S596,0,1)</f>
        <v>0</v>
      </c>
      <c r="AG643" s="10">
        <f>(IF(AG635&gt;0,AG635,0)+FV('Impact Model_Complicated'!AF$813,('Impact Model_Complicated'!AG$122-'Impact Model_Complicated'!AF$122),0,-'Impact Model_Complicated'!AF643))*IF(AG$122&gt;$S596,0,1)</f>
        <v>0</v>
      </c>
      <c r="AH643" s="10">
        <f>(IF(AH635&gt;0,AH635,0)+FV('Impact Model_Complicated'!AG$813,('Impact Model_Complicated'!AH$122-'Impact Model_Complicated'!AG$122),0,-'Impact Model_Complicated'!AG643))*IF(AH$122&gt;$S596,0,1)</f>
        <v>0</v>
      </c>
      <c r="AI643" s="10">
        <f>(IF(AI635&gt;0,AI635,0)+FV('Impact Model_Complicated'!AH$813,('Impact Model_Complicated'!AI$122-'Impact Model_Complicated'!AH$122),0,-'Impact Model_Complicated'!AH643))*IF(AI$122&gt;$S596,0,1)</f>
        <v>0</v>
      </c>
      <c r="AJ643" s="10">
        <f>(IF(AJ635&gt;0,AJ635,0)+FV('Impact Model_Complicated'!AI$813,('Impact Model_Complicated'!AJ$122-'Impact Model_Complicated'!AI$122),0,-'Impact Model_Complicated'!AI643))*IF(AJ$122&gt;$S596,0,1)</f>
        <v>0</v>
      </c>
      <c r="AK643" s="10">
        <f>(IF(AK635&gt;0,AK635,0)+FV('Impact Model_Complicated'!AJ$813,('Impact Model_Complicated'!AK$122-'Impact Model_Complicated'!AJ$122),0,-'Impact Model_Complicated'!AJ643))*IF(AK$122&gt;$S596,0,1)</f>
        <v>0</v>
      </c>
      <c r="AL643" s="10">
        <f>(IF(AL635&gt;0,AL635,0)+FV('Impact Model_Complicated'!AK$813,('Impact Model_Complicated'!AL$122-'Impact Model_Complicated'!AK$122),0,-'Impact Model_Complicated'!AK643))*IF(AL$122&gt;$S596,0,1)</f>
        <v>0</v>
      </c>
      <c r="AM643" s="10">
        <f>(IF(AM635&gt;0,AM635,0)+FV('Impact Model_Complicated'!AL$813,('Impact Model_Complicated'!AM$122-'Impact Model_Complicated'!AL$122),0,-'Impact Model_Complicated'!AL643))*IF(AM$122&gt;$S596,0,1)</f>
        <v>0</v>
      </c>
      <c r="AN643" s="10">
        <f>(IF(AN635&gt;0,AN635,0)+FV('Impact Model_Complicated'!AM$813,('Impact Model_Complicated'!AN$122-'Impact Model_Complicated'!AM$122),0,-'Impact Model_Complicated'!AM643))*IF(AN$122&gt;$S596,0,1)</f>
        <v>0</v>
      </c>
      <c r="AO643" s="10">
        <f>(IF(AO635&gt;0,AO635,0)+FV('Impact Model_Complicated'!AN$813,('Impact Model_Complicated'!AO$122-'Impact Model_Complicated'!AN$122),0,-'Impact Model_Complicated'!AN643))*IF(AO$122&gt;$S596,0,1)</f>
        <v>0</v>
      </c>
      <c r="AP643" s="10">
        <f>(IF(AP635&gt;0,AP635,0)+FV('Impact Model_Complicated'!AO$813,('Impact Model_Complicated'!AP$122-'Impact Model_Complicated'!AO$122),0,-'Impact Model_Complicated'!AO643))*IF(AP$122&gt;$S596,0,1)</f>
        <v>0</v>
      </c>
    </row>
    <row r="644" spans="1:42" ht="15.5" hidden="1" outlineLevel="2" thickBot="1">
      <c r="A644" s="6" t="s">
        <v>7</v>
      </c>
      <c r="B644" s="13"/>
      <c r="C644" s="6"/>
      <c r="D644" s="13">
        <f>SUM(D639:D643)</f>
        <v>0</v>
      </c>
      <c r="E644" s="13">
        <f t="shared" ref="E644:AP644" si="247">SUM(E639:E643)</f>
        <v>50000000</v>
      </c>
      <c r="F644" s="13">
        <f t="shared" si="247"/>
        <v>51000000</v>
      </c>
      <c r="G644" s="13">
        <f t="shared" si="247"/>
        <v>52020000</v>
      </c>
      <c r="H644" s="13">
        <f t="shared" si="247"/>
        <v>27310500</v>
      </c>
      <c r="I644" s="13">
        <f t="shared" si="247"/>
        <v>28676025</v>
      </c>
      <c r="J644" s="13">
        <f t="shared" si="247"/>
        <v>0</v>
      </c>
      <c r="K644" s="13">
        <f t="shared" si="247"/>
        <v>0</v>
      </c>
      <c r="L644" s="13">
        <f t="shared" si="247"/>
        <v>0</v>
      </c>
      <c r="M644" s="13">
        <f t="shared" si="247"/>
        <v>0</v>
      </c>
      <c r="N644" s="13">
        <f t="shared" si="247"/>
        <v>0</v>
      </c>
      <c r="O644" s="13">
        <f t="shared" si="247"/>
        <v>0</v>
      </c>
      <c r="P644" s="13">
        <f t="shared" si="247"/>
        <v>0</v>
      </c>
      <c r="Q644" s="13">
        <f t="shared" si="247"/>
        <v>0</v>
      </c>
      <c r="R644" s="13">
        <f t="shared" si="247"/>
        <v>0</v>
      </c>
      <c r="S644" s="13">
        <f t="shared" si="247"/>
        <v>0</v>
      </c>
      <c r="T644" s="13">
        <f t="shared" si="247"/>
        <v>0</v>
      </c>
      <c r="U644" s="13">
        <f t="shared" si="247"/>
        <v>0</v>
      </c>
      <c r="V644" s="13">
        <f t="shared" si="247"/>
        <v>0</v>
      </c>
      <c r="W644" s="13">
        <f t="shared" si="247"/>
        <v>0</v>
      </c>
      <c r="X644" s="13">
        <f t="shared" si="247"/>
        <v>0</v>
      </c>
      <c r="Y644" s="13">
        <f t="shared" si="247"/>
        <v>0</v>
      </c>
      <c r="Z644" s="13">
        <f t="shared" si="247"/>
        <v>0</v>
      </c>
      <c r="AA644" s="13">
        <f t="shared" si="247"/>
        <v>0</v>
      </c>
      <c r="AB644" s="13">
        <f t="shared" si="247"/>
        <v>0</v>
      </c>
      <c r="AC644" s="13">
        <f t="shared" si="247"/>
        <v>0</v>
      </c>
      <c r="AD644" s="13">
        <f t="shared" si="247"/>
        <v>0</v>
      </c>
      <c r="AE644" s="13">
        <f t="shared" si="247"/>
        <v>0</v>
      </c>
      <c r="AF644" s="13">
        <f t="shared" si="247"/>
        <v>0</v>
      </c>
      <c r="AG644" s="13">
        <f t="shared" si="247"/>
        <v>0</v>
      </c>
      <c r="AH644" s="13">
        <f t="shared" si="247"/>
        <v>0</v>
      </c>
      <c r="AI644" s="13">
        <f t="shared" si="247"/>
        <v>0</v>
      </c>
      <c r="AJ644" s="13">
        <f t="shared" si="247"/>
        <v>0</v>
      </c>
      <c r="AK644" s="13">
        <f t="shared" si="247"/>
        <v>0</v>
      </c>
      <c r="AL644" s="13">
        <f t="shared" si="247"/>
        <v>0</v>
      </c>
      <c r="AM644" s="13">
        <f t="shared" si="247"/>
        <v>0</v>
      </c>
      <c r="AN644" s="13">
        <f t="shared" si="247"/>
        <v>0</v>
      </c>
      <c r="AO644" s="13">
        <f t="shared" si="247"/>
        <v>0</v>
      </c>
      <c r="AP644" s="13">
        <f t="shared" si="247"/>
        <v>0</v>
      </c>
    </row>
    <row r="645" spans="1:42" hidden="1" outlineLevel="2"/>
    <row r="646" spans="1:42" hidden="1" outlineLevel="2">
      <c r="A646" s="11" t="s">
        <v>26</v>
      </c>
      <c r="B646" s="12"/>
      <c r="C646" s="11"/>
      <c r="D646" s="11">
        <f>D$84</f>
        <v>2022</v>
      </c>
      <c r="E646" s="11">
        <f t="shared" ref="E646:AP646" si="248">E$84</f>
        <v>2023</v>
      </c>
      <c r="F646" s="11">
        <f t="shared" si="248"/>
        <v>2024</v>
      </c>
      <c r="G646" s="11">
        <f t="shared" si="248"/>
        <v>2025</v>
      </c>
      <c r="H646" s="11">
        <f t="shared" si="248"/>
        <v>2026</v>
      </c>
      <c r="I646" s="11">
        <f t="shared" si="248"/>
        <v>2027</v>
      </c>
      <c r="J646" s="11">
        <f t="shared" si="248"/>
        <v>2028</v>
      </c>
      <c r="K646" s="11">
        <f t="shared" si="248"/>
        <v>2029</v>
      </c>
      <c r="L646" s="11">
        <f t="shared" si="248"/>
        <v>2030</v>
      </c>
      <c r="M646" s="11">
        <f t="shared" si="248"/>
        <v>2031</v>
      </c>
      <c r="N646" s="11">
        <f t="shared" si="248"/>
        <v>2032</v>
      </c>
      <c r="O646" s="11">
        <f t="shared" si="248"/>
        <v>2033</v>
      </c>
      <c r="P646" s="11">
        <f t="shared" si="248"/>
        <v>2034</v>
      </c>
      <c r="Q646" s="11">
        <f t="shared" si="248"/>
        <v>2035</v>
      </c>
      <c r="R646" s="11">
        <f t="shared" si="248"/>
        <v>2036</v>
      </c>
      <c r="S646" s="11">
        <f t="shared" si="248"/>
        <v>2037</v>
      </c>
      <c r="T646" s="11">
        <f t="shared" si="248"/>
        <v>2038</v>
      </c>
      <c r="U646" s="11">
        <f t="shared" si="248"/>
        <v>2039</v>
      </c>
      <c r="V646" s="11">
        <f t="shared" si="248"/>
        <v>2040</v>
      </c>
      <c r="W646" s="11">
        <f t="shared" si="248"/>
        <v>2041</v>
      </c>
      <c r="X646" s="11">
        <f t="shared" si="248"/>
        <v>2042</v>
      </c>
      <c r="Y646" s="11">
        <f t="shared" si="248"/>
        <v>2043</v>
      </c>
      <c r="Z646" s="11">
        <f t="shared" si="248"/>
        <v>2044</v>
      </c>
      <c r="AA646" s="11">
        <f t="shared" si="248"/>
        <v>2045</v>
      </c>
      <c r="AB646" s="11">
        <f t="shared" si="248"/>
        <v>2046</v>
      </c>
      <c r="AC646" s="11">
        <f t="shared" si="248"/>
        <v>2047</v>
      </c>
      <c r="AD646" s="11">
        <f t="shared" si="248"/>
        <v>2048</v>
      </c>
      <c r="AE646" s="11">
        <f t="shared" si="248"/>
        <v>2049</v>
      </c>
      <c r="AF646" s="11">
        <f t="shared" si="248"/>
        <v>2050</v>
      </c>
      <c r="AG646" s="11">
        <f t="shared" si="248"/>
        <v>2051</v>
      </c>
      <c r="AH646" s="11">
        <f t="shared" si="248"/>
        <v>2052</v>
      </c>
      <c r="AI646" s="11">
        <f t="shared" si="248"/>
        <v>2053</v>
      </c>
      <c r="AJ646" s="11">
        <f t="shared" si="248"/>
        <v>2054</v>
      </c>
      <c r="AK646" s="11">
        <f t="shared" si="248"/>
        <v>2055</v>
      </c>
      <c r="AL646" s="11">
        <f t="shared" si="248"/>
        <v>2056</v>
      </c>
      <c r="AM646" s="11">
        <f t="shared" si="248"/>
        <v>2057</v>
      </c>
      <c r="AN646" s="11">
        <f t="shared" si="248"/>
        <v>2058</v>
      </c>
      <c r="AO646" s="11">
        <f t="shared" si="248"/>
        <v>2059</v>
      </c>
      <c r="AP646" s="11">
        <f t="shared" si="248"/>
        <v>2060</v>
      </c>
    </row>
    <row r="647" spans="1:42" hidden="1" outlineLevel="2">
      <c r="A647" s="1">
        <v>1</v>
      </c>
      <c r="B647" s="10">
        <f t="shared" ref="B647:B652" si="249">SUM(D647:AP647)</f>
        <v>520200</v>
      </c>
      <c r="D647" s="10">
        <f t="shared" ref="D647:AP651" si="250">IF(D$130=$S592,D639*$T592,0)</f>
        <v>0</v>
      </c>
      <c r="E647" s="10">
        <f t="shared" si="250"/>
        <v>0</v>
      </c>
      <c r="F647" s="10">
        <f t="shared" si="250"/>
        <v>0</v>
      </c>
      <c r="G647" s="10">
        <f t="shared" si="250"/>
        <v>520200</v>
      </c>
      <c r="H647" s="10">
        <f t="shared" si="250"/>
        <v>0</v>
      </c>
      <c r="I647" s="10">
        <f t="shared" si="250"/>
        <v>0</v>
      </c>
      <c r="J647" s="10">
        <f t="shared" si="250"/>
        <v>0</v>
      </c>
      <c r="K647" s="10">
        <f t="shared" si="250"/>
        <v>0</v>
      </c>
      <c r="L647" s="10">
        <f t="shared" si="250"/>
        <v>0</v>
      </c>
      <c r="M647" s="10">
        <f t="shared" si="250"/>
        <v>0</v>
      </c>
      <c r="N647" s="10">
        <f t="shared" si="250"/>
        <v>0</v>
      </c>
      <c r="O647" s="10">
        <f t="shared" si="250"/>
        <v>0</v>
      </c>
      <c r="P647" s="10">
        <f t="shared" si="250"/>
        <v>0</v>
      </c>
      <c r="Q647" s="10">
        <f t="shared" si="250"/>
        <v>0</v>
      </c>
      <c r="R647" s="10">
        <f t="shared" si="250"/>
        <v>0</v>
      </c>
      <c r="S647" s="10">
        <f t="shared" si="250"/>
        <v>0</v>
      </c>
      <c r="T647" s="10">
        <f t="shared" si="250"/>
        <v>0</v>
      </c>
      <c r="U647" s="10">
        <f t="shared" si="250"/>
        <v>0</v>
      </c>
      <c r="V647" s="10">
        <f t="shared" si="250"/>
        <v>0</v>
      </c>
      <c r="W647" s="10">
        <f t="shared" si="250"/>
        <v>0</v>
      </c>
      <c r="X647" s="10">
        <f t="shared" si="250"/>
        <v>0</v>
      </c>
      <c r="Y647" s="10">
        <f t="shared" si="250"/>
        <v>0</v>
      </c>
      <c r="Z647" s="10">
        <f t="shared" si="250"/>
        <v>0</v>
      </c>
      <c r="AA647" s="10">
        <f t="shared" si="250"/>
        <v>0</v>
      </c>
      <c r="AB647" s="10">
        <f t="shared" si="250"/>
        <v>0</v>
      </c>
      <c r="AC647" s="10">
        <f t="shared" si="250"/>
        <v>0</v>
      </c>
      <c r="AD647" s="10">
        <f t="shared" si="250"/>
        <v>0</v>
      </c>
      <c r="AE647" s="10">
        <f t="shared" si="250"/>
        <v>0</v>
      </c>
      <c r="AF647" s="10">
        <f t="shared" si="250"/>
        <v>0</v>
      </c>
      <c r="AG647" s="10">
        <f t="shared" si="250"/>
        <v>0</v>
      </c>
      <c r="AH647" s="10">
        <f t="shared" si="250"/>
        <v>0</v>
      </c>
      <c r="AI647" s="10">
        <f t="shared" si="250"/>
        <v>0</v>
      </c>
      <c r="AJ647" s="10">
        <f t="shared" si="250"/>
        <v>0</v>
      </c>
      <c r="AK647" s="10">
        <f t="shared" si="250"/>
        <v>0</v>
      </c>
      <c r="AL647" s="10">
        <f t="shared" si="250"/>
        <v>0</v>
      </c>
      <c r="AM647" s="10">
        <f t="shared" si="250"/>
        <v>0</v>
      </c>
      <c r="AN647" s="10">
        <f t="shared" si="250"/>
        <v>0</v>
      </c>
      <c r="AO647" s="10">
        <f t="shared" si="250"/>
        <v>0</v>
      </c>
      <c r="AP647" s="10">
        <f t="shared" si="250"/>
        <v>0</v>
      </c>
    </row>
    <row r="648" spans="1:42" hidden="1" outlineLevel="2">
      <c r="A648" s="1">
        <v>2</v>
      </c>
      <c r="B648" s="10">
        <f t="shared" si="249"/>
        <v>16646400</v>
      </c>
      <c r="D648" s="10">
        <f t="shared" si="250"/>
        <v>0</v>
      </c>
      <c r="E648" s="10">
        <f t="shared" si="250"/>
        <v>0</v>
      </c>
      <c r="F648" s="10">
        <f t="shared" si="250"/>
        <v>0</v>
      </c>
      <c r="G648" s="10">
        <f t="shared" si="250"/>
        <v>16646400</v>
      </c>
      <c r="H648" s="10">
        <f t="shared" si="250"/>
        <v>0</v>
      </c>
      <c r="I648" s="10">
        <f t="shared" si="250"/>
        <v>0</v>
      </c>
      <c r="J648" s="10">
        <f t="shared" si="250"/>
        <v>0</v>
      </c>
      <c r="K648" s="10">
        <f t="shared" si="250"/>
        <v>0</v>
      </c>
      <c r="L648" s="10">
        <f t="shared" si="250"/>
        <v>0</v>
      </c>
      <c r="M648" s="10">
        <f t="shared" si="250"/>
        <v>0</v>
      </c>
      <c r="N648" s="10">
        <f t="shared" si="250"/>
        <v>0</v>
      </c>
      <c r="O648" s="10">
        <f t="shared" si="250"/>
        <v>0</v>
      </c>
      <c r="P648" s="10">
        <f t="shared" si="250"/>
        <v>0</v>
      </c>
      <c r="Q648" s="10">
        <f t="shared" si="250"/>
        <v>0</v>
      </c>
      <c r="R648" s="10">
        <f t="shared" si="250"/>
        <v>0</v>
      </c>
      <c r="S648" s="10">
        <f t="shared" si="250"/>
        <v>0</v>
      </c>
      <c r="T648" s="10">
        <f t="shared" si="250"/>
        <v>0</v>
      </c>
      <c r="U648" s="10">
        <f t="shared" si="250"/>
        <v>0</v>
      </c>
      <c r="V648" s="10">
        <f t="shared" si="250"/>
        <v>0</v>
      </c>
      <c r="W648" s="10">
        <f t="shared" si="250"/>
        <v>0</v>
      </c>
      <c r="X648" s="10">
        <f t="shared" si="250"/>
        <v>0</v>
      </c>
      <c r="Y648" s="10">
        <f t="shared" si="250"/>
        <v>0</v>
      </c>
      <c r="Z648" s="10">
        <f t="shared" si="250"/>
        <v>0</v>
      </c>
      <c r="AA648" s="10">
        <f t="shared" si="250"/>
        <v>0</v>
      </c>
      <c r="AB648" s="10">
        <f t="shared" si="250"/>
        <v>0</v>
      </c>
      <c r="AC648" s="10">
        <f t="shared" si="250"/>
        <v>0</v>
      </c>
      <c r="AD648" s="10">
        <f t="shared" si="250"/>
        <v>0</v>
      </c>
      <c r="AE648" s="10">
        <f t="shared" si="250"/>
        <v>0</v>
      </c>
      <c r="AF648" s="10">
        <f t="shared" si="250"/>
        <v>0</v>
      </c>
      <c r="AG648" s="10">
        <f t="shared" si="250"/>
        <v>0</v>
      </c>
      <c r="AH648" s="10">
        <f t="shared" si="250"/>
        <v>0</v>
      </c>
      <c r="AI648" s="10">
        <f t="shared" si="250"/>
        <v>0</v>
      </c>
      <c r="AJ648" s="10">
        <f t="shared" si="250"/>
        <v>0</v>
      </c>
      <c r="AK648" s="10">
        <f t="shared" si="250"/>
        <v>0</v>
      </c>
      <c r="AL648" s="10">
        <f t="shared" si="250"/>
        <v>0</v>
      </c>
      <c r="AM648" s="10">
        <f t="shared" si="250"/>
        <v>0</v>
      </c>
      <c r="AN648" s="10">
        <f t="shared" si="250"/>
        <v>0</v>
      </c>
      <c r="AO648" s="10">
        <f t="shared" si="250"/>
        <v>0</v>
      </c>
      <c r="AP648" s="10">
        <f t="shared" si="250"/>
        <v>0</v>
      </c>
    </row>
    <row r="649" spans="1:42" hidden="1" outlineLevel="2">
      <c r="A649" s="1">
        <v>3</v>
      </c>
      <c r="B649" s="10">
        <f t="shared" si="249"/>
        <v>28676025</v>
      </c>
      <c r="D649" s="10">
        <f t="shared" si="250"/>
        <v>0</v>
      </c>
      <c r="E649" s="10">
        <f t="shared" si="250"/>
        <v>0</v>
      </c>
      <c r="F649" s="10">
        <f t="shared" si="250"/>
        <v>0</v>
      </c>
      <c r="G649" s="10">
        <f t="shared" si="250"/>
        <v>0</v>
      </c>
      <c r="H649" s="10">
        <f t="shared" si="250"/>
        <v>0</v>
      </c>
      <c r="I649" s="10">
        <f t="shared" si="250"/>
        <v>28676025</v>
      </c>
      <c r="J649" s="10">
        <f t="shared" si="250"/>
        <v>0</v>
      </c>
      <c r="K649" s="10">
        <f t="shared" si="250"/>
        <v>0</v>
      </c>
      <c r="L649" s="10">
        <f t="shared" si="250"/>
        <v>0</v>
      </c>
      <c r="M649" s="10">
        <f t="shared" si="250"/>
        <v>0</v>
      </c>
      <c r="N649" s="10">
        <f t="shared" si="250"/>
        <v>0</v>
      </c>
      <c r="O649" s="10">
        <f t="shared" si="250"/>
        <v>0</v>
      </c>
      <c r="P649" s="10">
        <f t="shared" si="250"/>
        <v>0</v>
      </c>
      <c r="Q649" s="10">
        <f t="shared" si="250"/>
        <v>0</v>
      </c>
      <c r="R649" s="10">
        <f t="shared" si="250"/>
        <v>0</v>
      </c>
      <c r="S649" s="10">
        <f t="shared" si="250"/>
        <v>0</v>
      </c>
      <c r="T649" s="10">
        <f t="shared" si="250"/>
        <v>0</v>
      </c>
      <c r="U649" s="10">
        <f t="shared" si="250"/>
        <v>0</v>
      </c>
      <c r="V649" s="10">
        <f t="shared" si="250"/>
        <v>0</v>
      </c>
      <c r="W649" s="10">
        <f t="shared" si="250"/>
        <v>0</v>
      </c>
      <c r="X649" s="10">
        <f t="shared" si="250"/>
        <v>0</v>
      </c>
      <c r="Y649" s="10">
        <f t="shared" si="250"/>
        <v>0</v>
      </c>
      <c r="Z649" s="10">
        <f t="shared" si="250"/>
        <v>0</v>
      </c>
      <c r="AA649" s="10">
        <f t="shared" si="250"/>
        <v>0</v>
      </c>
      <c r="AB649" s="10">
        <f t="shared" si="250"/>
        <v>0</v>
      </c>
      <c r="AC649" s="10">
        <f t="shared" si="250"/>
        <v>0</v>
      </c>
      <c r="AD649" s="10">
        <f t="shared" si="250"/>
        <v>0</v>
      </c>
      <c r="AE649" s="10">
        <f t="shared" si="250"/>
        <v>0</v>
      </c>
      <c r="AF649" s="10">
        <f t="shared" si="250"/>
        <v>0</v>
      </c>
      <c r="AG649" s="10">
        <f t="shared" si="250"/>
        <v>0</v>
      </c>
      <c r="AH649" s="10">
        <f t="shared" si="250"/>
        <v>0</v>
      </c>
      <c r="AI649" s="10">
        <f t="shared" si="250"/>
        <v>0</v>
      </c>
      <c r="AJ649" s="10">
        <f t="shared" si="250"/>
        <v>0</v>
      </c>
      <c r="AK649" s="10">
        <f t="shared" si="250"/>
        <v>0</v>
      </c>
      <c r="AL649" s="10">
        <f t="shared" si="250"/>
        <v>0</v>
      </c>
      <c r="AM649" s="10">
        <f t="shared" si="250"/>
        <v>0</v>
      </c>
      <c r="AN649" s="10">
        <f t="shared" si="250"/>
        <v>0</v>
      </c>
      <c r="AO649" s="10">
        <f t="shared" si="250"/>
        <v>0</v>
      </c>
      <c r="AP649" s="10">
        <f t="shared" si="250"/>
        <v>0</v>
      </c>
    </row>
    <row r="650" spans="1:42" hidden="1" outlineLevel="2">
      <c r="A650" s="1">
        <v>4</v>
      </c>
      <c r="B650" s="10">
        <f t="shared" si="249"/>
        <v>0</v>
      </c>
      <c r="D650" s="10">
        <f t="shared" si="250"/>
        <v>0</v>
      </c>
      <c r="E650" s="10">
        <f t="shared" si="250"/>
        <v>0</v>
      </c>
      <c r="F650" s="10">
        <f t="shared" si="250"/>
        <v>0</v>
      </c>
      <c r="G650" s="10">
        <f t="shared" si="250"/>
        <v>0</v>
      </c>
      <c r="H650" s="10">
        <f t="shared" si="250"/>
        <v>0</v>
      </c>
      <c r="I650" s="10">
        <f t="shared" si="250"/>
        <v>0</v>
      </c>
      <c r="J650" s="10">
        <f t="shared" si="250"/>
        <v>0</v>
      </c>
      <c r="K650" s="10">
        <f t="shared" si="250"/>
        <v>0</v>
      </c>
      <c r="L650" s="10">
        <f t="shared" si="250"/>
        <v>0</v>
      </c>
      <c r="M650" s="10">
        <f t="shared" si="250"/>
        <v>0</v>
      </c>
      <c r="N650" s="10">
        <f t="shared" si="250"/>
        <v>0</v>
      </c>
      <c r="O650" s="10">
        <f t="shared" si="250"/>
        <v>0</v>
      </c>
      <c r="P650" s="10">
        <f t="shared" si="250"/>
        <v>0</v>
      </c>
      <c r="Q650" s="10">
        <f t="shared" si="250"/>
        <v>0</v>
      </c>
      <c r="R650" s="10">
        <f t="shared" si="250"/>
        <v>0</v>
      </c>
      <c r="S650" s="10">
        <f t="shared" si="250"/>
        <v>0</v>
      </c>
      <c r="T650" s="10">
        <f t="shared" si="250"/>
        <v>0</v>
      </c>
      <c r="U650" s="10">
        <f t="shared" si="250"/>
        <v>0</v>
      </c>
      <c r="V650" s="10">
        <f t="shared" si="250"/>
        <v>0</v>
      </c>
      <c r="W650" s="10">
        <f t="shared" si="250"/>
        <v>0</v>
      </c>
      <c r="X650" s="10">
        <f t="shared" si="250"/>
        <v>0</v>
      </c>
      <c r="Y650" s="10">
        <f t="shared" si="250"/>
        <v>0</v>
      </c>
      <c r="Z650" s="10">
        <f t="shared" si="250"/>
        <v>0</v>
      </c>
      <c r="AA650" s="10">
        <f t="shared" si="250"/>
        <v>0</v>
      </c>
      <c r="AB650" s="10">
        <f t="shared" si="250"/>
        <v>0</v>
      </c>
      <c r="AC650" s="10">
        <f t="shared" si="250"/>
        <v>0</v>
      </c>
      <c r="AD650" s="10">
        <f t="shared" si="250"/>
        <v>0</v>
      </c>
      <c r="AE650" s="10">
        <f t="shared" si="250"/>
        <v>0</v>
      </c>
      <c r="AF650" s="10">
        <f t="shared" si="250"/>
        <v>0</v>
      </c>
      <c r="AG650" s="10">
        <f t="shared" si="250"/>
        <v>0</v>
      </c>
      <c r="AH650" s="10">
        <f t="shared" si="250"/>
        <v>0</v>
      </c>
      <c r="AI650" s="10">
        <f t="shared" si="250"/>
        <v>0</v>
      </c>
      <c r="AJ650" s="10">
        <f t="shared" si="250"/>
        <v>0</v>
      </c>
      <c r="AK650" s="10">
        <f t="shared" si="250"/>
        <v>0</v>
      </c>
      <c r="AL650" s="10">
        <f t="shared" si="250"/>
        <v>0</v>
      </c>
      <c r="AM650" s="10">
        <f t="shared" si="250"/>
        <v>0</v>
      </c>
      <c r="AN650" s="10">
        <f t="shared" si="250"/>
        <v>0</v>
      </c>
      <c r="AO650" s="10">
        <f t="shared" si="250"/>
        <v>0</v>
      </c>
      <c r="AP650" s="10">
        <f t="shared" si="250"/>
        <v>0</v>
      </c>
    </row>
    <row r="651" spans="1:42" hidden="1" outlineLevel="2">
      <c r="A651" s="1">
        <v>5</v>
      </c>
      <c r="B651" s="10">
        <f t="shared" si="249"/>
        <v>0</v>
      </c>
      <c r="D651" s="10">
        <f t="shared" si="250"/>
        <v>0</v>
      </c>
      <c r="E651" s="10">
        <f t="shared" si="250"/>
        <v>0</v>
      </c>
      <c r="F651" s="10">
        <f t="shared" si="250"/>
        <v>0</v>
      </c>
      <c r="G651" s="10">
        <f t="shared" si="250"/>
        <v>0</v>
      </c>
      <c r="H651" s="10">
        <f t="shared" si="250"/>
        <v>0</v>
      </c>
      <c r="I651" s="10">
        <f t="shared" si="250"/>
        <v>0</v>
      </c>
      <c r="J651" s="10">
        <f t="shared" si="250"/>
        <v>0</v>
      </c>
      <c r="K651" s="10">
        <f t="shared" si="250"/>
        <v>0</v>
      </c>
      <c r="L651" s="10">
        <f t="shared" si="250"/>
        <v>0</v>
      </c>
      <c r="M651" s="10">
        <f t="shared" si="250"/>
        <v>0</v>
      </c>
      <c r="N651" s="10">
        <f t="shared" si="250"/>
        <v>0</v>
      </c>
      <c r="O651" s="10">
        <f t="shared" si="250"/>
        <v>0</v>
      </c>
      <c r="P651" s="10">
        <f t="shared" si="250"/>
        <v>0</v>
      </c>
      <c r="Q651" s="10">
        <f t="shared" si="250"/>
        <v>0</v>
      </c>
      <c r="R651" s="10">
        <f t="shared" si="250"/>
        <v>0</v>
      </c>
      <c r="S651" s="10">
        <f t="shared" si="250"/>
        <v>0</v>
      </c>
      <c r="T651" s="10">
        <f t="shared" si="250"/>
        <v>0</v>
      </c>
      <c r="U651" s="10">
        <f t="shared" si="250"/>
        <v>0</v>
      </c>
      <c r="V651" s="10">
        <f t="shared" si="250"/>
        <v>0</v>
      </c>
      <c r="W651" s="10">
        <f t="shared" si="250"/>
        <v>0</v>
      </c>
      <c r="X651" s="10">
        <f t="shared" si="250"/>
        <v>0</v>
      </c>
      <c r="Y651" s="10">
        <f t="shared" si="250"/>
        <v>0</v>
      </c>
      <c r="Z651" s="10">
        <f t="shared" si="250"/>
        <v>0</v>
      </c>
      <c r="AA651" s="10">
        <f t="shared" si="250"/>
        <v>0</v>
      </c>
      <c r="AB651" s="10">
        <f t="shared" si="250"/>
        <v>0</v>
      </c>
      <c r="AC651" s="10">
        <f t="shared" si="250"/>
        <v>0</v>
      </c>
      <c r="AD651" s="10">
        <f t="shared" si="250"/>
        <v>0</v>
      </c>
      <c r="AE651" s="10">
        <f t="shared" si="250"/>
        <v>0</v>
      </c>
      <c r="AF651" s="10">
        <f t="shared" si="250"/>
        <v>0</v>
      </c>
      <c r="AG651" s="10">
        <f t="shared" si="250"/>
        <v>0</v>
      </c>
      <c r="AH651" s="10">
        <f t="shared" si="250"/>
        <v>0</v>
      </c>
      <c r="AI651" s="10">
        <f t="shared" si="250"/>
        <v>0</v>
      </c>
      <c r="AJ651" s="10">
        <f t="shared" si="250"/>
        <v>0</v>
      </c>
      <c r="AK651" s="10">
        <f t="shared" si="250"/>
        <v>0</v>
      </c>
      <c r="AL651" s="10">
        <f t="shared" si="250"/>
        <v>0</v>
      </c>
      <c r="AM651" s="10">
        <f t="shared" si="250"/>
        <v>0</v>
      </c>
      <c r="AN651" s="10">
        <f t="shared" si="250"/>
        <v>0</v>
      </c>
      <c r="AO651" s="10">
        <f t="shared" si="250"/>
        <v>0</v>
      </c>
      <c r="AP651" s="10">
        <f t="shared" si="250"/>
        <v>0</v>
      </c>
    </row>
    <row r="652" spans="1:42" ht="15.5" hidden="1" outlineLevel="2" thickBot="1">
      <c r="A652" s="6" t="s">
        <v>7</v>
      </c>
      <c r="B652" s="13">
        <f t="shared" si="249"/>
        <v>45842625</v>
      </c>
      <c r="C652" s="6"/>
      <c r="D652" s="13">
        <f>SUM(D647:D651)</f>
        <v>0</v>
      </c>
      <c r="E652" s="13">
        <f t="shared" ref="E652:AP652" si="251">SUM(E647:E651)</f>
        <v>0</v>
      </c>
      <c r="F652" s="13">
        <f t="shared" si="251"/>
        <v>0</v>
      </c>
      <c r="G652" s="13">
        <f t="shared" si="251"/>
        <v>17166600</v>
      </c>
      <c r="H652" s="13">
        <f t="shared" si="251"/>
        <v>0</v>
      </c>
      <c r="I652" s="13">
        <f t="shared" si="251"/>
        <v>28676025</v>
      </c>
      <c r="J652" s="13">
        <f t="shared" si="251"/>
        <v>0</v>
      </c>
      <c r="K652" s="13">
        <f t="shared" si="251"/>
        <v>0</v>
      </c>
      <c r="L652" s="13">
        <f t="shared" si="251"/>
        <v>0</v>
      </c>
      <c r="M652" s="13">
        <f t="shared" si="251"/>
        <v>0</v>
      </c>
      <c r="N652" s="13">
        <f t="shared" si="251"/>
        <v>0</v>
      </c>
      <c r="O652" s="13">
        <f t="shared" si="251"/>
        <v>0</v>
      </c>
      <c r="P652" s="13">
        <f t="shared" si="251"/>
        <v>0</v>
      </c>
      <c r="Q652" s="13">
        <f t="shared" si="251"/>
        <v>0</v>
      </c>
      <c r="R652" s="13">
        <f t="shared" si="251"/>
        <v>0</v>
      </c>
      <c r="S652" s="13">
        <f t="shared" si="251"/>
        <v>0</v>
      </c>
      <c r="T652" s="13">
        <f t="shared" si="251"/>
        <v>0</v>
      </c>
      <c r="U652" s="13">
        <f t="shared" si="251"/>
        <v>0</v>
      </c>
      <c r="V652" s="13">
        <f t="shared" si="251"/>
        <v>0</v>
      </c>
      <c r="W652" s="13">
        <f t="shared" si="251"/>
        <v>0</v>
      </c>
      <c r="X652" s="13">
        <f t="shared" si="251"/>
        <v>0</v>
      </c>
      <c r="Y652" s="13">
        <f t="shared" si="251"/>
        <v>0</v>
      </c>
      <c r="Z652" s="13">
        <f t="shared" si="251"/>
        <v>0</v>
      </c>
      <c r="AA652" s="13">
        <f t="shared" si="251"/>
        <v>0</v>
      </c>
      <c r="AB652" s="13">
        <f t="shared" si="251"/>
        <v>0</v>
      </c>
      <c r="AC652" s="13">
        <f t="shared" si="251"/>
        <v>0</v>
      </c>
      <c r="AD652" s="13">
        <f t="shared" si="251"/>
        <v>0</v>
      </c>
      <c r="AE652" s="13">
        <f t="shared" si="251"/>
        <v>0</v>
      </c>
      <c r="AF652" s="13">
        <f t="shared" si="251"/>
        <v>0</v>
      </c>
      <c r="AG652" s="13">
        <f t="shared" si="251"/>
        <v>0</v>
      </c>
      <c r="AH652" s="13">
        <f t="shared" si="251"/>
        <v>0</v>
      </c>
      <c r="AI652" s="13">
        <f t="shared" si="251"/>
        <v>0</v>
      </c>
      <c r="AJ652" s="13">
        <f t="shared" si="251"/>
        <v>0</v>
      </c>
      <c r="AK652" s="13">
        <f t="shared" si="251"/>
        <v>0</v>
      </c>
      <c r="AL652" s="13">
        <f t="shared" si="251"/>
        <v>0</v>
      </c>
      <c r="AM652" s="13">
        <f t="shared" si="251"/>
        <v>0</v>
      </c>
      <c r="AN652" s="13">
        <f t="shared" si="251"/>
        <v>0</v>
      </c>
      <c r="AO652" s="13">
        <f t="shared" si="251"/>
        <v>0</v>
      </c>
      <c r="AP652" s="13">
        <f t="shared" si="251"/>
        <v>0</v>
      </c>
    </row>
    <row r="653" spans="1:42" hidden="1" outlineLevel="1" collapsed="1"/>
    <row r="654" spans="1:42" hidden="1" outlineLevel="1">
      <c r="A654" s="16" t="s">
        <v>41</v>
      </c>
      <c r="B654" s="14"/>
      <c r="C654" s="14"/>
      <c r="D654" s="15"/>
      <c r="E654" s="15"/>
      <c r="F654" s="15"/>
      <c r="G654" s="15"/>
      <c r="H654" s="15"/>
      <c r="I654" s="15"/>
      <c r="J654" s="15"/>
      <c r="K654" s="15"/>
      <c r="L654" s="15"/>
      <c r="M654" s="15"/>
      <c r="N654" s="15"/>
      <c r="O654" s="15"/>
      <c r="P654" s="15"/>
      <c r="Q654" s="15"/>
      <c r="R654" s="15"/>
      <c r="S654" s="15"/>
      <c r="T654" s="15"/>
      <c r="U654" s="15"/>
      <c r="V654" s="15"/>
      <c r="W654" s="15"/>
      <c r="X654" s="15"/>
      <c r="Y654" s="15"/>
      <c r="Z654" s="15"/>
      <c r="AA654" s="15"/>
      <c r="AB654" s="15"/>
      <c r="AC654" s="15"/>
      <c r="AD654" s="15"/>
      <c r="AE654" s="15"/>
      <c r="AF654" s="15"/>
      <c r="AG654" s="15"/>
      <c r="AH654" s="15"/>
      <c r="AI654" s="15"/>
      <c r="AJ654" s="15"/>
      <c r="AK654" s="15"/>
      <c r="AL654" s="15"/>
      <c r="AM654" s="15"/>
      <c r="AN654" s="15"/>
      <c r="AO654" s="15"/>
      <c r="AP654" s="15"/>
    </row>
    <row r="655" spans="1:42" hidden="1" outlineLevel="3">
      <c r="A655" s="11" t="s">
        <v>34</v>
      </c>
      <c r="B655" s="12"/>
      <c r="C655" s="11"/>
      <c r="D655" s="11">
        <f>D$84</f>
        <v>2022</v>
      </c>
      <c r="E655" s="11">
        <f t="shared" ref="E655:AP655" si="252">E$84</f>
        <v>2023</v>
      </c>
      <c r="F655" s="11">
        <f t="shared" si="252"/>
        <v>2024</v>
      </c>
      <c r="G655" s="11">
        <f t="shared" si="252"/>
        <v>2025</v>
      </c>
      <c r="H655" s="11">
        <f t="shared" si="252"/>
        <v>2026</v>
      </c>
      <c r="I655" s="11">
        <f t="shared" si="252"/>
        <v>2027</v>
      </c>
      <c r="J655" s="11">
        <f t="shared" si="252"/>
        <v>2028</v>
      </c>
      <c r="K655" s="11">
        <f t="shared" si="252"/>
        <v>2029</v>
      </c>
      <c r="L655" s="11">
        <f t="shared" si="252"/>
        <v>2030</v>
      </c>
      <c r="M655" s="11">
        <f t="shared" si="252"/>
        <v>2031</v>
      </c>
      <c r="N655" s="11">
        <f t="shared" si="252"/>
        <v>2032</v>
      </c>
      <c r="O655" s="11">
        <f t="shared" si="252"/>
        <v>2033</v>
      </c>
      <c r="P655" s="11">
        <f t="shared" si="252"/>
        <v>2034</v>
      </c>
      <c r="Q655" s="11">
        <f t="shared" si="252"/>
        <v>2035</v>
      </c>
      <c r="R655" s="11">
        <f t="shared" si="252"/>
        <v>2036</v>
      </c>
      <c r="S655" s="11">
        <f t="shared" si="252"/>
        <v>2037</v>
      </c>
      <c r="T655" s="11">
        <f t="shared" si="252"/>
        <v>2038</v>
      </c>
      <c r="U655" s="11">
        <f t="shared" si="252"/>
        <v>2039</v>
      </c>
      <c r="V655" s="11">
        <f t="shared" si="252"/>
        <v>2040</v>
      </c>
      <c r="W655" s="11">
        <f t="shared" si="252"/>
        <v>2041</v>
      </c>
      <c r="X655" s="11">
        <f t="shared" si="252"/>
        <v>2042</v>
      </c>
      <c r="Y655" s="11">
        <f t="shared" si="252"/>
        <v>2043</v>
      </c>
      <c r="Z655" s="11">
        <f t="shared" si="252"/>
        <v>2044</v>
      </c>
      <c r="AA655" s="11">
        <f t="shared" si="252"/>
        <v>2045</v>
      </c>
      <c r="AB655" s="11">
        <f t="shared" si="252"/>
        <v>2046</v>
      </c>
      <c r="AC655" s="11">
        <f t="shared" si="252"/>
        <v>2047</v>
      </c>
      <c r="AD655" s="11">
        <f t="shared" si="252"/>
        <v>2048</v>
      </c>
      <c r="AE655" s="11">
        <f t="shared" si="252"/>
        <v>2049</v>
      </c>
      <c r="AF655" s="11">
        <f t="shared" si="252"/>
        <v>2050</v>
      </c>
      <c r="AG655" s="11">
        <f t="shared" si="252"/>
        <v>2051</v>
      </c>
      <c r="AH655" s="11">
        <f t="shared" si="252"/>
        <v>2052</v>
      </c>
      <c r="AI655" s="11">
        <f t="shared" si="252"/>
        <v>2053</v>
      </c>
      <c r="AJ655" s="11">
        <f t="shared" si="252"/>
        <v>2054</v>
      </c>
      <c r="AK655" s="11">
        <f t="shared" si="252"/>
        <v>2055</v>
      </c>
      <c r="AL655" s="11">
        <f t="shared" si="252"/>
        <v>2056</v>
      </c>
      <c r="AM655" s="11">
        <f t="shared" si="252"/>
        <v>2057</v>
      </c>
      <c r="AN655" s="11">
        <f t="shared" si="252"/>
        <v>2058</v>
      </c>
      <c r="AO655" s="11">
        <f t="shared" si="252"/>
        <v>2059</v>
      </c>
      <c r="AP655" s="11">
        <f t="shared" si="252"/>
        <v>2060</v>
      </c>
    </row>
    <row r="656" spans="1:42" hidden="1" outlineLevel="3">
      <c r="A656" s="1">
        <v>1</v>
      </c>
      <c r="B656" s="10">
        <f t="shared" ref="B656:B661" si="253">SUM(D656:AP656)</f>
        <v>4584262.5</v>
      </c>
      <c r="D656" s="10">
        <f t="shared" ref="D656:AP660" si="254">IF(D$139=$Z592,$W$585*$W592,0)</f>
        <v>0</v>
      </c>
      <c r="E656" s="10">
        <f t="shared" si="254"/>
        <v>0</v>
      </c>
      <c r="F656" s="10">
        <f t="shared" si="254"/>
        <v>0</v>
      </c>
      <c r="G656" s="10">
        <f t="shared" si="254"/>
        <v>0</v>
      </c>
      <c r="H656" s="10">
        <f t="shared" si="254"/>
        <v>0</v>
      </c>
      <c r="I656" s="10">
        <f t="shared" si="254"/>
        <v>0</v>
      </c>
      <c r="J656" s="10">
        <f t="shared" si="254"/>
        <v>4584262.5</v>
      </c>
      <c r="K656" s="10">
        <f t="shared" si="254"/>
        <v>0</v>
      </c>
      <c r="L656" s="10">
        <f t="shared" si="254"/>
        <v>0</v>
      </c>
      <c r="M656" s="10">
        <f t="shared" si="254"/>
        <v>0</v>
      </c>
      <c r="N656" s="10">
        <f t="shared" si="254"/>
        <v>0</v>
      </c>
      <c r="O656" s="10">
        <f t="shared" si="254"/>
        <v>0</v>
      </c>
      <c r="P656" s="10">
        <f t="shared" si="254"/>
        <v>0</v>
      </c>
      <c r="Q656" s="10">
        <f t="shared" si="254"/>
        <v>0</v>
      </c>
      <c r="R656" s="10">
        <f t="shared" si="254"/>
        <v>0</v>
      </c>
      <c r="S656" s="10">
        <f t="shared" si="254"/>
        <v>0</v>
      </c>
      <c r="T656" s="10">
        <f t="shared" si="254"/>
        <v>0</v>
      </c>
      <c r="U656" s="10">
        <f t="shared" si="254"/>
        <v>0</v>
      </c>
      <c r="V656" s="10">
        <f t="shared" si="254"/>
        <v>0</v>
      </c>
      <c r="W656" s="10">
        <f t="shared" si="254"/>
        <v>0</v>
      </c>
      <c r="X656" s="10">
        <f t="shared" si="254"/>
        <v>0</v>
      </c>
      <c r="Y656" s="10">
        <f t="shared" si="254"/>
        <v>0</v>
      </c>
      <c r="Z656" s="10">
        <f t="shared" si="254"/>
        <v>0</v>
      </c>
      <c r="AA656" s="10">
        <f t="shared" si="254"/>
        <v>0</v>
      </c>
      <c r="AB656" s="10">
        <f t="shared" si="254"/>
        <v>0</v>
      </c>
      <c r="AC656" s="10">
        <f t="shared" si="254"/>
        <v>0</v>
      </c>
      <c r="AD656" s="10">
        <f t="shared" si="254"/>
        <v>0</v>
      </c>
      <c r="AE656" s="10">
        <f t="shared" si="254"/>
        <v>0</v>
      </c>
      <c r="AF656" s="10">
        <f t="shared" si="254"/>
        <v>0</v>
      </c>
      <c r="AG656" s="10">
        <f t="shared" si="254"/>
        <v>0</v>
      </c>
      <c r="AH656" s="10">
        <f t="shared" si="254"/>
        <v>0</v>
      </c>
      <c r="AI656" s="10">
        <f t="shared" si="254"/>
        <v>0</v>
      </c>
      <c r="AJ656" s="10">
        <f t="shared" si="254"/>
        <v>0</v>
      </c>
      <c r="AK656" s="10">
        <f t="shared" si="254"/>
        <v>0</v>
      </c>
      <c r="AL656" s="10">
        <f t="shared" si="254"/>
        <v>0</v>
      </c>
      <c r="AM656" s="10">
        <f t="shared" si="254"/>
        <v>0</v>
      </c>
      <c r="AN656" s="10">
        <f t="shared" si="254"/>
        <v>0</v>
      </c>
      <c r="AO656" s="10">
        <f t="shared" si="254"/>
        <v>0</v>
      </c>
      <c r="AP656" s="10">
        <f t="shared" si="254"/>
        <v>0</v>
      </c>
    </row>
    <row r="657" spans="1:42" hidden="1" outlineLevel="3">
      <c r="A657" s="1">
        <v>2</v>
      </c>
      <c r="B657" s="10">
        <f t="shared" si="253"/>
        <v>18337050</v>
      </c>
      <c r="D657" s="10">
        <f t="shared" si="254"/>
        <v>0</v>
      </c>
      <c r="E657" s="10">
        <f t="shared" si="254"/>
        <v>0</v>
      </c>
      <c r="F657" s="10">
        <f t="shared" si="254"/>
        <v>0</v>
      </c>
      <c r="G657" s="10">
        <f t="shared" si="254"/>
        <v>0</v>
      </c>
      <c r="H657" s="10">
        <f t="shared" si="254"/>
        <v>0</v>
      </c>
      <c r="I657" s="10">
        <f t="shared" si="254"/>
        <v>0</v>
      </c>
      <c r="J657" s="10">
        <f t="shared" si="254"/>
        <v>18337050</v>
      </c>
      <c r="K657" s="10">
        <f t="shared" si="254"/>
        <v>0</v>
      </c>
      <c r="L657" s="10">
        <f t="shared" si="254"/>
        <v>0</v>
      </c>
      <c r="M657" s="10">
        <f t="shared" si="254"/>
        <v>0</v>
      </c>
      <c r="N657" s="10">
        <f t="shared" si="254"/>
        <v>0</v>
      </c>
      <c r="O657" s="10">
        <f t="shared" si="254"/>
        <v>0</v>
      </c>
      <c r="P657" s="10">
        <f t="shared" si="254"/>
        <v>0</v>
      </c>
      <c r="Q657" s="10">
        <f t="shared" si="254"/>
        <v>0</v>
      </c>
      <c r="R657" s="10">
        <f t="shared" si="254"/>
        <v>0</v>
      </c>
      <c r="S657" s="10">
        <f t="shared" si="254"/>
        <v>0</v>
      </c>
      <c r="T657" s="10">
        <f t="shared" si="254"/>
        <v>0</v>
      </c>
      <c r="U657" s="10">
        <f t="shared" si="254"/>
        <v>0</v>
      </c>
      <c r="V657" s="10">
        <f t="shared" si="254"/>
        <v>0</v>
      </c>
      <c r="W657" s="10">
        <f t="shared" si="254"/>
        <v>0</v>
      </c>
      <c r="X657" s="10">
        <f t="shared" si="254"/>
        <v>0</v>
      </c>
      <c r="Y657" s="10">
        <f t="shared" si="254"/>
        <v>0</v>
      </c>
      <c r="Z657" s="10">
        <f t="shared" si="254"/>
        <v>0</v>
      </c>
      <c r="AA657" s="10">
        <f t="shared" si="254"/>
        <v>0</v>
      </c>
      <c r="AB657" s="10">
        <f t="shared" si="254"/>
        <v>0</v>
      </c>
      <c r="AC657" s="10">
        <f t="shared" si="254"/>
        <v>0</v>
      </c>
      <c r="AD657" s="10">
        <f t="shared" si="254"/>
        <v>0</v>
      </c>
      <c r="AE657" s="10">
        <f t="shared" si="254"/>
        <v>0</v>
      </c>
      <c r="AF657" s="10">
        <f t="shared" si="254"/>
        <v>0</v>
      </c>
      <c r="AG657" s="10">
        <f t="shared" si="254"/>
        <v>0</v>
      </c>
      <c r="AH657" s="10">
        <f t="shared" si="254"/>
        <v>0</v>
      </c>
      <c r="AI657" s="10">
        <f t="shared" si="254"/>
        <v>0</v>
      </c>
      <c r="AJ657" s="10">
        <f t="shared" si="254"/>
        <v>0</v>
      </c>
      <c r="AK657" s="10">
        <f t="shared" si="254"/>
        <v>0</v>
      </c>
      <c r="AL657" s="10">
        <f t="shared" si="254"/>
        <v>0</v>
      </c>
      <c r="AM657" s="10">
        <f t="shared" si="254"/>
        <v>0</v>
      </c>
      <c r="AN657" s="10">
        <f t="shared" si="254"/>
        <v>0</v>
      </c>
      <c r="AO657" s="10">
        <f t="shared" si="254"/>
        <v>0</v>
      </c>
      <c r="AP657" s="10">
        <f t="shared" si="254"/>
        <v>0</v>
      </c>
    </row>
    <row r="658" spans="1:42" hidden="1" outlineLevel="3">
      <c r="A658" s="1">
        <v>3</v>
      </c>
      <c r="B658" s="10">
        <f t="shared" si="253"/>
        <v>22921312.5</v>
      </c>
      <c r="D658" s="10">
        <f t="shared" si="254"/>
        <v>0</v>
      </c>
      <c r="E658" s="10">
        <f t="shared" si="254"/>
        <v>0</v>
      </c>
      <c r="F658" s="10">
        <f t="shared" si="254"/>
        <v>0</v>
      </c>
      <c r="G658" s="10">
        <f t="shared" si="254"/>
        <v>0</v>
      </c>
      <c r="H658" s="10">
        <f t="shared" si="254"/>
        <v>0</v>
      </c>
      <c r="I658" s="10">
        <f t="shared" si="254"/>
        <v>0</v>
      </c>
      <c r="J658" s="10">
        <f t="shared" si="254"/>
        <v>22921312.5</v>
      </c>
      <c r="K658" s="10">
        <f t="shared" si="254"/>
        <v>0</v>
      </c>
      <c r="L658" s="10">
        <f t="shared" si="254"/>
        <v>0</v>
      </c>
      <c r="M658" s="10">
        <f t="shared" si="254"/>
        <v>0</v>
      </c>
      <c r="N658" s="10">
        <f t="shared" si="254"/>
        <v>0</v>
      </c>
      <c r="O658" s="10">
        <f t="shared" si="254"/>
        <v>0</v>
      </c>
      <c r="P658" s="10">
        <f t="shared" si="254"/>
        <v>0</v>
      </c>
      <c r="Q658" s="10">
        <f t="shared" si="254"/>
        <v>0</v>
      </c>
      <c r="R658" s="10">
        <f t="shared" si="254"/>
        <v>0</v>
      </c>
      <c r="S658" s="10">
        <f t="shared" si="254"/>
        <v>0</v>
      </c>
      <c r="T658" s="10">
        <f t="shared" si="254"/>
        <v>0</v>
      </c>
      <c r="U658" s="10">
        <f t="shared" si="254"/>
        <v>0</v>
      </c>
      <c r="V658" s="10">
        <f t="shared" si="254"/>
        <v>0</v>
      </c>
      <c r="W658" s="10">
        <f t="shared" si="254"/>
        <v>0</v>
      </c>
      <c r="X658" s="10">
        <f t="shared" si="254"/>
        <v>0</v>
      </c>
      <c r="Y658" s="10">
        <f t="shared" si="254"/>
        <v>0</v>
      </c>
      <c r="Z658" s="10">
        <f t="shared" si="254"/>
        <v>0</v>
      </c>
      <c r="AA658" s="10">
        <f t="shared" si="254"/>
        <v>0</v>
      </c>
      <c r="AB658" s="10">
        <f t="shared" si="254"/>
        <v>0</v>
      </c>
      <c r="AC658" s="10">
        <f t="shared" si="254"/>
        <v>0</v>
      </c>
      <c r="AD658" s="10">
        <f t="shared" si="254"/>
        <v>0</v>
      </c>
      <c r="AE658" s="10">
        <f t="shared" si="254"/>
        <v>0</v>
      </c>
      <c r="AF658" s="10">
        <f t="shared" si="254"/>
        <v>0</v>
      </c>
      <c r="AG658" s="10">
        <f t="shared" si="254"/>
        <v>0</v>
      </c>
      <c r="AH658" s="10">
        <f t="shared" si="254"/>
        <v>0</v>
      </c>
      <c r="AI658" s="10">
        <f t="shared" si="254"/>
        <v>0</v>
      </c>
      <c r="AJ658" s="10">
        <f t="shared" si="254"/>
        <v>0</v>
      </c>
      <c r="AK658" s="10">
        <f t="shared" si="254"/>
        <v>0</v>
      </c>
      <c r="AL658" s="10">
        <f t="shared" si="254"/>
        <v>0</v>
      </c>
      <c r="AM658" s="10">
        <f t="shared" si="254"/>
        <v>0</v>
      </c>
      <c r="AN658" s="10">
        <f t="shared" si="254"/>
        <v>0</v>
      </c>
      <c r="AO658" s="10">
        <f t="shared" si="254"/>
        <v>0</v>
      </c>
      <c r="AP658" s="10">
        <f t="shared" si="254"/>
        <v>0</v>
      </c>
    </row>
    <row r="659" spans="1:42" hidden="1" outlineLevel="3">
      <c r="A659" s="1">
        <v>4</v>
      </c>
      <c r="B659" s="10">
        <f t="shared" si="253"/>
        <v>0</v>
      </c>
      <c r="D659" s="10">
        <f t="shared" si="254"/>
        <v>0</v>
      </c>
      <c r="E659" s="10">
        <f t="shared" si="254"/>
        <v>0</v>
      </c>
      <c r="F659" s="10">
        <f t="shared" si="254"/>
        <v>0</v>
      </c>
      <c r="G659" s="10">
        <f t="shared" si="254"/>
        <v>0</v>
      </c>
      <c r="H659" s="10">
        <f t="shared" si="254"/>
        <v>0</v>
      </c>
      <c r="I659" s="10">
        <f t="shared" si="254"/>
        <v>0</v>
      </c>
      <c r="J659" s="10">
        <f t="shared" si="254"/>
        <v>0</v>
      </c>
      <c r="K659" s="10">
        <f t="shared" si="254"/>
        <v>0</v>
      </c>
      <c r="L659" s="10">
        <f t="shared" si="254"/>
        <v>0</v>
      </c>
      <c r="M659" s="10">
        <f t="shared" si="254"/>
        <v>0</v>
      </c>
      <c r="N659" s="10">
        <f t="shared" si="254"/>
        <v>0</v>
      </c>
      <c r="O659" s="10">
        <f t="shared" si="254"/>
        <v>0</v>
      </c>
      <c r="P659" s="10">
        <f t="shared" si="254"/>
        <v>0</v>
      </c>
      <c r="Q659" s="10">
        <f t="shared" si="254"/>
        <v>0</v>
      </c>
      <c r="R659" s="10">
        <f t="shared" si="254"/>
        <v>0</v>
      </c>
      <c r="S659" s="10">
        <f t="shared" si="254"/>
        <v>0</v>
      </c>
      <c r="T659" s="10">
        <f t="shared" si="254"/>
        <v>0</v>
      </c>
      <c r="U659" s="10">
        <f t="shared" si="254"/>
        <v>0</v>
      </c>
      <c r="V659" s="10">
        <f t="shared" si="254"/>
        <v>0</v>
      </c>
      <c r="W659" s="10">
        <f t="shared" si="254"/>
        <v>0</v>
      </c>
      <c r="X659" s="10">
        <f t="shared" si="254"/>
        <v>0</v>
      </c>
      <c r="Y659" s="10">
        <f t="shared" si="254"/>
        <v>0</v>
      </c>
      <c r="Z659" s="10">
        <f t="shared" si="254"/>
        <v>0</v>
      </c>
      <c r="AA659" s="10">
        <f t="shared" si="254"/>
        <v>0</v>
      </c>
      <c r="AB659" s="10">
        <f t="shared" si="254"/>
        <v>0</v>
      </c>
      <c r="AC659" s="10">
        <f t="shared" si="254"/>
        <v>0</v>
      </c>
      <c r="AD659" s="10">
        <f t="shared" si="254"/>
        <v>0</v>
      </c>
      <c r="AE659" s="10">
        <f t="shared" si="254"/>
        <v>0</v>
      </c>
      <c r="AF659" s="10">
        <f t="shared" si="254"/>
        <v>0</v>
      </c>
      <c r="AG659" s="10">
        <f t="shared" si="254"/>
        <v>0</v>
      </c>
      <c r="AH659" s="10">
        <f t="shared" si="254"/>
        <v>0</v>
      </c>
      <c r="AI659" s="10">
        <f t="shared" si="254"/>
        <v>0</v>
      </c>
      <c r="AJ659" s="10">
        <f t="shared" si="254"/>
        <v>0</v>
      </c>
      <c r="AK659" s="10">
        <f t="shared" si="254"/>
        <v>0</v>
      </c>
      <c r="AL659" s="10">
        <f t="shared" si="254"/>
        <v>0</v>
      </c>
      <c r="AM659" s="10">
        <f t="shared" si="254"/>
        <v>0</v>
      </c>
      <c r="AN659" s="10">
        <f t="shared" si="254"/>
        <v>0</v>
      </c>
      <c r="AO659" s="10">
        <f t="shared" si="254"/>
        <v>0</v>
      </c>
      <c r="AP659" s="10">
        <f t="shared" si="254"/>
        <v>0</v>
      </c>
    </row>
    <row r="660" spans="1:42" hidden="1" outlineLevel="3">
      <c r="A660" s="1">
        <v>5</v>
      </c>
      <c r="B660" s="10">
        <f t="shared" si="253"/>
        <v>0</v>
      </c>
      <c r="D660" s="10">
        <f t="shared" si="254"/>
        <v>0</v>
      </c>
      <c r="E660" s="10">
        <f t="shared" si="254"/>
        <v>0</v>
      </c>
      <c r="F660" s="10">
        <f t="shared" si="254"/>
        <v>0</v>
      </c>
      <c r="G660" s="10">
        <f t="shared" si="254"/>
        <v>0</v>
      </c>
      <c r="H660" s="10">
        <f t="shared" si="254"/>
        <v>0</v>
      </c>
      <c r="I660" s="10">
        <f t="shared" si="254"/>
        <v>0</v>
      </c>
      <c r="J660" s="10">
        <f t="shared" si="254"/>
        <v>0</v>
      </c>
      <c r="K660" s="10">
        <f t="shared" si="254"/>
        <v>0</v>
      </c>
      <c r="L660" s="10">
        <f t="shared" si="254"/>
        <v>0</v>
      </c>
      <c r="M660" s="10">
        <f t="shared" si="254"/>
        <v>0</v>
      </c>
      <c r="N660" s="10">
        <f t="shared" si="254"/>
        <v>0</v>
      </c>
      <c r="O660" s="10">
        <f t="shared" si="254"/>
        <v>0</v>
      </c>
      <c r="P660" s="10">
        <f t="shared" si="254"/>
        <v>0</v>
      </c>
      <c r="Q660" s="10">
        <f t="shared" si="254"/>
        <v>0</v>
      </c>
      <c r="R660" s="10">
        <f t="shared" si="254"/>
        <v>0</v>
      </c>
      <c r="S660" s="10">
        <f t="shared" si="254"/>
        <v>0</v>
      </c>
      <c r="T660" s="10">
        <f t="shared" si="254"/>
        <v>0</v>
      </c>
      <c r="U660" s="10">
        <f t="shared" si="254"/>
        <v>0</v>
      </c>
      <c r="V660" s="10">
        <f t="shared" si="254"/>
        <v>0</v>
      </c>
      <c r="W660" s="10">
        <f t="shared" si="254"/>
        <v>0</v>
      </c>
      <c r="X660" s="10">
        <f t="shared" si="254"/>
        <v>0</v>
      </c>
      <c r="Y660" s="10">
        <f t="shared" si="254"/>
        <v>0</v>
      </c>
      <c r="Z660" s="10">
        <f t="shared" si="254"/>
        <v>0</v>
      </c>
      <c r="AA660" s="10">
        <f t="shared" si="254"/>
        <v>0</v>
      </c>
      <c r="AB660" s="10">
        <f t="shared" si="254"/>
        <v>0</v>
      </c>
      <c r="AC660" s="10">
        <f t="shared" si="254"/>
        <v>0</v>
      </c>
      <c r="AD660" s="10">
        <f t="shared" si="254"/>
        <v>0</v>
      </c>
      <c r="AE660" s="10">
        <f t="shared" si="254"/>
        <v>0</v>
      </c>
      <c r="AF660" s="10">
        <f t="shared" si="254"/>
        <v>0</v>
      </c>
      <c r="AG660" s="10">
        <f t="shared" si="254"/>
        <v>0</v>
      </c>
      <c r="AH660" s="10">
        <f t="shared" si="254"/>
        <v>0</v>
      </c>
      <c r="AI660" s="10">
        <f t="shared" si="254"/>
        <v>0</v>
      </c>
      <c r="AJ660" s="10">
        <f t="shared" si="254"/>
        <v>0</v>
      </c>
      <c r="AK660" s="10">
        <f t="shared" si="254"/>
        <v>0</v>
      </c>
      <c r="AL660" s="10">
        <f t="shared" si="254"/>
        <v>0</v>
      </c>
      <c r="AM660" s="10">
        <f t="shared" si="254"/>
        <v>0</v>
      </c>
      <c r="AN660" s="10">
        <f t="shared" si="254"/>
        <v>0</v>
      </c>
      <c r="AO660" s="10">
        <f t="shared" si="254"/>
        <v>0</v>
      </c>
      <c r="AP660" s="10">
        <f t="shared" si="254"/>
        <v>0</v>
      </c>
    </row>
    <row r="661" spans="1:42" ht="15.5" hidden="1" outlineLevel="3" thickBot="1">
      <c r="A661" s="6" t="s">
        <v>7</v>
      </c>
      <c r="B661" s="13">
        <f t="shared" si="253"/>
        <v>45842625</v>
      </c>
      <c r="C661" s="6"/>
      <c r="D661" s="13">
        <f>SUM(D656:D660)</f>
        <v>0</v>
      </c>
      <c r="E661" s="13">
        <f t="shared" ref="E661:AP661" si="255">SUM(E656:E660)</f>
        <v>0</v>
      </c>
      <c r="F661" s="13">
        <f t="shared" si="255"/>
        <v>0</v>
      </c>
      <c r="G661" s="13">
        <f t="shared" si="255"/>
        <v>0</v>
      </c>
      <c r="H661" s="13">
        <f t="shared" si="255"/>
        <v>0</v>
      </c>
      <c r="I661" s="13">
        <f t="shared" si="255"/>
        <v>0</v>
      </c>
      <c r="J661" s="13">
        <f t="shared" si="255"/>
        <v>45842625</v>
      </c>
      <c r="K661" s="13">
        <f t="shared" si="255"/>
        <v>0</v>
      </c>
      <c r="L661" s="13">
        <f t="shared" si="255"/>
        <v>0</v>
      </c>
      <c r="M661" s="13">
        <f t="shared" si="255"/>
        <v>0</v>
      </c>
      <c r="N661" s="13">
        <f t="shared" si="255"/>
        <v>0</v>
      </c>
      <c r="O661" s="13">
        <f t="shared" si="255"/>
        <v>0</v>
      </c>
      <c r="P661" s="13">
        <f t="shared" si="255"/>
        <v>0</v>
      </c>
      <c r="Q661" s="13">
        <f t="shared" si="255"/>
        <v>0</v>
      </c>
      <c r="R661" s="13">
        <f t="shared" si="255"/>
        <v>0</v>
      </c>
      <c r="S661" s="13">
        <f t="shared" si="255"/>
        <v>0</v>
      </c>
      <c r="T661" s="13">
        <f t="shared" si="255"/>
        <v>0</v>
      </c>
      <c r="U661" s="13">
        <f t="shared" si="255"/>
        <v>0</v>
      </c>
      <c r="V661" s="13">
        <f t="shared" si="255"/>
        <v>0</v>
      </c>
      <c r="W661" s="13">
        <f t="shared" si="255"/>
        <v>0</v>
      </c>
      <c r="X661" s="13">
        <f t="shared" si="255"/>
        <v>0</v>
      </c>
      <c r="Y661" s="13">
        <f t="shared" si="255"/>
        <v>0</v>
      </c>
      <c r="Z661" s="13">
        <f t="shared" si="255"/>
        <v>0</v>
      </c>
      <c r="AA661" s="13">
        <f t="shared" si="255"/>
        <v>0</v>
      </c>
      <c r="AB661" s="13">
        <f t="shared" si="255"/>
        <v>0</v>
      </c>
      <c r="AC661" s="13">
        <f t="shared" si="255"/>
        <v>0</v>
      </c>
      <c r="AD661" s="13">
        <f t="shared" si="255"/>
        <v>0</v>
      </c>
      <c r="AE661" s="13">
        <f t="shared" si="255"/>
        <v>0</v>
      </c>
      <c r="AF661" s="13">
        <f t="shared" si="255"/>
        <v>0</v>
      </c>
      <c r="AG661" s="13">
        <f t="shared" si="255"/>
        <v>0</v>
      </c>
      <c r="AH661" s="13">
        <f t="shared" si="255"/>
        <v>0</v>
      </c>
      <c r="AI661" s="13">
        <f t="shared" si="255"/>
        <v>0</v>
      </c>
      <c r="AJ661" s="13">
        <f t="shared" si="255"/>
        <v>0</v>
      </c>
      <c r="AK661" s="13">
        <f t="shared" si="255"/>
        <v>0</v>
      </c>
      <c r="AL661" s="13">
        <f t="shared" si="255"/>
        <v>0</v>
      </c>
      <c r="AM661" s="13">
        <f t="shared" si="255"/>
        <v>0</v>
      </c>
      <c r="AN661" s="13">
        <f t="shared" si="255"/>
        <v>0</v>
      </c>
      <c r="AO661" s="13">
        <f t="shared" si="255"/>
        <v>0</v>
      </c>
      <c r="AP661" s="13">
        <f t="shared" si="255"/>
        <v>0</v>
      </c>
    </row>
    <row r="662" spans="1:42" hidden="1" outlineLevel="3"/>
    <row r="663" spans="1:42" hidden="1" outlineLevel="3">
      <c r="A663" s="11" t="s">
        <v>35</v>
      </c>
      <c r="B663" s="12"/>
      <c r="C663" s="11"/>
      <c r="D663" s="11">
        <f>D$84</f>
        <v>2022</v>
      </c>
      <c r="E663" s="11">
        <f t="shared" ref="E663:AP663" si="256">E$84</f>
        <v>2023</v>
      </c>
      <c r="F663" s="11">
        <f t="shared" si="256"/>
        <v>2024</v>
      </c>
      <c r="G663" s="11">
        <f t="shared" si="256"/>
        <v>2025</v>
      </c>
      <c r="H663" s="11">
        <f t="shared" si="256"/>
        <v>2026</v>
      </c>
      <c r="I663" s="11">
        <f t="shared" si="256"/>
        <v>2027</v>
      </c>
      <c r="J663" s="11">
        <f t="shared" si="256"/>
        <v>2028</v>
      </c>
      <c r="K663" s="11">
        <f t="shared" si="256"/>
        <v>2029</v>
      </c>
      <c r="L663" s="11">
        <f t="shared" si="256"/>
        <v>2030</v>
      </c>
      <c r="M663" s="11">
        <f t="shared" si="256"/>
        <v>2031</v>
      </c>
      <c r="N663" s="11">
        <f t="shared" si="256"/>
        <v>2032</v>
      </c>
      <c r="O663" s="11">
        <f t="shared" si="256"/>
        <v>2033</v>
      </c>
      <c r="P663" s="11">
        <f t="shared" si="256"/>
        <v>2034</v>
      </c>
      <c r="Q663" s="11">
        <f t="shared" si="256"/>
        <v>2035</v>
      </c>
      <c r="R663" s="11">
        <f t="shared" si="256"/>
        <v>2036</v>
      </c>
      <c r="S663" s="11">
        <f t="shared" si="256"/>
        <v>2037</v>
      </c>
      <c r="T663" s="11">
        <f t="shared" si="256"/>
        <v>2038</v>
      </c>
      <c r="U663" s="11">
        <f t="shared" si="256"/>
        <v>2039</v>
      </c>
      <c r="V663" s="11">
        <f t="shared" si="256"/>
        <v>2040</v>
      </c>
      <c r="W663" s="11">
        <f t="shared" si="256"/>
        <v>2041</v>
      </c>
      <c r="X663" s="11">
        <f t="shared" si="256"/>
        <v>2042</v>
      </c>
      <c r="Y663" s="11">
        <f t="shared" si="256"/>
        <v>2043</v>
      </c>
      <c r="Z663" s="11">
        <f t="shared" si="256"/>
        <v>2044</v>
      </c>
      <c r="AA663" s="11">
        <f t="shared" si="256"/>
        <v>2045</v>
      </c>
      <c r="AB663" s="11">
        <f t="shared" si="256"/>
        <v>2046</v>
      </c>
      <c r="AC663" s="11">
        <f t="shared" si="256"/>
        <v>2047</v>
      </c>
      <c r="AD663" s="11">
        <f t="shared" si="256"/>
        <v>2048</v>
      </c>
      <c r="AE663" s="11">
        <f t="shared" si="256"/>
        <v>2049</v>
      </c>
      <c r="AF663" s="11">
        <f t="shared" si="256"/>
        <v>2050</v>
      </c>
      <c r="AG663" s="11">
        <f t="shared" si="256"/>
        <v>2051</v>
      </c>
      <c r="AH663" s="11">
        <f t="shared" si="256"/>
        <v>2052</v>
      </c>
      <c r="AI663" s="11">
        <f t="shared" si="256"/>
        <v>2053</v>
      </c>
      <c r="AJ663" s="11">
        <f t="shared" si="256"/>
        <v>2054</v>
      </c>
      <c r="AK663" s="11">
        <f t="shared" si="256"/>
        <v>2055</v>
      </c>
      <c r="AL663" s="11">
        <f t="shared" si="256"/>
        <v>2056</v>
      </c>
      <c r="AM663" s="11">
        <f t="shared" si="256"/>
        <v>2057</v>
      </c>
      <c r="AN663" s="11">
        <f t="shared" si="256"/>
        <v>2058</v>
      </c>
      <c r="AO663" s="11">
        <f t="shared" si="256"/>
        <v>2059</v>
      </c>
      <c r="AP663" s="11">
        <f t="shared" si="256"/>
        <v>2060</v>
      </c>
    </row>
    <row r="664" spans="1:42" hidden="1" outlineLevel="3">
      <c r="A664" s="1">
        <v>1</v>
      </c>
      <c r="B664" s="10"/>
      <c r="D664" s="10">
        <f>(IF(D656&gt;0,D656,0)+FV('Impact Model_Complicated'!C$813,('Impact Model_Complicated'!D$122-'Impact Model_Complicated'!C$122),0,-'Impact Model_Complicated'!C664))*IF(D$122&gt;$AA592,0,1)</f>
        <v>0</v>
      </c>
      <c r="E664" s="10">
        <f>(IF(E656&gt;0,E656,0)+FV('Impact Model_Complicated'!D$813,('Impact Model_Complicated'!E$122-'Impact Model_Complicated'!D$122),0,-'Impact Model_Complicated'!D664))*IF(E$122&gt;$AA592,0,1)</f>
        <v>0</v>
      </c>
      <c r="F664" s="10">
        <f>(IF(F656&gt;0,F656,0)+FV('Impact Model_Complicated'!E$813,('Impact Model_Complicated'!F$122-'Impact Model_Complicated'!E$122),0,-'Impact Model_Complicated'!E664))*IF(F$122&gt;$AA592,0,1)</f>
        <v>0</v>
      </c>
      <c r="G664" s="10">
        <f>(IF(G656&gt;0,G656,0)+FV('Impact Model_Complicated'!F$813,('Impact Model_Complicated'!G$122-'Impact Model_Complicated'!F$122),0,-'Impact Model_Complicated'!F664))*IF(G$122&gt;$AA592,0,1)</f>
        <v>0</v>
      </c>
      <c r="H664" s="10">
        <f>(IF(H656&gt;0,H656,0)+FV('Impact Model_Complicated'!G$813,('Impact Model_Complicated'!H$122-'Impact Model_Complicated'!G$122),0,-'Impact Model_Complicated'!G664))*IF(H$122&gt;$AA592,0,1)</f>
        <v>0</v>
      </c>
      <c r="I664" s="10">
        <f>(IF(I656&gt;0,I656,0)+FV('Impact Model_Complicated'!H$813,('Impact Model_Complicated'!I$122-'Impact Model_Complicated'!H$122),0,-'Impact Model_Complicated'!H664))*IF(I$122&gt;$AA592,0,1)</f>
        <v>0</v>
      </c>
      <c r="J664" s="10">
        <f>(IF(J656&gt;0,J656,0)+FV('Impact Model_Complicated'!I$813,('Impact Model_Complicated'!J$122-'Impact Model_Complicated'!I$122),0,-'Impact Model_Complicated'!I664))*IF(J$122&gt;$AA592,0,1)</f>
        <v>4584262.5</v>
      </c>
      <c r="K664" s="10">
        <f>(IF(K656&gt;0,K656,0)+FV('Impact Model_Complicated'!J$813,('Impact Model_Complicated'!K$122-'Impact Model_Complicated'!J$122),0,-'Impact Model_Complicated'!J664))*IF(K$122&gt;$AA592,0,1)</f>
        <v>4813475.625</v>
      </c>
      <c r="L664" s="10">
        <f>(IF(L656&gt;0,L656,0)+FV('Impact Model_Complicated'!K$813,('Impact Model_Complicated'!L$122-'Impact Model_Complicated'!K$122),0,-'Impact Model_Complicated'!K664))*IF(L$122&gt;$AA592,0,1)</f>
        <v>5054149.40625</v>
      </c>
      <c r="M664" s="10">
        <f>(IF(M656&gt;0,M656,0)+FV('Impact Model_Complicated'!L$813,('Impact Model_Complicated'!M$122-'Impact Model_Complicated'!L$122),0,-'Impact Model_Complicated'!L664))*IF(M$122&gt;$AA592,0,1)</f>
        <v>0</v>
      </c>
      <c r="N664" s="10">
        <f>(IF(N656&gt;0,N656,0)+FV('Impact Model_Complicated'!M$813,('Impact Model_Complicated'!N$122-'Impact Model_Complicated'!M$122),0,-'Impact Model_Complicated'!M664))*IF(N$122&gt;$AA592,0,1)</f>
        <v>0</v>
      </c>
      <c r="O664" s="10">
        <f>(IF(O656&gt;0,O656,0)+FV('Impact Model_Complicated'!N$813,('Impact Model_Complicated'!O$122-'Impact Model_Complicated'!N$122),0,-'Impact Model_Complicated'!N664))*IF(O$122&gt;$AA592,0,1)</f>
        <v>0</v>
      </c>
      <c r="P664" s="10">
        <f>(IF(P656&gt;0,P656,0)+FV('Impact Model_Complicated'!O$813,('Impact Model_Complicated'!P$122-'Impact Model_Complicated'!O$122),0,-'Impact Model_Complicated'!O664))*IF(P$122&gt;$AA592,0,1)</f>
        <v>0</v>
      </c>
      <c r="Q664" s="10">
        <f>(IF(Q656&gt;0,Q656,0)+FV('Impact Model_Complicated'!P$813,('Impact Model_Complicated'!Q$122-'Impact Model_Complicated'!P$122),0,-'Impact Model_Complicated'!P664))*IF(Q$122&gt;$AA592,0,1)</f>
        <v>0</v>
      </c>
      <c r="R664" s="10">
        <f>(IF(R656&gt;0,R656,0)+FV('Impact Model_Complicated'!Q$813,('Impact Model_Complicated'!R$122-'Impact Model_Complicated'!Q$122),0,-'Impact Model_Complicated'!Q664))*IF(R$122&gt;$AA592,0,1)</f>
        <v>0</v>
      </c>
      <c r="S664" s="10">
        <f>(IF(S656&gt;0,S656,0)+FV('Impact Model_Complicated'!R$813,('Impact Model_Complicated'!S$122-'Impact Model_Complicated'!R$122),0,-'Impact Model_Complicated'!R664))*IF(S$122&gt;$AA592,0,1)</f>
        <v>0</v>
      </c>
      <c r="T664" s="10">
        <f>(IF(T656&gt;0,T656,0)+FV('Impact Model_Complicated'!S$813,('Impact Model_Complicated'!T$122-'Impact Model_Complicated'!S$122),0,-'Impact Model_Complicated'!S664))*IF(T$122&gt;$AA592,0,1)</f>
        <v>0</v>
      </c>
      <c r="U664" s="10">
        <f>(IF(U656&gt;0,U656,0)+FV('Impact Model_Complicated'!T$813,('Impact Model_Complicated'!U$122-'Impact Model_Complicated'!T$122),0,-'Impact Model_Complicated'!T664))*IF(U$122&gt;$AA592,0,1)</f>
        <v>0</v>
      </c>
      <c r="V664" s="10">
        <f>(IF(V656&gt;0,V656,0)+FV('Impact Model_Complicated'!U$813,('Impact Model_Complicated'!V$122-'Impact Model_Complicated'!U$122),0,-'Impact Model_Complicated'!U664))*IF(V$122&gt;$AA592,0,1)</f>
        <v>0</v>
      </c>
      <c r="W664" s="10">
        <f>(IF(W656&gt;0,W656,0)+FV('Impact Model_Complicated'!V$813,('Impact Model_Complicated'!W$122-'Impact Model_Complicated'!V$122),0,-'Impact Model_Complicated'!V664))*IF(W$122&gt;$AA592,0,1)</f>
        <v>0</v>
      </c>
      <c r="X664" s="10">
        <f>(IF(X656&gt;0,X656,0)+FV('Impact Model_Complicated'!W$813,('Impact Model_Complicated'!X$122-'Impact Model_Complicated'!W$122),0,-'Impact Model_Complicated'!W664))*IF(X$122&gt;$AA592,0,1)</f>
        <v>0</v>
      </c>
      <c r="Y664" s="10">
        <f>(IF(Y656&gt;0,Y656,0)+FV('Impact Model_Complicated'!X$813,('Impact Model_Complicated'!Y$122-'Impact Model_Complicated'!X$122),0,-'Impact Model_Complicated'!X664))*IF(Y$122&gt;$AA592,0,1)</f>
        <v>0</v>
      </c>
      <c r="Z664" s="10">
        <f>(IF(Z656&gt;0,Z656,0)+FV('Impact Model_Simple'!Y$813,('Impact Model_Simple'!Z$122-'Impact Model_Simple'!Y$122),0,-'Impact Model_Simple'!Y664))*IF(Z$122&gt;$AA592,0,1)</f>
        <v>0</v>
      </c>
      <c r="AA664" s="10">
        <f>(IF(AA656&gt;0,AA656,0)+FV('Impact Model_Complicated'!Z$813,('Impact Model_Complicated'!AA$122-'Impact Model_Complicated'!Z$122),0,-'Impact Model_Complicated'!Z664))*IF(AA$122&gt;$AA592,0,1)</f>
        <v>0</v>
      </c>
      <c r="AB664" s="10">
        <f>(IF(AB656&gt;0,AB656,0)+FV('Impact Model_Complicated'!AA$813,('Impact Model_Complicated'!AB$122-'Impact Model_Complicated'!AA$122),0,-'Impact Model_Complicated'!AA664))*IF(AB$122&gt;$AA592,0,1)</f>
        <v>0</v>
      </c>
      <c r="AC664" s="10">
        <f>(IF(AC656&gt;0,AC656,0)+FV('Impact Model_Complicated'!AB$813,('Impact Model_Complicated'!AC$122-'Impact Model_Complicated'!AB$122),0,-'Impact Model_Complicated'!AB664))*IF(AC$122&gt;$AA592,0,1)</f>
        <v>0</v>
      </c>
      <c r="AD664" s="10">
        <f>(IF(AD656&gt;0,AD656,0)+FV('Impact Model_Complicated'!AC$813,('Impact Model_Complicated'!AD$122-'Impact Model_Complicated'!AC$122),0,-'Impact Model_Complicated'!AC664))*IF(AD$122&gt;$AA592,0,1)</f>
        <v>0</v>
      </c>
      <c r="AE664" s="10">
        <f>(IF(AE656&gt;0,AE656,0)+FV('Impact Model_Complicated'!AD$813,('Impact Model_Complicated'!AE$122-'Impact Model_Complicated'!AD$122),0,-'Impact Model_Complicated'!AD664))*IF(AE$122&gt;$AA592,0,1)</f>
        <v>0</v>
      </c>
      <c r="AF664" s="10">
        <f>(IF(AF656&gt;0,AF656,0)+FV('Impact Model_Complicated'!AE$813,('Impact Model_Complicated'!AF$122-'Impact Model_Complicated'!AE$122),0,-'Impact Model_Complicated'!AE664))*IF(AF$122&gt;$AA592,0,1)</f>
        <v>0</v>
      </c>
      <c r="AG664" s="10">
        <f>(IF(AG656&gt;0,AG656,0)+FV('Impact Model_Complicated'!AF$813,('Impact Model_Complicated'!AG$122-'Impact Model_Complicated'!AF$122),0,-'Impact Model_Complicated'!AF664))*IF(AG$122&gt;$AA592,0,1)</f>
        <v>0</v>
      </c>
      <c r="AH664" s="10">
        <f>(IF(AH656&gt;0,AH656,0)+FV('Impact Model_Complicated'!AG$813,('Impact Model_Complicated'!AH$122-'Impact Model_Complicated'!AG$122),0,-'Impact Model_Complicated'!AG664))*IF(AH$122&gt;$AA592,0,1)</f>
        <v>0</v>
      </c>
      <c r="AI664" s="10">
        <f>(IF(AI656&gt;0,AI656,0)+FV('Impact Model_Complicated'!AH$813,('Impact Model_Complicated'!AI$122-'Impact Model_Complicated'!AH$122),0,-'Impact Model_Complicated'!AH664))*IF(AI$122&gt;$AA592,0,1)</f>
        <v>0</v>
      </c>
      <c r="AJ664" s="10">
        <f>(IF(AJ656&gt;0,AJ656,0)+FV('Impact Model_Complicated'!AI$813,('Impact Model_Complicated'!AJ$122-'Impact Model_Complicated'!AI$122),0,-'Impact Model_Complicated'!AI664))*IF(AJ$122&gt;$AA592,0,1)</f>
        <v>0</v>
      </c>
      <c r="AK664" s="10">
        <f>(IF(AK656&gt;0,AK656,0)+FV('Impact Model_Complicated'!AJ$813,('Impact Model_Complicated'!AK$122-'Impact Model_Complicated'!AJ$122),0,-'Impact Model_Complicated'!AJ664))*IF(AK$122&gt;$AA592,0,1)</f>
        <v>0</v>
      </c>
      <c r="AL664" s="10">
        <f>(IF(AL656&gt;0,AL656,0)+FV('Impact Model_Complicated'!AK$813,('Impact Model_Complicated'!AL$122-'Impact Model_Complicated'!AK$122),0,-'Impact Model_Complicated'!AK664))*IF(AL$122&gt;$AA592,0,1)</f>
        <v>0</v>
      </c>
      <c r="AM664" s="10">
        <f>(IF(AM656&gt;0,AM656,0)+FV('Impact Model_Complicated'!AL$813,('Impact Model_Complicated'!AM$122-'Impact Model_Complicated'!AL$122),0,-'Impact Model_Complicated'!AL664))*IF(AM$122&gt;$AA592,0,1)</f>
        <v>0</v>
      </c>
      <c r="AN664" s="10">
        <f>(IF(AN656&gt;0,AN656,0)+FV('Impact Model_Complicated'!AM$813,('Impact Model_Complicated'!AN$122-'Impact Model_Complicated'!AM$122),0,-'Impact Model_Complicated'!AM664))*IF(AN$122&gt;$AA592,0,1)</f>
        <v>0</v>
      </c>
      <c r="AO664" s="10">
        <f>(IF(AO656&gt;0,AO656,0)+FV('Impact Model_Complicated'!AN$813,('Impact Model_Complicated'!AO$122-'Impact Model_Complicated'!AN$122),0,-'Impact Model_Complicated'!AN664))*IF(AO$122&gt;$AA592,0,1)</f>
        <v>0</v>
      </c>
      <c r="AP664" s="10">
        <f>(IF(AP656&gt;0,AP656,0)+FV('Impact Model_Complicated'!AO$813,('Impact Model_Complicated'!AP$122-'Impact Model_Complicated'!AO$122),0,-'Impact Model_Complicated'!AO664))*IF(AP$122&gt;$AA592,0,1)</f>
        <v>0</v>
      </c>
    </row>
    <row r="665" spans="1:42" hidden="1" outlineLevel="3">
      <c r="A665" s="1">
        <v>2</v>
      </c>
      <c r="B665" s="10"/>
      <c r="D665" s="10">
        <f>(IF(D657&gt;0,D657,0)+FV('Impact Model_Complicated'!C$813,('Impact Model_Complicated'!D$122-'Impact Model_Complicated'!C$122),0,-'Impact Model_Complicated'!C665))*IF(D$122&gt;$AA593,0,1)</f>
        <v>0</v>
      </c>
      <c r="E665" s="10">
        <f>(IF(E657&gt;0,E657,0)+FV('Impact Model_Complicated'!D$813,('Impact Model_Complicated'!E$122-'Impact Model_Complicated'!D$122),0,-'Impact Model_Complicated'!D665))*IF(E$122&gt;$AA593,0,1)</f>
        <v>0</v>
      </c>
      <c r="F665" s="10">
        <f>(IF(F657&gt;0,F657,0)+FV('Impact Model_Complicated'!E$813,('Impact Model_Complicated'!F$122-'Impact Model_Complicated'!E$122),0,-'Impact Model_Complicated'!E665))*IF(F$122&gt;$AA593,0,1)</f>
        <v>0</v>
      </c>
      <c r="G665" s="10">
        <f>(IF(G657&gt;0,G657,0)+FV('Impact Model_Complicated'!F$813,('Impact Model_Complicated'!G$122-'Impact Model_Complicated'!F$122),0,-'Impact Model_Complicated'!F665))*IF(G$122&gt;$AA593,0,1)</f>
        <v>0</v>
      </c>
      <c r="H665" s="10">
        <f>(IF(H657&gt;0,H657,0)+FV('Impact Model_Complicated'!G$813,('Impact Model_Complicated'!H$122-'Impact Model_Complicated'!G$122),0,-'Impact Model_Complicated'!G665))*IF(H$122&gt;$AA593,0,1)</f>
        <v>0</v>
      </c>
      <c r="I665" s="10">
        <f>(IF(I657&gt;0,I657,0)+FV('Impact Model_Complicated'!H$813,('Impact Model_Complicated'!I$122-'Impact Model_Complicated'!H$122),0,-'Impact Model_Complicated'!H665))*IF(I$122&gt;$AA593,0,1)</f>
        <v>0</v>
      </c>
      <c r="J665" s="10">
        <f>(IF(J657&gt;0,J657,0)+FV('Impact Model_Complicated'!I$813,('Impact Model_Complicated'!J$122-'Impact Model_Complicated'!I$122),0,-'Impact Model_Complicated'!I665))*IF(J$122&gt;$AA593,0,1)</f>
        <v>18337050</v>
      </c>
      <c r="K665" s="10">
        <f>(IF(K657&gt;0,K657,0)+FV('Impact Model_Complicated'!J$813,('Impact Model_Complicated'!K$122-'Impact Model_Complicated'!J$122),0,-'Impact Model_Complicated'!J665))*IF(K$122&gt;$AA593,0,1)</f>
        <v>19253902.5</v>
      </c>
      <c r="L665" s="10">
        <f>(IF(L657&gt;0,L657,0)+FV('Impact Model_Complicated'!K$813,('Impact Model_Complicated'!L$122-'Impact Model_Complicated'!K$122),0,-'Impact Model_Complicated'!K665))*IF(L$122&gt;$AA593,0,1)</f>
        <v>20216597.625</v>
      </c>
      <c r="M665" s="10">
        <f>(IF(M657&gt;0,M657,0)+FV('Impact Model_Complicated'!L$813,('Impact Model_Complicated'!M$122-'Impact Model_Complicated'!L$122),0,-'Impact Model_Complicated'!L665))*IF(M$122&gt;$AA593,0,1)</f>
        <v>0</v>
      </c>
      <c r="N665" s="10">
        <f>(IF(N657&gt;0,N657,0)+FV('Impact Model_Complicated'!M$813,('Impact Model_Complicated'!N$122-'Impact Model_Complicated'!M$122),0,-'Impact Model_Complicated'!M665))*IF(N$122&gt;$AA593,0,1)</f>
        <v>0</v>
      </c>
      <c r="O665" s="10">
        <f>(IF(O657&gt;0,O657,0)+FV('Impact Model_Complicated'!N$813,('Impact Model_Complicated'!O$122-'Impact Model_Complicated'!N$122),0,-'Impact Model_Complicated'!N665))*IF(O$122&gt;$AA593,0,1)</f>
        <v>0</v>
      </c>
      <c r="P665" s="10">
        <f>(IF(P657&gt;0,P657,0)+FV('Impact Model_Complicated'!O$813,('Impact Model_Complicated'!P$122-'Impact Model_Complicated'!O$122),0,-'Impact Model_Complicated'!O665))*IF(P$122&gt;$AA593,0,1)</f>
        <v>0</v>
      </c>
      <c r="Q665" s="10">
        <f>(IF(Q657&gt;0,Q657,0)+FV('Impact Model_Complicated'!P$813,('Impact Model_Complicated'!Q$122-'Impact Model_Complicated'!P$122),0,-'Impact Model_Complicated'!P665))*IF(Q$122&gt;$AA593,0,1)</f>
        <v>0</v>
      </c>
      <c r="R665" s="10">
        <f>(IF(R657&gt;0,R657,0)+FV('Impact Model_Complicated'!Q$813,('Impact Model_Complicated'!R$122-'Impact Model_Complicated'!Q$122),0,-'Impact Model_Complicated'!Q665))*IF(R$122&gt;$AA593,0,1)</f>
        <v>0</v>
      </c>
      <c r="S665" s="10">
        <f>(IF(S657&gt;0,S657,0)+FV('Impact Model_Complicated'!R$813,('Impact Model_Complicated'!S$122-'Impact Model_Complicated'!R$122),0,-'Impact Model_Complicated'!R665))*IF(S$122&gt;$AA593,0,1)</f>
        <v>0</v>
      </c>
      <c r="T665" s="10">
        <f>(IF(T657&gt;0,T657,0)+FV('Impact Model_Complicated'!S$813,('Impact Model_Complicated'!T$122-'Impact Model_Complicated'!S$122),0,-'Impact Model_Complicated'!S665))*IF(T$122&gt;$AA593,0,1)</f>
        <v>0</v>
      </c>
      <c r="U665" s="10">
        <f>(IF(U657&gt;0,U657,0)+FV('Impact Model_Complicated'!T$813,('Impact Model_Complicated'!U$122-'Impact Model_Complicated'!T$122),0,-'Impact Model_Complicated'!T665))*IF(U$122&gt;$AA593,0,1)</f>
        <v>0</v>
      </c>
      <c r="V665" s="10">
        <f>(IF(V657&gt;0,V657,0)+FV('Impact Model_Complicated'!U$813,('Impact Model_Complicated'!V$122-'Impact Model_Complicated'!U$122),0,-'Impact Model_Complicated'!U665))*IF(V$122&gt;$AA593,0,1)</f>
        <v>0</v>
      </c>
      <c r="W665" s="10">
        <f>(IF(W657&gt;0,W657,0)+FV('Impact Model_Complicated'!V$813,('Impact Model_Complicated'!W$122-'Impact Model_Complicated'!V$122),0,-'Impact Model_Complicated'!V665))*IF(W$122&gt;$AA593,0,1)</f>
        <v>0</v>
      </c>
      <c r="X665" s="10">
        <f>(IF(X657&gt;0,X657,0)+FV('Impact Model_Complicated'!W$813,('Impact Model_Complicated'!X$122-'Impact Model_Complicated'!W$122),0,-'Impact Model_Complicated'!W665))*IF(X$122&gt;$AA593,0,1)</f>
        <v>0</v>
      </c>
      <c r="Y665" s="10">
        <f>(IF(Y657&gt;0,Y657,0)+FV('Impact Model_Complicated'!X$813,('Impact Model_Complicated'!Y$122-'Impact Model_Complicated'!X$122),0,-'Impact Model_Complicated'!X665))*IF(Y$122&gt;$AA593,0,1)</f>
        <v>0</v>
      </c>
      <c r="Z665" s="10">
        <f>(IF(Z657&gt;0,Z657,0)+FV('Impact Model_Simple'!Y$813,('Impact Model_Simple'!Z$122-'Impact Model_Simple'!Y$122),0,-'Impact Model_Simple'!Y665))*IF(Z$122&gt;$AA593,0,1)</f>
        <v>0</v>
      </c>
      <c r="AA665" s="10">
        <f>(IF(AA657&gt;0,AA657,0)+FV('Impact Model_Complicated'!Z$813,('Impact Model_Complicated'!AA$122-'Impact Model_Complicated'!Z$122),0,-'Impact Model_Complicated'!Z665))*IF(AA$122&gt;$AA593,0,1)</f>
        <v>0</v>
      </c>
      <c r="AB665" s="10">
        <f>(IF(AB657&gt;0,AB657,0)+FV('Impact Model_Complicated'!AA$813,('Impact Model_Complicated'!AB$122-'Impact Model_Complicated'!AA$122),0,-'Impact Model_Complicated'!AA665))*IF(AB$122&gt;$AA593,0,1)</f>
        <v>0</v>
      </c>
      <c r="AC665" s="10">
        <f>(IF(AC657&gt;0,AC657,0)+FV('Impact Model_Complicated'!AB$813,('Impact Model_Complicated'!AC$122-'Impact Model_Complicated'!AB$122),0,-'Impact Model_Complicated'!AB665))*IF(AC$122&gt;$AA593,0,1)</f>
        <v>0</v>
      </c>
      <c r="AD665" s="10">
        <f>(IF(AD657&gt;0,AD657,0)+FV('Impact Model_Complicated'!AC$813,('Impact Model_Complicated'!AD$122-'Impact Model_Complicated'!AC$122),0,-'Impact Model_Complicated'!AC665))*IF(AD$122&gt;$AA593,0,1)</f>
        <v>0</v>
      </c>
      <c r="AE665" s="10">
        <f>(IF(AE657&gt;0,AE657,0)+FV('Impact Model_Complicated'!AD$813,('Impact Model_Complicated'!AE$122-'Impact Model_Complicated'!AD$122),0,-'Impact Model_Complicated'!AD665))*IF(AE$122&gt;$AA593,0,1)</f>
        <v>0</v>
      </c>
      <c r="AF665" s="10">
        <f>(IF(AF657&gt;0,AF657,0)+FV('Impact Model_Complicated'!AE$813,('Impact Model_Complicated'!AF$122-'Impact Model_Complicated'!AE$122),0,-'Impact Model_Complicated'!AE665))*IF(AF$122&gt;$AA593,0,1)</f>
        <v>0</v>
      </c>
      <c r="AG665" s="10">
        <f>(IF(AG657&gt;0,AG657,0)+FV('Impact Model_Complicated'!AF$813,('Impact Model_Complicated'!AG$122-'Impact Model_Complicated'!AF$122),0,-'Impact Model_Complicated'!AF665))*IF(AG$122&gt;$AA593,0,1)</f>
        <v>0</v>
      </c>
      <c r="AH665" s="10">
        <f>(IF(AH657&gt;0,AH657,0)+FV('Impact Model_Complicated'!AG$813,('Impact Model_Complicated'!AH$122-'Impact Model_Complicated'!AG$122),0,-'Impact Model_Complicated'!AG665))*IF(AH$122&gt;$AA593,0,1)</f>
        <v>0</v>
      </c>
      <c r="AI665" s="10">
        <f>(IF(AI657&gt;0,AI657,0)+FV('Impact Model_Complicated'!AH$813,('Impact Model_Complicated'!AI$122-'Impact Model_Complicated'!AH$122),0,-'Impact Model_Complicated'!AH665))*IF(AI$122&gt;$AA593,0,1)</f>
        <v>0</v>
      </c>
      <c r="AJ665" s="10">
        <f>(IF(AJ657&gt;0,AJ657,0)+FV('Impact Model_Complicated'!AI$813,('Impact Model_Complicated'!AJ$122-'Impact Model_Complicated'!AI$122),0,-'Impact Model_Complicated'!AI665))*IF(AJ$122&gt;$AA593,0,1)</f>
        <v>0</v>
      </c>
      <c r="AK665" s="10">
        <f>(IF(AK657&gt;0,AK657,0)+FV('Impact Model_Complicated'!AJ$813,('Impact Model_Complicated'!AK$122-'Impact Model_Complicated'!AJ$122),0,-'Impact Model_Complicated'!AJ665))*IF(AK$122&gt;$AA593,0,1)</f>
        <v>0</v>
      </c>
      <c r="AL665" s="10">
        <f>(IF(AL657&gt;0,AL657,0)+FV('Impact Model_Complicated'!AK$813,('Impact Model_Complicated'!AL$122-'Impact Model_Complicated'!AK$122),0,-'Impact Model_Complicated'!AK665))*IF(AL$122&gt;$AA593,0,1)</f>
        <v>0</v>
      </c>
      <c r="AM665" s="10">
        <f>(IF(AM657&gt;0,AM657,0)+FV('Impact Model_Complicated'!AL$813,('Impact Model_Complicated'!AM$122-'Impact Model_Complicated'!AL$122),0,-'Impact Model_Complicated'!AL665))*IF(AM$122&gt;$AA593,0,1)</f>
        <v>0</v>
      </c>
      <c r="AN665" s="10">
        <f>(IF(AN657&gt;0,AN657,0)+FV('Impact Model_Complicated'!AM$813,('Impact Model_Complicated'!AN$122-'Impact Model_Complicated'!AM$122),0,-'Impact Model_Complicated'!AM665))*IF(AN$122&gt;$AA593,0,1)</f>
        <v>0</v>
      </c>
      <c r="AO665" s="10">
        <f>(IF(AO657&gt;0,AO657,0)+FV('Impact Model_Complicated'!AN$813,('Impact Model_Complicated'!AO$122-'Impact Model_Complicated'!AN$122),0,-'Impact Model_Complicated'!AN665))*IF(AO$122&gt;$AA593,0,1)</f>
        <v>0</v>
      </c>
      <c r="AP665" s="10">
        <f>(IF(AP657&gt;0,AP657,0)+FV('Impact Model_Complicated'!AO$813,('Impact Model_Complicated'!AP$122-'Impact Model_Complicated'!AO$122),0,-'Impact Model_Complicated'!AO665))*IF(AP$122&gt;$AA593,0,1)</f>
        <v>0</v>
      </c>
    </row>
    <row r="666" spans="1:42" hidden="1" outlineLevel="3">
      <c r="A666" s="1">
        <v>3</v>
      </c>
      <c r="B666" s="10"/>
      <c r="D666" s="10">
        <f>(IF(D658&gt;0,D658,0)+FV('Impact Model_Complicated'!C$813,('Impact Model_Complicated'!D$122-'Impact Model_Complicated'!C$122),0,-'Impact Model_Complicated'!C666))*IF(D$122&gt;$AA594,0,1)</f>
        <v>0</v>
      </c>
      <c r="E666" s="10">
        <f>(IF(E658&gt;0,E658,0)+FV('Impact Model_Complicated'!D$813,('Impact Model_Complicated'!E$122-'Impact Model_Complicated'!D$122),0,-'Impact Model_Complicated'!D666))*IF(E$122&gt;$AA594,0,1)</f>
        <v>0</v>
      </c>
      <c r="F666" s="10">
        <f>(IF(F658&gt;0,F658,0)+FV('Impact Model_Complicated'!E$813,('Impact Model_Complicated'!F$122-'Impact Model_Complicated'!E$122),0,-'Impact Model_Complicated'!E666))*IF(F$122&gt;$AA594,0,1)</f>
        <v>0</v>
      </c>
      <c r="G666" s="10">
        <f>(IF(G658&gt;0,G658,0)+FV('Impact Model_Complicated'!F$813,('Impact Model_Complicated'!G$122-'Impact Model_Complicated'!F$122),0,-'Impact Model_Complicated'!F666))*IF(G$122&gt;$AA594,0,1)</f>
        <v>0</v>
      </c>
      <c r="H666" s="10">
        <f>(IF(H658&gt;0,H658,0)+FV('Impact Model_Complicated'!G$813,('Impact Model_Complicated'!H$122-'Impact Model_Complicated'!G$122),0,-'Impact Model_Complicated'!G666))*IF(H$122&gt;$AA594,0,1)</f>
        <v>0</v>
      </c>
      <c r="I666" s="10">
        <f>(IF(I658&gt;0,I658,0)+FV('Impact Model_Complicated'!H$813,('Impact Model_Complicated'!I$122-'Impact Model_Complicated'!H$122),0,-'Impact Model_Complicated'!H666))*IF(I$122&gt;$AA594,0,1)</f>
        <v>0</v>
      </c>
      <c r="J666" s="10">
        <f>(IF(J658&gt;0,J658,0)+FV('Impact Model_Complicated'!I$813,('Impact Model_Complicated'!J$122-'Impact Model_Complicated'!I$122),0,-'Impact Model_Complicated'!I666))*IF(J$122&gt;$AA594,0,1)</f>
        <v>22921312.5</v>
      </c>
      <c r="K666" s="10">
        <f>(IF(K658&gt;0,K658,0)+FV('Impact Model_Complicated'!J$813,('Impact Model_Complicated'!K$122-'Impact Model_Complicated'!J$122),0,-'Impact Model_Complicated'!J666))*IF(K$122&gt;$AA594,0,1)</f>
        <v>24067378.125</v>
      </c>
      <c r="L666" s="10">
        <f>(IF(L658&gt;0,L658,0)+FV('Impact Model_Complicated'!K$813,('Impact Model_Complicated'!L$122-'Impact Model_Complicated'!K$122),0,-'Impact Model_Complicated'!K666))*IF(L$122&gt;$AA594,0,1)</f>
        <v>25270747.03125</v>
      </c>
      <c r="M666" s="10">
        <f>(IF(M658&gt;0,M658,0)+FV('Impact Model_Complicated'!L$813,('Impact Model_Complicated'!M$122-'Impact Model_Complicated'!L$122),0,-'Impact Model_Complicated'!L666))*IF(M$122&gt;$AA594,0,1)</f>
        <v>0</v>
      </c>
      <c r="N666" s="10">
        <f>(IF(N658&gt;0,N658,0)+FV('Impact Model_Complicated'!M$813,('Impact Model_Complicated'!N$122-'Impact Model_Complicated'!M$122),0,-'Impact Model_Complicated'!M666))*IF(N$122&gt;$AA594,0,1)</f>
        <v>0</v>
      </c>
      <c r="O666" s="10">
        <f>(IF(O658&gt;0,O658,0)+FV('Impact Model_Complicated'!N$813,('Impact Model_Complicated'!O$122-'Impact Model_Complicated'!N$122),0,-'Impact Model_Complicated'!N666))*IF(O$122&gt;$AA594,0,1)</f>
        <v>0</v>
      </c>
      <c r="P666" s="10">
        <f>(IF(P658&gt;0,P658,0)+FV('Impact Model_Complicated'!O$813,('Impact Model_Complicated'!P$122-'Impact Model_Complicated'!O$122),0,-'Impact Model_Complicated'!O666))*IF(P$122&gt;$AA594,0,1)</f>
        <v>0</v>
      </c>
      <c r="Q666" s="10">
        <f>(IF(Q658&gt;0,Q658,0)+FV('Impact Model_Complicated'!P$813,('Impact Model_Complicated'!Q$122-'Impact Model_Complicated'!P$122),0,-'Impact Model_Complicated'!P666))*IF(Q$122&gt;$AA594,0,1)</f>
        <v>0</v>
      </c>
      <c r="R666" s="10">
        <f>(IF(R658&gt;0,R658,0)+FV('Impact Model_Complicated'!Q$813,('Impact Model_Complicated'!R$122-'Impact Model_Complicated'!Q$122),0,-'Impact Model_Complicated'!Q666))*IF(R$122&gt;$AA594,0,1)</f>
        <v>0</v>
      </c>
      <c r="S666" s="10">
        <f>(IF(S658&gt;0,S658,0)+FV('Impact Model_Complicated'!R$813,('Impact Model_Complicated'!S$122-'Impact Model_Complicated'!R$122),0,-'Impact Model_Complicated'!R666))*IF(S$122&gt;$AA594,0,1)</f>
        <v>0</v>
      </c>
      <c r="T666" s="10">
        <f>(IF(T658&gt;0,T658,0)+FV('Impact Model_Complicated'!S$813,('Impact Model_Complicated'!T$122-'Impact Model_Complicated'!S$122),0,-'Impact Model_Complicated'!S666))*IF(T$122&gt;$AA594,0,1)</f>
        <v>0</v>
      </c>
      <c r="U666" s="10">
        <f>(IF(U658&gt;0,U658,0)+FV('Impact Model_Complicated'!T$813,('Impact Model_Complicated'!U$122-'Impact Model_Complicated'!T$122),0,-'Impact Model_Complicated'!T666))*IF(U$122&gt;$AA594,0,1)</f>
        <v>0</v>
      </c>
      <c r="V666" s="10">
        <f>(IF(V658&gt;0,V658,0)+FV('Impact Model_Complicated'!U$813,('Impact Model_Complicated'!V$122-'Impact Model_Complicated'!U$122),0,-'Impact Model_Complicated'!U666))*IF(V$122&gt;$AA594,0,1)</f>
        <v>0</v>
      </c>
      <c r="W666" s="10">
        <f>(IF(W658&gt;0,W658,0)+FV('Impact Model_Complicated'!V$813,('Impact Model_Complicated'!W$122-'Impact Model_Complicated'!V$122),0,-'Impact Model_Complicated'!V666))*IF(W$122&gt;$AA594,0,1)</f>
        <v>0</v>
      </c>
      <c r="X666" s="10">
        <f>(IF(X658&gt;0,X658,0)+FV('Impact Model_Complicated'!W$813,('Impact Model_Complicated'!X$122-'Impact Model_Complicated'!W$122),0,-'Impact Model_Complicated'!W666))*IF(X$122&gt;$AA594,0,1)</f>
        <v>0</v>
      </c>
      <c r="Y666" s="10">
        <f>(IF(Y658&gt;0,Y658,0)+FV('Impact Model_Complicated'!X$813,('Impact Model_Complicated'!Y$122-'Impact Model_Complicated'!X$122),0,-'Impact Model_Complicated'!X666))*IF(Y$122&gt;$AA594,0,1)</f>
        <v>0</v>
      </c>
      <c r="Z666" s="10">
        <f>(IF(Z658&gt;0,Z658,0)+FV('Impact Model_Simple'!Y$813,('Impact Model_Simple'!Z$122-'Impact Model_Simple'!Y$122),0,-'Impact Model_Simple'!Y666))*IF(Z$122&gt;$AA594,0,1)</f>
        <v>0</v>
      </c>
      <c r="AA666" s="10">
        <f>(IF(AA658&gt;0,AA658,0)+FV('Impact Model_Complicated'!Z$813,('Impact Model_Complicated'!AA$122-'Impact Model_Complicated'!Z$122),0,-'Impact Model_Complicated'!Z666))*IF(AA$122&gt;$AA594,0,1)</f>
        <v>0</v>
      </c>
      <c r="AB666" s="10">
        <f>(IF(AB658&gt;0,AB658,0)+FV('Impact Model_Complicated'!AA$813,('Impact Model_Complicated'!AB$122-'Impact Model_Complicated'!AA$122),0,-'Impact Model_Complicated'!AA666))*IF(AB$122&gt;$AA594,0,1)</f>
        <v>0</v>
      </c>
      <c r="AC666" s="10">
        <f>(IF(AC658&gt;0,AC658,0)+FV('Impact Model_Complicated'!AB$813,('Impact Model_Complicated'!AC$122-'Impact Model_Complicated'!AB$122),0,-'Impact Model_Complicated'!AB666))*IF(AC$122&gt;$AA594,0,1)</f>
        <v>0</v>
      </c>
      <c r="AD666" s="10">
        <f>(IF(AD658&gt;0,AD658,0)+FV('Impact Model_Complicated'!AC$813,('Impact Model_Complicated'!AD$122-'Impact Model_Complicated'!AC$122),0,-'Impact Model_Complicated'!AC666))*IF(AD$122&gt;$AA594,0,1)</f>
        <v>0</v>
      </c>
      <c r="AE666" s="10">
        <f>(IF(AE658&gt;0,AE658,0)+FV('Impact Model_Complicated'!AD$813,('Impact Model_Complicated'!AE$122-'Impact Model_Complicated'!AD$122),0,-'Impact Model_Complicated'!AD666))*IF(AE$122&gt;$AA594,0,1)</f>
        <v>0</v>
      </c>
      <c r="AF666" s="10">
        <f>(IF(AF658&gt;0,AF658,0)+FV('Impact Model_Complicated'!AE$813,('Impact Model_Complicated'!AF$122-'Impact Model_Complicated'!AE$122),0,-'Impact Model_Complicated'!AE666))*IF(AF$122&gt;$AA594,0,1)</f>
        <v>0</v>
      </c>
      <c r="AG666" s="10">
        <f>(IF(AG658&gt;0,AG658,0)+FV('Impact Model_Complicated'!AF$813,('Impact Model_Complicated'!AG$122-'Impact Model_Complicated'!AF$122),0,-'Impact Model_Complicated'!AF666))*IF(AG$122&gt;$AA594,0,1)</f>
        <v>0</v>
      </c>
      <c r="AH666" s="10">
        <f>(IF(AH658&gt;0,AH658,0)+FV('Impact Model_Complicated'!AG$813,('Impact Model_Complicated'!AH$122-'Impact Model_Complicated'!AG$122),0,-'Impact Model_Complicated'!AG666))*IF(AH$122&gt;$AA594,0,1)</f>
        <v>0</v>
      </c>
      <c r="AI666" s="10">
        <f>(IF(AI658&gt;0,AI658,0)+FV('Impact Model_Complicated'!AH$813,('Impact Model_Complicated'!AI$122-'Impact Model_Complicated'!AH$122),0,-'Impact Model_Complicated'!AH666))*IF(AI$122&gt;$AA594,0,1)</f>
        <v>0</v>
      </c>
      <c r="AJ666" s="10">
        <f>(IF(AJ658&gt;0,AJ658,0)+FV('Impact Model_Complicated'!AI$813,('Impact Model_Complicated'!AJ$122-'Impact Model_Complicated'!AI$122),0,-'Impact Model_Complicated'!AI666))*IF(AJ$122&gt;$AA594,0,1)</f>
        <v>0</v>
      </c>
      <c r="AK666" s="10">
        <f>(IF(AK658&gt;0,AK658,0)+FV('Impact Model_Complicated'!AJ$813,('Impact Model_Complicated'!AK$122-'Impact Model_Complicated'!AJ$122),0,-'Impact Model_Complicated'!AJ666))*IF(AK$122&gt;$AA594,0,1)</f>
        <v>0</v>
      </c>
      <c r="AL666" s="10">
        <f>(IF(AL658&gt;0,AL658,0)+FV('Impact Model_Complicated'!AK$813,('Impact Model_Complicated'!AL$122-'Impact Model_Complicated'!AK$122),0,-'Impact Model_Complicated'!AK666))*IF(AL$122&gt;$AA594,0,1)</f>
        <v>0</v>
      </c>
      <c r="AM666" s="10">
        <f>(IF(AM658&gt;0,AM658,0)+FV('Impact Model_Complicated'!AL$813,('Impact Model_Complicated'!AM$122-'Impact Model_Complicated'!AL$122),0,-'Impact Model_Complicated'!AL666))*IF(AM$122&gt;$AA594,0,1)</f>
        <v>0</v>
      </c>
      <c r="AN666" s="10">
        <f>(IF(AN658&gt;0,AN658,0)+FV('Impact Model_Complicated'!AM$813,('Impact Model_Complicated'!AN$122-'Impact Model_Complicated'!AM$122),0,-'Impact Model_Complicated'!AM666))*IF(AN$122&gt;$AA594,0,1)</f>
        <v>0</v>
      </c>
      <c r="AO666" s="10">
        <f>(IF(AO658&gt;0,AO658,0)+FV('Impact Model_Complicated'!AN$813,('Impact Model_Complicated'!AO$122-'Impact Model_Complicated'!AN$122),0,-'Impact Model_Complicated'!AN666))*IF(AO$122&gt;$AA594,0,1)</f>
        <v>0</v>
      </c>
      <c r="AP666" s="10">
        <f>(IF(AP658&gt;0,AP658,0)+FV('Impact Model_Complicated'!AO$813,('Impact Model_Complicated'!AP$122-'Impact Model_Complicated'!AO$122),0,-'Impact Model_Complicated'!AO666))*IF(AP$122&gt;$AA594,0,1)</f>
        <v>0</v>
      </c>
    </row>
    <row r="667" spans="1:42" hidden="1" outlineLevel="3">
      <c r="A667" s="1">
        <v>4</v>
      </c>
      <c r="B667" s="10"/>
      <c r="D667" s="10">
        <f>(IF(D659&gt;0,D659,0)+FV('Impact Model_Complicated'!C$813,('Impact Model_Complicated'!D$122-'Impact Model_Complicated'!C$122),0,-'Impact Model_Complicated'!C667))*IF(D$122&gt;$AA595,0,1)</f>
        <v>0</v>
      </c>
      <c r="E667" s="10">
        <f>(IF(E659&gt;0,E659,0)+FV('Impact Model_Complicated'!D$813,('Impact Model_Complicated'!E$122-'Impact Model_Complicated'!D$122),0,-'Impact Model_Complicated'!D667))*IF(E$122&gt;$AA595,0,1)</f>
        <v>0</v>
      </c>
      <c r="F667" s="10">
        <f>(IF(F659&gt;0,F659,0)+FV('Impact Model_Complicated'!E$813,('Impact Model_Complicated'!F$122-'Impact Model_Complicated'!E$122),0,-'Impact Model_Complicated'!E667))*IF(F$122&gt;$AA595,0,1)</f>
        <v>0</v>
      </c>
      <c r="G667" s="10">
        <f>(IF(G659&gt;0,G659,0)+FV('Impact Model_Complicated'!F$813,('Impact Model_Complicated'!G$122-'Impact Model_Complicated'!F$122),0,-'Impact Model_Complicated'!F667))*IF(G$122&gt;$AA595,0,1)</f>
        <v>0</v>
      </c>
      <c r="H667" s="10">
        <f>(IF(H659&gt;0,H659,0)+FV('Impact Model_Complicated'!G$813,('Impact Model_Complicated'!H$122-'Impact Model_Complicated'!G$122),0,-'Impact Model_Complicated'!G667))*IF(H$122&gt;$AA595,0,1)</f>
        <v>0</v>
      </c>
      <c r="I667" s="10">
        <f>(IF(I659&gt;0,I659,0)+FV('Impact Model_Complicated'!H$813,('Impact Model_Complicated'!I$122-'Impact Model_Complicated'!H$122),0,-'Impact Model_Complicated'!H667))*IF(I$122&gt;$AA595,0,1)</f>
        <v>0</v>
      </c>
      <c r="J667" s="10">
        <f>(IF(J659&gt;0,J659,0)+FV('Impact Model_Complicated'!I$813,('Impact Model_Complicated'!J$122-'Impact Model_Complicated'!I$122),0,-'Impact Model_Complicated'!I667))*IF(J$122&gt;$AA595,0,1)</f>
        <v>0</v>
      </c>
      <c r="K667" s="10">
        <f>(IF(K659&gt;0,K659,0)+FV('Impact Model_Complicated'!J$813,('Impact Model_Complicated'!K$122-'Impact Model_Complicated'!J$122),0,-'Impact Model_Complicated'!J667))*IF(K$122&gt;$AA595,0,1)</f>
        <v>0</v>
      </c>
      <c r="L667" s="10">
        <f>(IF(L659&gt;0,L659,0)+FV('Impact Model_Complicated'!K$813,('Impact Model_Complicated'!L$122-'Impact Model_Complicated'!K$122),0,-'Impact Model_Complicated'!K667))*IF(L$122&gt;$AA595,0,1)</f>
        <v>0</v>
      </c>
      <c r="M667" s="10">
        <f>(IF(M659&gt;0,M659,0)+FV('Impact Model_Complicated'!L$813,('Impact Model_Complicated'!M$122-'Impact Model_Complicated'!L$122),0,-'Impact Model_Complicated'!L667))*IF(M$122&gt;$AA595,0,1)</f>
        <v>0</v>
      </c>
      <c r="N667" s="10">
        <f>(IF(N659&gt;0,N659,0)+FV('Impact Model_Complicated'!M$813,('Impact Model_Complicated'!N$122-'Impact Model_Complicated'!M$122),0,-'Impact Model_Complicated'!M667))*IF(N$122&gt;$AA595,0,1)</f>
        <v>0</v>
      </c>
      <c r="O667" s="10">
        <f>(IF(O659&gt;0,O659,0)+FV('Impact Model_Complicated'!N$813,('Impact Model_Complicated'!O$122-'Impact Model_Complicated'!N$122),0,-'Impact Model_Complicated'!N667))*IF(O$122&gt;$AA595,0,1)</f>
        <v>0</v>
      </c>
      <c r="P667" s="10">
        <f>(IF(P659&gt;0,P659,0)+FV('Impact Model_Complicated'!O$813,('Impact Model_Complicated'!P$122-'Impact Model_Complicated'!O$122),0,-'Impact Model_Complicated'!O667))*IF(P$122&gt;$AA595,0,1)</f>
        <v>0</v>
      </c>
      <c r="Q667" s="10">
        <f>(IF(Q659&gt;0,Q659,0)+FV('Impact Model_Complicated'!P$813,('Impact Model_Complicated'!Q$122-'Impact Model_Complicated'!P$122),0,-'Impact Model_Complicated'!P667))*IF(Q$122&gt;$AA595,0,1)</f>
        <v>0</v>
      </c>
      <c r="R667" s="10">
        <f>(IF(R659&gt;0,R659,0)+FV('Impact Model_Complicated'!Q$813,('Impact Model_Complicated'!R$122-'Impact Model_Complicated'!Q$122),0,-'Impact Model_Complicated'!Q667))*IF(R$122&gt;$AA595,0,1)</f>
        <v>0</v>
      </c>
      <c r="S667" s="10">
        <f>(IF(S659&gt;0,S659,0)+FV('Impact Model_Complicated'!R$813,('Impact Model_Complicated'!S$122-'Impact Model_Complicated'!R$122),0,-'Impact Model_Complicated'!R667))*IF(S$122&gt;$AA595,0,1)</f>
        <v>0</v>
      </c>
      <c r="T667" s="10">
        <f>(IF(T659&gt;0,T659,0)+FV('Impact Model_Complicated'!S$813,('Impact Model_Complicated'!T$122-'Impact Model_Complicated'!S$122),0,-'Impact Model_Complicated'!S667))*IF(T$122&gt;$AA595,0,1)</f>
        <v>0</v>
      </c>
      <c r="U667" s="10">
        <f>(IF(U659&gt;0,U659,0)+FV('Impact Model_Complicated'!T$813,('Impact Model_Complicated'!U$122-'Impact Model_Complicated'!T$122),0,-'Impact Model_Complicated'!T667))*IF(U$122&gt;$AA595,0,1)</f>
        <v>0</v>
      </c>
      <c r="V667" s="10">
        <f>(IF(V659&gt;0,V659,0)+FV('Impact Model_Complicated'!U$813,('Impact Model_Complicated'!V$122-'Impact Model_Complicated'!U$122),0,-'Impact Model_Complicated'!U667))*IF(V$122&gt;$AA595,0,1)</f>
        <v>0</v>
      </c>
      <c r="W667" s="10">
        <f>(IF(W659&gt;0,W659,0)+FV('Impact Model_Complicated'!V$813,('Impact Model_Complicated'!W$122-'Impact Model_Complicated'!V$122),0,-'Impact Model_Complicated'!V667))*IF(W$122&gt;$AA595,0,1)</f>
        <v>0</v>
      </c>
      <c r="X667" s="10">
        <f>(IF(X659&gt;0,X659,0)+FV('Impact Model_Complicated'!W$813,('Impact Model_Complicated'!X$122-'Impact Model_Complicated'!W$122),0,-'Impact Model_Complicated'!W667))*IF(X$122&gt;$AA595,0,1)</f>
        <v>0</v>
      </c>
      <c r="Y667" s="10">
        <f>(IF(Y659&gt;0,Y659,0)+FV('Impact Model_Complicated'!X$813,('Impact Model_Complicated'!Y$122-'Impact Model_Complicated'!X$122),0,-'Impact Model_Complicated'!X667))*IF(Y$122&gt;$AA595,0,1)</f>
        <v>0</v>
      </c>
      <c r="Z667" s="10">
        <f>(IF(Z659&gt;0,Z659,0)+FV('Impact Model_Simple'!Y$813,('Impact Model_Simple'!Z$122-'Impact Model_Simple'!Y$122),0,-'Impact Model_Simple'!Y667))*IF(Z$122&gt;$AA595,0,1)</f>
        <v>0</v>
      </c>
      <c r="AA667" s="10">
        <f>(IF(AA659&gt;0,AA659,0)+FV('Impact Model_Complicated'!Z$813,('Impact Model_Complicated'!AA$122-'Impact Model_Complicated'!Z$122),0,-'Impact Model_Complicated'!Z667))*IF(AA$122&gt;$AA595,0,1)</f>
        <v>0</v>
      </c>
      <c r="AB667" s="10">
        <f>(IF(AB659&gt;0,AB659,0)+FV('Impact Model_Complicated'!AA$813,('Impact Model_Complicated'!AB$122-'Impact Model_Complicated'!AA$122),0,-'Impact Model_Complicated'!AA667))*IF(AB$122&gt;$AA595,0,1)</f>
        <v>0</v>
      </c>
      <c r="AC667" s="10">
        <f>(IF(AC659&gt;0,AC659,0)+FV('Impact Model_Complicated'!AB$813,('Impact Model_Complicated'!AC$122-'Impact Model_Complicated'!AB$122),0,-'Impact Model_Complicated'!AB667))*IF(AC$122&gt;$AA595,0,1)</f>
        <v>0</v>
      </c>
      <c r="AD667" s="10">
        <f>(IF(AD659&gt;0,AD659,0)+FV('Impact Model_Complicated'!AC$813,('Impact Model_Complicated'!AD$122-'Impact Model_Complicated'!AC$122),0,-'Impact Model_Complicated'!AC667))*IF(AD$122&gt;$AA595,0,1)</f>
        <v>0</v>
      </c>
      <c r="AE667" s="10">
        <f>(IF(AE659&gt;0,AE659,0)+FV('Impact Model_Complicated'!AD$813,('Impact Model_Complicated'!AE$122-'Impact Model_Complicated'!AD$122),0,-'Impact Model_Complicated'!AD667))*IF(AE$122&gt;$AA595,0,1)</f>
        <v>0</v>
      </c>
      <c r="AF667" s="10">
        <f>(IF(AF659&gt;0,AF659,0)+FV('Impact Model_Complicated'!AE$813,('Impact Model_Complicated'!AF$122-'Impact Model_Complicated'!AE$122),0,-'Impact Model_Complicated'!AE667))*IF(AF$122&gt;$AA595,0,1)</f>
        <v>0</v>
      </c>
      <c r="AG667" s="10">
        <f>(IF(AG659&gt;0,AG659,0)+FV('Impact Model_Complicated'!AF$813,('Impact Model_Complicated'!AG$122-'Impact Model_Complicated'!AF$122),0,-'Impact Model_Complicated'!AF667))*IF(AG$122&gt;$AA595,0,1)</f>
        <v>0</v>
      </c>
      <c r="AH667" s="10">
        <f>(IF(AH659&gt;0,AH659,0)+FV('Impact Model_Complicated'!AG$813,('Impact Model_Complicated'!AH$122-'Impact Model_Complicated'!AG$122),0,-'Impact Model_Complicated'!AG667))*IF(AH$122&gt;$AA595,0,1)</f>
        <v>0</v>
      </c>
      <c r="AI667" s="10">
        <f>(IF(AI659&gt;0,AI659,0)+FV('Impact Model_Complicated'!AH$813,('Impact Model_Complicated'!AI$122-'Impact Model_Complicated'!AH$122),0,-'Impact Model_Complicated'!AH667))*IF(AI$122&gt;$AA595,0,1)</f>
        <v>0</v>
      </c>
      <c r="AJ667" s="10">
        <f>(IF(AJ659&gt;0,AJ659,0)+FV('Impact Model_Complicated'!AI$813,('Impact Model_Complicated'!AJ$122-'Impact Model_Complicated'!AI$122),0,-'Impact Model_Complicated'!AI667))*IF(AJ$122&gt;$AA595,0,1)</f>
        <v>0</v>
      </c>
      <c r="AK667" s="10">
        <f>(IF(AK659&gt;0,AK659,0)+FV('Impact Model_Complicated'!AJ$813,('Impact Model_Complicated'!AK$122-'Impact Model_Complicated'!AJ$122),0,-'Impact Model_Complicated'!AJ667))*IF(AK$122&gt;$AA595,0,1)</f>
        <v>0</v>
      </c>
      <c r="AL667" s="10">
        <f>(IF(AL659&gt;0,AL659,0)+FV('Impact Model_Complicated'!AK$813,('Impact Model_Complicated'!AL$122-'Impact Model_Complicated'!AK$122),0,-'Impact Model_Complicated'!AK667))*IF(AL$122&gt;$AA595,0,1)</f>
        <v>0</v>
      </c>
      <c r="AM667" s="10">
        <f>(IF(AM659&gt;0,AM659,0)+FV('Impact Model_Complicated'!AL$813,('Impact Model_Complicated'!AM$122-'Impact Model_Complicated'!AL$122),0,-'Impact Model_Complicated'!AL667))*IF(AM$122&gt;$AA595,0,1)</f>
        <v>0</v>
      </c>
      <c r="AN667" s="10">
        <f>(IF(AN659&gt;0,AN659,0)+FV('Impact Model_Complicated'!AM$813,('Impact Model_Complicated'!AN$122-'Impact Model_Complicated'!AM$122),0,-'Impact Model_Complicated'!AM667))*IF(AN$122&gt;$AA595,0,1)</f>
        <v>0</v>
      </c>
      <c r="AO667" s="10">
        <f>(IF(AO659&gt;0,AO659,0)+FV('Impact Model_Complicated'!AN$813,('Impact Model_Complicated'!AO$122-'Impact Model_Complicated'!AN$122),0,-'Impact Model_Complicated'!AN667))*IF(AO$122&gt;$AA595,0,1)</f>
        <v>0</v>
      </c>
      <c r="AP667" s="10">
        <f>(IF(AP659&gt;0,AP659,0)+FV('Impact Model_Complicated'!AO$813,('Impact Model_Complicated'!AP$122-'Impact Model_Complicated'!AO$122),0,-'Impact Model_Complicated'!AO667))*IF(AP$122&gt;$AA595,0,1)</f>
        <v>0</v>
      </c>
    </row>
    <row r="668" spans="1:42" hidden="1" outlineLevel="3">
      <c r="A668" s="1">
        <v>5</v>
      </c>
      <c r="B668" s="10"/>
      <c r="D668" s="10">
        <f>(IF(D660&gt;0,D660,0)+FV('Impact Model_Complicated'!C$813,('Impact Model_Complicated'!D$122-'Impact Model_Complicated'!C$122),0,-'Impact Model_Complicated'!C668))*IF(D$122&gt;$AA596,0,1)</f>
        <v>0</v>
      </c>
      <c r="E668" s="10">
        <f>(IF(E660&gt;0,E660,0)+FV('Impact Model_Complicated'!D$813,('Impact Model_Complicated'!E$122-'Impact Model_Complicated'!D$122),0,-'Impact Model_Complicated'!D668))*IF(E$122&gt;$AA596,0,1)</f>
        <v>0</v>
      </c>
      <c r="F668" s="10">
        <f>(IF(F660&gt;0,F660,0)+FV('Impact Model_Complicated'!E$813,('Impact Model_Complicated'!F$122-'Impact Model_Complicated'!E$122),0,-'Impact Model_Complicated'!E668))*IF(F$122&gt;$AA596,0,1)</f>
        <v>0</v>
      </c>
      <c r="G668" s="10">
        <f>(IF(G660&gt;0,G660,0)+FV('Impact Model_Complicated'!F$813,('Impact Model_Complicated'!G$122-'Impact Model_Complicated'!F$122),0,-'Impact Model_Complicated'!F668))*IF(G$122&gt;$AA596,0,1)</f>
        <v>0</v>
      </c>
      <c r="H668" s="10">
        <f>(IF(H660&gt;0,H660,0)+FV('Impact Model_Complicated'!G$813,('Impact Model_Complicated'!H$122-'Impact Model_Complicated'!G$122),0,-'Impact Model_Complicated'!G668))*IF(H$122&gt;$AA596,0,1)</f>
        <v>0</v>
      </c>
      <c r="I668" s="10">
        <f>(IF(I660&gt;0,I660,0)+FV('Impact Model_Complicated'!H$813,('Impact Model_Complicated'!I$122-'Impact Model_Complicated'!H$122),0,-'Impact Model_Complicated'!H668))*IF(I$122&gt;$AA596,0,1)</f>
        <v>0</v>
      </c>
      <c r="J668" s="10">
        <f>(IF(J660&gt;0,J660,0)+FV('Impact Model_Complicated'!I$813,('Impact Model_Complicated'!J$122-'Impact Model_Complicated'!I$122),0,-'Impact Model_Complicated'!I668))*IF(J$122&gt;$AA596,0,1)</f>
        <v>0</v>
      </c>
      <c r="K668" s="10">
        <f>(IF(K660&gt;0,K660,0)+FV('Impact Model_Complicated'!J$813,('Impact Model_Complicated'!K$122-'Impact Model_Complicated'!J$122),0,-'Impact Model_Complicated'!J668))*IF(K$122&gt;$AA596,0,1)</f>
        <v>0</v>
      </c>
      <c r="L668" s="10">
        <f>(IF(L660&gt;0,L660,0)+FV('Impact Model_Complicated'!K$813,('Impact Model_Complicated'!L$122-'Impact Model_Complicated'!K$122),0,-'Impact Model_Complicated'!K668))*IF(L$122&gt;$AA596,0,1)</f>
        <v>0</v>
      </c>
      <c r="M668" s="10">
        <f>(IF(M660&gt;0,M660,0)+FV('Impact Model_Complicated'!L$813,('Impact Model_Complicated'!M$122-'Impact Model_Complicated'!L$122),0,-'Impact Model_Complicated'!L668))*IF(M$122&gt;$AA596,0,1)</f>
        <v>0</v>
      </c>
      <c r="N668" s="10">
        <f>(IF(N660&gt;0,N660,0)+FV('Impact Model_Complicated'!M$813,('Impact Model_Complicated'!N$122-'Impact Model_Complicated'!M$122),0,-'Impact Model_Complicated'!M668))*IF(N$122&gt;$AA596,0,1)</f>
        <v>0</v>
      </c>
      <c r="O668" s="10">
        <f>(IF(O660&gt;0,O660,0)+FV('Impact Model_Complicated'!N$813,('Impact Model_Complicated'!O$122-'Impact Model_Complicated'!N$122),0,-'Impact Model_Complicated'!N668))*IF(O$122&gt;$AA596,0,1)</f>
        <v>0</v>
      </c>
      <c r="P668" s="10">
        <f>(IF(P660&gt;0,P660,0)+FV('Impact Model_Complicated'!O$813,('Impact Model_Complicated'!P$122-'Impact Model_Complicated'!O$122),0,-'Impact Model_Complicated'!O668))*IF(P$122&gt;$AA596,0,1)</f>
        <v>0</v>
      </c>
      <c r="Q668" s="10">
        <f>(IF(Q660&gt;0,Q660,0)+FV('Impact Model_Complicated'!P$813,('Impact Model_Complicated'!Q$122-'Impact Model_Complicated'!P$122),0,-'Impact Model_Complicated'!P668))*IF(Q$122&gt;$AA596,0,1)</f>
        <v>0</v>
      </c>
      <c r="R668" s="10">
        <f>(IF(R660&gt;0,R660,0)+FV('Impact Model_Complicated'!Q$813,('Impact Model_Complicated'!R$122-'Impact Model_Complicated'!Q$122),0,-'Impact Model_Complicated'!Q668))*IF(R$122&gt;$AA596,0,1)</f>
        <v>0</v>
      </c>
      <c r="S668" s="10">
        <f>(IF(S660&gt;0,S660,0)+FV('Impact Model_Complicated'!R$813,('Impact Model_Complicated'!S$122-'Impact Model_Complicated'!R$122),0,-'Impact Model_Complicated'!R668))*IF(S$122&gt;$AA596,0,1)</f>
        <v>0</v>
      </c>
      <c r="T668" s="10">
        <f>(IF(T660&gt;0,T660,0)+FV('Impact Model_Complicated'!S$813,('Impact Model_Complicated'!T$122-'Impact Model_Complicated'!S$122),0,-'Impact Model_Complicated'!S668))*IF(T$122&gt;$AA596,0,1)</f>
        <v>0</v>
      </c>
      <c r="U668" s="10">
        <f>(IF(U660&gt;0,U660,0)+FV('Impact Model_Complicated'!T$813,('Impact Model_Complicated'!U$122-'Impact Model_Complicated'!T$122),0,-'Impact Model_Complicated'!T668))*IF(U$122&gt;$AA596,0,1)</f>
        <v>0</v>
      </c>
      <c r="V668" s="10">
        <f>(IF(V660&gt;0,V660,0)+FV('Impact Model_Complicated'!U$813,('Impact Model_Complicated'!V$122-'Impact Model_Complicated'!U$122),0,-'Impact Model_Complicated'!U668))*IF(V$122&gt;$AA596,0,1)</f>
        <v>0</v>
      </c>
      <c r="W668" s="10">
        <f>(IF(W660&gt;0,W660,0)+FV('Impact Model_Complicated'!V$813,('Impact Model_Complicated'!W$122-'Impact Model_Complicated'!V$122),0,-'Impact Model_Complicated'!V668))*IF(W$122&gt;$AA596,0,1)</f>
        <v>0</v>
      </c>
      <c r="X668" s="10">
        <f>(IF(X660&gt;0,X660,0)+FV('Impact Model_Complicated'!W$813,('Impact Model_Complicated'!X$122-'Impact Model_Complicated'!W$122),0,-'Impact Model_Complicated'!W668))*IF(X$122&gt;$AA596,0,1)</f>
        <v>0</v>
      </c>
      <c r="Y668" s="10">
        <f>(IF(Y660&gt;0,Y660,0)+FV('Impact Model_Complicated'!X$813,('Impact Model_Complicated'!Y$122-'Impact Model_Complicated'!X$122),0,-'Impact Model_Complicated'!X668))*IF(Y$122&gt;$AA596,0,1)</f>
        <v>0</v>
      </c>
      <c r="Z668" s="10">
        <f>(IF(Z660&gt;0,Z660,0)+FV('Impact Model_Simple'!Y$813,('Impact Model_Simple'!Z$122-'Impact Model_Simple'!Y$122),0,-'Impact Model_Simple'!Y668))*IF(Z$122&gt;$AA596,0,1)</f>
        <v>0</v>
      </c>
      <c r="AA668" s="10">
        <f>(IF(AA660&gt;0,AA660,0)+FV('Impact Model_Complicated'!Z$813,('Impact Model_Complicated'!AA$122-'Impact Model_Complicated'!Z$122),0,-'Impact Model_Complicated'!Z668))*IF(AA$122&gt;$AA596,0,1)</f>
        <v>0</v>
      </c>
      <c r="AB668" s="10">
        <f>(IF(AB660&gt;0,AB660,0)+FV('Impact Model_Complicated'!AA$813,('Impact Model_Complicated'!AB$122-'Impact Model_Complicated'!AA$122),0,-'Impact Model_Complicated'!AA668))*IF(AB$122&gt;$AA596,0,1)</f>
        <v>0</v>
      </c>
      <c r="AC668" s="10">
        <f>(IF(AC660&gt;0,AC660,0)+FV('Impact Model_Complicated'!AB$813,('Impact Model_Complicated'!AC$122-'Impact Model_Complicated'!AB$122),0,-'Impact Model_Complicated'!AB668))*IF(AC$122&gt;$AA596,0,1)</f>
        <v>0</v>
      </c>
      <c r="AD668" s="10">
        <f>(IF(AD660&gt;0,AD660,0)+FV('Impact Model_Complicated'!AC$813,('Impact Model_Complicated'!AD$122-'Impact Model_Complicated'!AC$122),0,-'Impact Model_Complicated'!AC668))*IF(AD$122&gt;$AA596,0,1)</f>
        <v>0</v>
      </c>
      <c r="AE668" s="10">
        <f>(IF(AE660&gt;0,AE660,0)+FV('Impact Model_Complicated'!AD$813,('Impact Model_Complicated'!AE$122-'Impact Model_Complicated'!AD$122),0,-'Impact Model_Complicated'!AD668))*IF(AE$122&gt;$AA596,0,1)</f>
        <v>0</v>
      </c>
      <c r="AF668" s="10">
        <f>(IF(AF660&gt;0,AF660,0)+FV('Impact Model_Complicated'!AE$813,('Impact Model_Complicated'!AF$122-'Impact Model_Complicated'!AE$122),0,-'Impact Model_Complicated'!AE668))*IF(AF$122&gt;$AA596,0,1)</f>
        <v>0</v>
      </c>
      <c r="AG668" s="10">
        <f>(IF(AG660&gt;0,AG660,0)+FV('Impact Model_Complicated'!AF$813,('Impact Model_Complicated'!AG$122-'Impact Model_Complicated'!AF$122),0,-'Impact Model_Complicated'!AF668))*IF(AG$122&gt;$AA596,0,1)</f>
        <v>0</v>
      </c>
      <c r="AH668" s="10">
        <f>(IF(AH660&gt;0,AH660,0)+FV('Impact Model_Complicated'!AG$813,('Impact Model_Complicated'!AH$122-'Impact Model_Complicated'!AG$122),0,-'Impact Model_Complicated'!AG668))*IF(AH$122&gt;$AA596,0,1)</f>
        <v>0</v>
      </c>
      <c r="AI668" s="10">
        <f>(IF(AI660&gt;0,AI660,0)+FV('Impact Model_Complicated'!AH$813,('Impact Model_Complicated'!AI$122-'Impact Model_Complicated'!AH$122),0,-'Impact Model_Complicated'!AH668))*IF(AI$122&gt;$AA596,0,1)</f>
        <v>0</v>
      </c>
      <c r="AJ668" s="10">
        <f>(IF(AJ660&gt;0,AJ660,0)+FV('Impact Model_Complicated'!AI$813,('Impact Model_Complicated'!AJ$122-'Impact Model_Complicated'!AI$122),0,-'Impact Model_Complicated'!AI668))*IF(AJ$122&gt;$AA596,0,1)</f>
        <v>0</v>
      </c>
      <c r="AK668" s="10">
        <f>(IF(AK660&gt;0,AK660,0)+FV('Impact Model_Complicated'!AJ$813,('Impact Model_Complicated'!AK$122-'Impact Model_Complicated'!AJ$122),0,-'Impact Model_Complicated'!AJ668))*IF(AK$122&gt;$AA596,0,1)</f>
        <v>0</v>
      </c>
      <c r="AL668" s="10">
        <f>(IF(AL660&gt;0,AL660,0)+FV('Impact Model_Complicated'!AK$813,('Impact Model_Complicated'!AL$122-'Impact Model_Complicated'!AK$122),0,-'Impact Model_Complicated'!AK668))*IF(AL$122&gt;$AA596,0,1)</f>
        <v>0</v>
      </c>
      <c r="AM668" s="10">
        <f>(IF(AM660&gt;0,AM660,0)+FV('Impact Model_Complicated'!AL$813,('Impact Model_Complicated'!AM$122-'Impact Model_Complicated'!AL$122),0,-'Impact Model_Complicated'!AL668))*IF(AM$122&gt;$AA596,0,1)</f>
        <v>0</v>
      </c>
      <c r="AN668" s="10">
        <f>(IF(AN660&gt;0,AN660,0)+FV('Impact Model_Complicated'!AM$813,('Impact Model_Complicated'!AN$122-'Impact Model_Complicated'!AM$122),0,-'Impact Model_Complicated'!AM668))*IF(AN$122&gt;$AA596,0,1)</f>
        <v>0</v>
      </c>
      <c r="AO668" s="10">
        <f>(IF(AO660&gt;0,AO660,0)+FV('Impact Model_Complicated'!AN$813,('Impact Model_Complicated'!AO$122-'Impact Model_Complicated'!AN$122),0,-'Impact Model_Complicated'!AN668))*IF(AO$122&gt;$AA596,0,1)</f>
        <v>0</v>
      </c>
      <c r="AP668" s="10">
        <f>(IF(AP660&gt;0,AP660,0)+FV('Impact Model_Complicated'!AO$813,('Impact Model_Complicated'!AP$122-'Impact Model_Complicated'!AO$122),0,-'Impact Model_Complicated'!AO668))*IF(AP$122&gt;$AA596,0,1)</f>
        <v>0</v>
      </c>
    </row>
    <row r="669" spans="1:42" ht="15.5" hidden="1" outlineLevel="3" thickBot="1">
      <c r="A669" s="6" t="s">
        <v>7</v>
      </c>
      <c r="B669" s="13"/>
      <c r="C669" s="6"/>
      <c r="D669" s="13">
        <f>SUM(D664:D668)</f>
        <v>0</v>
      </c>
      <c r="E669" s="13">
        <f t="shared" ref="E669:AP669" si="257">SUM(E664:E668)</f>
        <v>0</v>
      </c>
      <c r="F669" s="13">
        <f t="shared" si="257"/>
        <v>0</v>
      </c>
      <c r="G669" s="13">
        <f t="shared" si="257"/>
        <v>0</v>
      </c>
      <c r="H669" s="13">
        <f t="shared" si="257"/>
        <v>0</v>
      </c>
      <c r="I669" s="13">
        <f t="shared" si="257"/>
        <v>0</v>
      </c>
      <c r="J669" s="13">
        <f t="shared" si="257"/>
        <v>45842625</v>
      </c>
      <c r="K669" s="13">
        <f t="shared" si="257"/>
        <v>48134756.25</v>
      </c>
      <c r="L669" s="13">
        <f t="shared" si="257"/>
        <v>50541494.0625</v>
      </c>
      <c r="M669" s="13">
        <f t="shared" si="257"/>
        <v>0</v>
      </c>
      <c r="N669" s="13">
        <f t="shared" si="257"/>
        <v>0</v>
      </c>
      <c r="O669" s="13">
        <f t="shared" si="257"/>
        <v>0</v>
      </c>
      <c r="P669" s="13">
        <f t="shared" si="257"/>
        <v>0</v>
      </c>
      <c r="Q669" s="13">
        <f t="shared" si="257"/>
        <v>0</v>
      </c>
      <c r="R669" s="13">
        <f t="shared" si="257"/>
        <v>0</v>
      </c>
      <c r="S669" s="13">
        <f t="shared" si="257"/>
        <v>0</v>
      </c>
      <c r="T669" s="13">
        <f t="shared" si="257"/>
        <v>0</v>
      </c>
      <c r="U669" s="13">
        <f t="shared" si="257"/>
        <v>0</v>
      </c>
      <c r="V669" s="13">
        <f t="shared" si="257"/>
        <v>0</v>
      </c>
      <c r="W669" s="13">
        <f t="shared" si="257"/>
        <v>0</v>
      </c>
      <c r="X669" s="13">
        <f t="shared" si="257"/>
        <v>0</v>
      </c>
      <c r="Y669" s="13">
        <f t="shared" si="257"/>
        <v>0</v>
      </c>
      <c r="Z669" s="13">
        <f t="shared" si="257"/>
        <v>0</v>
      </c>
      <c r="AA669" s="13">
        <f t="shared" si="257"/>
        <v>0</v>
      </c>
      <c r="AB669" s="13">
        <f t="shared" si="257"/>
        <v>0</v>
      </c>
      <c r="AC669" s="13">
        <f t="shared" si="257"/>
        <v>0</v>
      </c>
      <c r="AD669" s="13">
        <f t="shared" si="257"/>
        <v>0</v>
      </c>
      <c r="AE669" s="13">
        <f t="shared" si="257"/>
        <v>0</v>
      </c>
      <c r="AF669" s="13">
        <f t="shared" si="257"/>
        <v>0</v>
      </c>
      <c r="AG669" s="13">
        <f t="shared" si="257"/>
        <v>0</v>
      </c>
      <c r="AH669" s="13">
        <f t="shared" si="257"/>
        <v>0</v>
      </c>
      <c r="AI669" s="13">
        <f t="shared" si="257"/>
        <v>0</v>
      </c>
      <c r="AJ669" s="13">
        <f t="shared" si="257"/>
        <v>0</v>
      </c>
      <c r="AK669" s="13">
        <f t="shared" si="257"/>
        <v>0</v>
      </c>
      <c r="AL669" s="13">
        <f t="shared" si="257"/>
        <v>0</v>
      </c>
      <c r="AM669" s="13">
        <f t="shared" si="257"/>
        <v>0</v>
      </c>
      <c r="AN669" s="13">
        <f t="shared" si="257"/>
        <v>0</v>
      </c>
      <c r="AO669" s="13">
        <f t="shared" si="257"/>
        <v>0</v>
      </c>
      <c r="AP669" s="13">
        <f t="shared" si="257"/>
        <v>0</v>
      </c>
    </row>
    <row r="670" spans="1:42" hidden="1" outlineLevel="3"/>
    <row r="671" spans="1:42" hidden="1" outlineLevel="3">
      <c r="A671" s="11" t="s">
        <v>48</v>
      </c>
      <c r="B671" s="12"/>
      <c r="C671" s="11"/>
      <c r="D671" s="11">
        <f>D$84</f>
        <v>2022</v>
      </c>
      <c r="E671" s="11">
        <f t="shared" ref="E671:AP671" si="258">E$84</f>
        <v>2023</v>
      </c>
      <c r="F671" s="11">
        <f t="shared" si="258"/>
        <v>2024</v>
      </c>
      <c r="G671" s="11">
        <f t="shared" si="258"/>
        <v>2025</v>
      </c>
      <c r="H671" s="11">
        <f t="shared" si="258"/>
        <v>2026</v>
      </c>
      <c r="I671" s="11">
        <f t="shared" si="258"/>
        <v>2027</v>
      </c>
      <c r="J671" s="11">
        <f t="shared" si="258"/>
        <v>2028</v>
      </c>
      <c r="K671" s="11">
        <f t="shared" si="258"/>
        <v>2029</v>
      </c>
      <c r="L671" s="11">
        <f t="shared" si="258"/>
        <v>2030</v>
      </c>
      <c r="M671" s="11">
        <f t="shared" si="258"/>
        <v>2031</v>
      </c>
      <c r="N671" s="11">
        <f t="shared" si="258"/>
        <v>2032</v>
      </c>
      <c r="O671" s="11">
        <f t="shared" si="258"/>
        <v>2033</v>
      </c>
      <c r="P671" s="11">
        <f t="shared" si="258"/>
        <v>2034</v>
      </c>
      <c r="Q671" s="11">
        <f t="shared" si="258"/>
        <v>2035</v>
      </c>
      <c r="R671" s="11">
        <f t="shared" si="258"/>
        <v>2036</v>
      </c>
      <c r="S671" s="11">
        <f t="shared" si="258"/>
        <v>2037</v>
      </c>
      <c r="T671" s="11">
        <f t="shared" si="258"/>
        <v>2038</v>
      </c>
      <c r="U671" s="11">
        <f t="shared" si="258"/>
        <v>2039</v>
      </c>
      <c r="V671" s="11">
        <f t="shared" si="258"/>
        <v>2040</v>
      </c>
      <c r="W671" s="11">
        <f t="shared" si="258"/>
        <v>2041</v>
      </c>
      <c r="X671" s="11">
        <f t="shared" si="258"/>
        <v>2042</v>
      </c>
      <c r="Y671" s="11">
        <f t="shared" si="258"/>
        <v>2043</v>
      </c>
      <c r="Z671" s="11">
        <f t="shared" si="258"/>
        <v>2044</v>
      </c>
      <c r="AA671" s="11">
        <f t="shared" si="258"/>
        <v>2045</v>
      </c>
      <c r="AB671" s="11">
        <f t="shared" si="258"/>
        <v>2046</v>
      </c>
      <c r="AC671" s="11">
        <f t="shared" si="258"/>
        <v>2047</v>
      </c>
      <c r="AD671" s="11">
        <f t="shared" si="258"/>
        <v>2048</v>
      </c>
      <c r="AE671" s="11">
        <f t="shared" si="258"/>
        <v>2049</v>
      </c>
      <c r="AF671" s="11">
        <f t="shared" si="258"/>
        <v>2050</v>
      </c>
      <c r="AG671" s="11">
        <f t="shared" si="258"/>
        <v>2051</v>
      </c>
      <c r="AH671" s="11">
        <f t="shared" si="258"/>
        <v>2052</v>
      </c>
      <c r="AI671" s="11">
        <f t="shared" si="258"/>
        <v>2053</v>
      </c>
      <c r="AJ671" s="11">
        <f t="shared" si="258"/>
        <v>2054</v>
      </c>
      <c r="AK671" s="11">
        <f t="shared" si="258"/>
        <v>2055</v>
      </c>
      <c r="AL671" s="11">
        <f t="shared" si="258"/>
        <v>2056</v>
      </c>
      <c r="AM671" s="11">
        <f t="shared" si="258"/>
        <v>2057</v>
      </c>
      <c r="AN671" s="11">
        <f t="shared" si="258"/>
        <v>2058</v>
      </c>
      <c r="AO671" s="11">
        <f t="shared" si="258"/>
        <v>2059</v>
      </c>
      <c r="AP671" s="11">
        <f t="shared" si="258"/>
        <v>2060</v>
      </c>
    </row>
    <row r="672" spans="1:42" hidden="1" outlineLevel="3">
      <c r="A672" s="1">
        <v>1</v>
      </c>
      <c r="B672" s="10">
        <f t="shared" ref="B672:B677" si="259">SUM(D672:AP672)</f>
        <v>505414.94062500005</v>
      </c>
      <c r="D672" s="10">
        <f t="shared" ref="D672:AP676" si="260">IF(D$130=$AA592,D664*$AB592,0)</f>
        <v>0</v>
      </c>
      <c r="E672" s="10">
        <f t="shared" si="260"/>
        <v>0</v>
      </c>
      <c r="F672" s="10">
        <f t="shared" si="260"/>
        <v>0</v>
      </c>
      <c r="G672" s="10">
        <f t="shared" si="260"/>
        <v>0</v>
      </c>
      <c r="H672" s="10">
        <f t="shared" si="260"/>
        <v>0</v>
      </c>
      <c r="I672" s="10">
        <f t="shared" si="260"/>
        <v>0</v>
      </c>
      <c r="J672" s="10">
        <f t="shared" si="260"/>
        <v>0</v>
      </c>
      <c r="K672" s="10">
        <f t="shared" si="260"/>
        <v>0</v>
      </c>
      <c r="L672" s="10">
        <f t="shared" si="260"/>
        <v>505414.94062500005</v>
      </c>
      <c r="M672" s="10">
        <f t="shared" si="260"/>
        <v>0</v>
      </c>
      <c r="N672" s="10">
        <f t="shared" si="260"/>
        <v>0</v>
      </c>
      <c r="O672" s="10">
        <f t="shared" si="260"/>
        <v>0</v>
      </c>
      <c r="P672" s="10">
        <f t="shared" si="260"/>
        <v>0</v>
      </c>
      <c r="Q672" s="10">
        <f t="shared" si="260"/>
        <v>0</v>
      </c>
      <c r="R672" s="10">
        <f t="shared" si="260"/>
        <v>0</v>
      </c>
      <c r="S672" s="10">
        <f t="shared" si="260"/>
        <v>0</v>
      </c>
      <c r="T672" s="10">
        <f t="shared" si="260"/>
        <v>0</v>
      </c>
      <c r="U672" s="10">
        <f t="shared" si="260"/>
        <v>0</v>
      </c>
      <c r="V672" s="10">
        <f t="shared" si="260"/>
        <v>0</v>
      </c>
      <c r="W672" s="10">
        <f t="shared" si="260"/>
        <v>0</v>
      </c>
      <c r="X672" s="10">
        <f t="shared" si="260"/>
        <v>0</v>
      </c>
      <c r="Y672" s="10">
        <f t="shared" si="260"/>
        <v>0</v>
      </c>
      <c r="Z672" s="10">
        <f t="shared" si="260"/>
        <v>0</v>
      </c>
      <c r="AA672" s="10">
        <f t="shared" si="260"/>
        <v>0</v>
      </c>
      <c r="AB672" s="10">
        <f t="shared" si="260"/>
        <v>0</v>
      </c>
      <c r="AC672" s="10">
        <f t="shared" si="260"/>
        <v>0</v>
      </c>
      <c r="AD672" s="10">
        <f t="shared" si="260"/>
        <v>0</v>
      </c>
      <c r="AE672" s="10">
        <f t="shared" si="260"/>
        <v>0</v>
      </c>
      <c r="AF672" s="10">
        <f t="shared" si="260"/>
        <v>0</v>
      </c>
      <c r="AG672" s="10">
        <f t="shared" si="260"/>
        <v>0</v>
      </c>
      <c r="AH672" s="10">
        <f t="shared" si="260"/>
        <v>0</v>
      </c>
      <c r="AI672" s="10">
        <f t="shared" si="260"/>
        <v>0</v>
      </c>
      <c r="AJ672" s="10">
        <f t="shared" si="260"/>
        <v>0</v>
      </c>
      <c r="AK672" s="10">
        <f t="shared" si="260"/>
        <v>0</v>
      </c>
      <c r="AL672" s="10">
        <f t="shared" si="260"/>
        <v>0</v>
      </c>
      <c r="AM672" s="10">
        <f t="shared" si="260"/>
        <v>0</v>
      </c>
      <c r="AN672" s="10">
        <f t="shared" si="260"/>
        <v>0</v>
      </c>
      <c r="AO672" s="10">
        <f t="shared" si="260"/>
        <v>0</v>
      </c>
      <c r="AP672" s="10">
        <f t="shared" si="260"/>
        <v>0</v>
      </c>
    </row>
    <row r="673" spans="1:42" hidden="1" outlineLevel="3">
      <c r="A673" s="1">
        <v>2</v>
      </c>
      <c r="B673" s="10">
        <f t="shared" si="259"/>
        <v>16173278.100000001</v>
      </c>
      <c r="D673" s="10">
        <f t="shared" si="260"/>
        <v>0</v>
      </c>
      <c r="E673" s="10">
        <f t="shared" si="260"/>
        <v>0</v>
      </c>
      <c r="F673" s="10">
        <f t="shared" si="260"/>
        <v>0</v>
      </c>
      <c r="G673" s="10">
        <f t="shared" si="260"/>
        <v>0</v>
      </c>
      <c r="H673" s="10">
        <f t="shared" si="260"/>
        <v>0</v>
      </c>
      <c r="I673" s="10">
        <f t="shared" si="260"/>
        <v>0</v>
      </c>
      <c r="J673" s="10">
        <f t="shared" si="260"/>
        <v>0</v>
      </c>
      <c r="K673" s="10">
        <f t="shared" si="260"/>
        <v>0</v>
      </c>
      <c r="L673" s="10">
        <f t="shared" si="260"/>
        <v>16173278.100000001</v>
      </c>
      <c r="M673" s="10">
        <f t="shared" si="260"/>
        <v>0</v>
      </c>
      <c r="N673" s="10">
        <f t="shared" si="260"/>
        <v>0</v>
      </c>
      <c r="O673" s="10">
        <f t="shared" si="260"/>
        <v>0</v>
      </c>
      <c r="P673" s="10">
        <f t="shared" si="260"/>
        <v>0</v>
      </c>
      <c r="Q673" s="10">
        <f t="shared" si="260"/>
        <v>0</v>
      </c>
      <c r="R673" s="10">
        <f t="shared" si="260"/>
        <v>0</v>
      </c>
      <c r="S673" s="10">
        <f t="shared" si="260"/>
        <v>0</v>
      </c>
      <c r="T673" s="10">
        <f t="shared" si="260"/>
        <v>0</v>
      </c>
      <c r="U673" s="10">
        <f t="shared" si="260"/>
        <v>0</v>
      </c>
      <c r="V673" s="10">
        <f t="shared" si="260"/>
        <v>0</v>
      </c>
      <c r="W673" s="10">
        <f t="shared" si="260"/>
        <v>0</v>
      </c>
      <c r="X673" s="10">
        <f t="shared" si="260"/>
        <v>0</v>
      </c>
      <c r="Y673" s="10">
        <f t="shared" si="260"/>
        <v>0</v>
      </c>
      <c r="Z673" s="10">
        <f t="shared" si="260"/>
        <v>0</v>
      </c>
      <c r="AA673" s="10">
        <f t="shared" si="260"/>
        <v>0</v>
      </c>
      <c r="AB673" s="10">
        <f t="shared" si="260"/>
        <v>0</v>
      </c>
      <c r="AC673" s="10">
        <f t="shared" si="260"/>
        <v>0</v>
      </c>
      <c r="AD673" s="10">
        <f t="shared" si="260"/>
        <v>0</v>
      </c>
      <c r="AE673" s="10">
        <f t="shared" si="260"/>
        <v>0</v>
      </c>
      <c r="AF673" s="10">
        <f t="shared" si="260"/>
        <v>0</v>
      </c>
      <c r="AG673" s="10">
        <f t="shared" si="260"/>
        <v>0</v>
      </c>
      <c r="AH673" s="10">
        <f t="shared" si="260"/>
        <v>0</v>
      </c>
      <c r="AI673" s="10">
        <f t="shared" si="260"/>
        <v>0</v>
      </c>
      <c r="AJ673" s="10">
        <f t="shared" si="260"/>
        <v>0</v>
      </c>
      <c r="AK673" s="10">
        <f t="shared" si="260"/>
        <v>0</v>
      </c>
      <c r="AL673" s="10">
        <f t="shared" si="260"/>
        <v>0</v>
      </c>
      <c r="AM673" s="10">
        <f t="shared" si="260"/>
        <v>0</v>
      </c>
      <c r="AN673" s="10">
        <f t="shared" si="260"/>
        <v>0</v>
      </c>
      <c r="AO673" s="10">
        <f t="shared" si="260"/>
        <v>0</v>
      </c>
      <c r="AP673" s="10">
        <f t="shared" si="260"/>
        <v>0</v>
      </c>
    </row>
    <row r="674" spans="1:42" hidden="1" outlineLevel="3">
      <c r="A674" s="1">
        <v>3</v>
      </c>
      <c r="B674" s="10">
        <f t="shared" si="259"/>
        <v>25270747.03125</v>
      </c>
      <c r="D674" s="10">
        <f t="shared" si="260"/>
        <v>0</v>
      </c>
      <c r="E674" s="10">
        <f t="shared" si="260"/>
        <v>0</v>
      </c>
      <c r="F674" s="10">
        <f t="shared" si="260"/>
        <v>0</v>
      </c>
      <c r="G674" s="10">
        <f t="shared" si="260"/>
        <v>0</v>
      </c>
      <c r="H674" s="10">
        <f t="shared" si="260"/>
        <v>0</v>
      </c>
      <c r="I674" s="10">
        <f t="shared" si="260"/>
        <v>0</v>
      </c>
      <c r="J674" s="10">
        <f t="shared" si="260"/>
        <v>0</v>
      </c>
      <c r="K674" s="10">
        <f t="shared" si="260"/>
        <v>0</v>
      </c>
      <c r="L674" s="10">
        <f t="shared" si="260"/>
        <v>25270747.03125</v>
      </c>
      <c r="M674" s="10">
        <f t="shared" si="260"/>
        <v>0</v>
      </c>
      <c r="N674" s="10">
        <f t="shared" si="260"/>
        <v>0</v>
      </c>
      <c r="O674" s="10">
        <f t="shared" si="260"/>
        <v>0</v>
      </c>
      <c r="P674" s="10">
        <f t="shared" si="260"/>
        <v>0</v>
      </c>
      <c r="Q674" s="10">
        <f t="shared" si="260"/>
        <v>0</v>
      </c>
      <c r="R674" s="10">
        <f t="shared" si="260"/>
        <v>0</v>
      </c>
      <c r="S674" s="10">
        <f t="shared" si="260"/>
        <v>0</v>
      </c>
      <c r="T674" s="10">
        <f t="shared" si="260"/>
        <v>0</v>
      </c>
      <c r="U674" s="10">
        <f t="shared" si="260"/>
        <v>0</v>
      </c>
      <c r="V674" s="10">
        <f t="shared" si="260"/>
        <v>0</v>
      </c>
      <c r="W674" s="10">
        <f t="shared" si="260"/>
        <v>0</v>
      </c>
      <c r="X674" s="10">
        <f t="shared" si="260"/>
        <v>0</v>
      </c>
      <c r="Y674" s="10">
        <f t="shared" si="260"/>
        <v>0</v>
      </c>
      <c r="Z674" s="10">
        <f t="shared" si="260"/>
        <v>0</v>
      </c>
      <c r="AA674" s="10">
        <f t="shared" si="260"/>
        <v>0</v>
      </c>
      <c r="AB674" s="10">
        <f t="shared" si="260"/>
        <v>0</v>
      </c>
      <c r="AC674" s="10">
        <f t="shared" si="260"/>
        <v>0</v>
      </c>
      <c r="AD674" s="10">
        <f t="shared" si="260"/>
        <v>0</v>
      </c>
      <c r="AE674" s="10">
        <f t="shared" si="260"/>
        <v>0</v>
      </c>
      <c r="AF674" s="10">
        <f t="shared" si="260"/>
        <v>0</v>
      </c>
      <c r="AG674" s="10">
        <f t="shared" si="260"/>
        <v>0</v>
      </c>
      <c r="AH674" s="10">
        <f t="shared" si="260"/>
        <v>0</v>
      </c>
      <c r="AI674" s="10">
        <f t="shared" si="260"/>
        <v>0</v>
      </c>
      <c r="AJ674" s="10">
        <f t="shared" si="260"/>
        <v>0</v>
      </c>
      <c r="AK674" s="10">
        <f t="shared" si="260"/>
        <v>0</v>
      </c>
      <c r="AL674" s="10">
        <f t="shared" si="260"/>
        <v>0</v>
      </c>
      <c r="AM674" s="10">
        <f t="shared" si="260"/>
        <v>0</v>
      </c>
      <c r="AN674" s="10">
        <f t="shared" si="260"/>
        <v>0</v>
      </c>
      <c r="AO674" s="10">
        <f t="shared" si="260"/>
        <v>0</v>
      </c>
      <c r="AP674" s="10">
        <f t="shared" si="260"/>
        <v>0</v>
      </c>
    </row>
    <row r="675" spans="1:42" hidden="1" outlineLevel="3">
      <c r="A675" s="1">
        <v>4</v>
      </c>
      <c r="B675" s="10">
        <f t="shared" si="259"/>
        <v>0</v>
      </c>
      <c r="D675" s="10">
        <f t="shared" si="260"/>
        <v>0</v>
      </c>
      <c r="E675" s="10">
        <f t="shared" si="260"/>
        <v>0</v>
      </c>
      <c r="F675" s="10">
        <f t="shared" si="260"/>
        <v>0</v>
      </c>
      <c r="G675" s="10">
        <f t="shared" si="260"/>
        <v>0</v>
      </c>
      <c r="H675" s="10">
        <f t="shared" si="260"/>
        <v>0</v>
      </c>
      <c r="I675" s="10">
        <f t="shared" si="260"/>
        <v>0</v>
      </c>
      <c r="J675" s="10">
        <f t="shared" si="260"/>
        <v>0</v>
      </c>
      <c r="K675" s="10">
        <f t="shared" si="260"/>
        <v>0</v>
      </c>
      <c r="L675" s="10">
        <f t="shared" si="260"/>
        <v>0</v>
      </c>
      <c r="M675" s="10">
        <f t="shared" si="260"/>
        <v>0</v>
      </c>
      <c r="N675" s="10">
        <f t="shared" si="260"/>
        <v>0</v>
      </c>
      <c r="O675" s="10">
        <f t="shared" si="260"/>
        <v>0</v>
      </c>
      <c r="P675" s="10">
        <f t="shared" si="260"/>
        <v>0</v>
      </c>
      <c r="Q675" s="10">
        <f t="shared" si="260"/>
        <v>0</v>
      </c>
      <c r="R675" s="10">
        <f t="shared" si="260"/>
        <v>0</v>
      </c>
      <c r="S675" s="10">
        <f t="shared" si="260"/>
        <v>0</v>
      </c>
      <c r="T675" s="10">
        <f t="shared" si="260"/>
        <v>0</v>
      </c>
      <c r="U675" s="10">
        <f t="shared" si="260"/>
        <v>0</v>
      </c>
      <c r="V675" s="10">
        <f t="shared" si="260"/>
        <v>0</v>
      </c>
      <c r="W675" s="10">
        <f t="shared" si="260"/>
        <v>0</v>
      </c>
      <c r="X675" s="10">
        <f t="shared" si="260"/>
        <v>0</v>
      </c>
      <c r="Y675" s="10">
        <f t="shared" si="260"/>
        <v>0</v>
      </c>
      <c r="Z675" s="10">
        <f t="shared" si="260"/>
        <v>0</v>
      </c>
      <c r="AA675" s="10">
        <f t="shared" si="260"/>
        <v>0</v>
      </c>
      <c r="AB675" s="10">
        <f t="shared" si="260"/>
        <v>0</v>
      </c>
      <c r="AC675" s="10">
        <f t="shared" si="260"/>
        <v>0</v>
      </c>
      <c r="AD675" s="10">
        <f t="shared" si="260"/>
        <v>0</v>
      </c>
      <c r="AE675" s="10">
        <f t="shared" si="260"/>
        <v>0</v>
      </c>
      <c r="AF675" s="10">
        <f t="shared" si="260"/>
        <v>0</v>
      </c>
      <c r="AG675" s="10">
        <f t="shared" si="260"/>
        <v>0</v>
      </c>
      <c r="AH675" s="10">
        <f t="shared" si="260"/>
        <v>0</v>
      </c>
      <c r="AI675" s="10">
        <f t="shared" si="260"/>
        <v>0</v>
      </c>
      <c r="AJ675" s="10">
        <f t="shared" si="260"/>
        <v>0</v>
      </c>
      <c r="AK675" s="10">
        <f t="shared" si="260"/>
        <v>0</v>
      </c>
      <c r="AL675" s="10">
        <f t="shared" si="260"/>
        <v>0</v>
      </c>
      <c r="AM675" s="10">
        <f t="shared" si="260"/>
        <v>0</v>
      </c>
      <c r="AN675" s="10">
        <f t="shared" si="260"/>
        <v>0</v>
      </c>
      <c r="AO675" s="10">
        <f t="shared" si="260"/>
        <v>0</v>
      </c>
      <c r="AP675" s="10">
        <f t="shared" si="260"/>
        <v>0</v>
      </c>
    </row>
    <row r="676" spans="1:42" hidden="1" outlineLevel="3">
      <c r="A676" s="1">
        <v>5</v>
      </c>
      <c r="B676" s="10">
        <f t="shared" si="259"/>
        <v>0</v>
      </c>
      <c r="D676" s="10">
        <f t="shared" si="260"/>
        <v>0</v>
      </c>
      <c r="E676" s="10">
        <f t="shared" si="260"/>
        <v>0</v>
      </c>
      <c r="F676" s="10">
        <f t="shared" si="260"/>
        <v>0</v>
      </c>
      <c r="G676" s="10">
        <f t="shared" si="260"/>
        <v>0</v>
      </c>
      <c r="H676" s="10">
        <f t="shared" si="260"/>
        <v>0</v>
      </c>
      <c r="I676" s="10">
        <f t="shared" si="260"/>
        <v>0</v>
      </c>
      <c r="J676" s="10">
        <f t="shared" si="260"/>
        <v>0</v>
      </c>
      <c r="K676" s="10">
        <f t="shared" si="260"/>
        <v>0</v>
      </c>
      <c r="L676" s="10">
        <f t="shared" si="260"/>
        <v>0</v>
      </c>
      <c r="M676" s="10">
        <f t="shared" si="260"/>
        <v>0</v>
      </c>
      <c r="N676" s="10">
        <f t="shared" si="260"/>
        <v>0</v>
      </c>
      <c r="O676" s="10">
        <f t="shared" si="260"/>
        <v>0</v>
      </c>
      <c r="P676" s="10">
        <f t="shared" si="260"/>
        <v>0</v>
      </c>
      <c r="Q676" s="10">
        <f t="shared" si="260"/>
        <v>0</v>
      </c>
      <c r="R676" s="10">
        <f t="shared" si="260"/>
        <v>0</v>
      </c>
      <c r="S676" s="10">
        <f t="shared" si="260"/>
        <v>0</v>
      </c>
      <c r="T676" s="10">
        <f t="shared" si="260"/>
        <v>0</v>
      </c>
      <c r="U676" s="10">
        <f t="shared" si="260"/>
        <v>0</v>
      </c>
      <c r="V676" s="10">
        <f t="shared" si="260"/>
        <v>0</v>
      </c>
      <c r="W676" s="10">
        <f t="shared" si="260"/>
        <v>0</v>
      </c>
      <c r="X676" s="10">
        <f t="shared" si="260"/>
        <v>0</v>
      </c>
      <c r="Y676" s="10">
        <f t="shared" si="260"/>
        <v>0</v>
      </c>
      <c r="Z676" s="10">
        <f t="shared" si="260"/>
        <v>0</v>
      </c>
      <c r="AA676" s="10">
        <f t="shared" si="260"/>
        <v>0</v>
      </c>
      <c r="AB676" s="10">
        <f t="shared" si="260"/>
        <v>0</v>
      </c>
      <c r="AC676" s="10">
        <f t="shared" si="260"/>
        <v>0</v>
      </c>
      <c r="AD676" s="10">
        <f t="shared" si="260"/>
        <v>0</v>
      </c>
      <c r="AE676" s="10">
        <f t="shared" si="260"/>
        <v>0</v>
      </c>
      <c r="AF676" s="10">
        <f t="shared" si="260"/>
        <v>0</v>
      </c>
      <c r="AG676" s="10">
        <f t="shared" si="260"/>
        <v>0</v>
      </c>
      <c r="AH676" s="10">
        <f t="shared" si="260"/>
        <v>0</v>
      </c>
      <c r="AI676" s="10">
        <f t="shared" si="260"/>
        <v>0</v>
      </c>
      <c r="AJ676" s="10">
        <f t="shared" si="260"/>
        <v>0</v>
      </c>
      <c r="AK676" s="10">
        <f t="shared" si="260"/>
        <v>0</v>
      </c>
      <c r="AL676" s="10">
        <f t="shared" si="260"/>
        <v>0</v>
      </c>
      <c r="AM676" s="10">
        <f t="shared" si="260"/>
        <v>0</v>
      </c>
      <c r="AN676" s="10">
        <f t="shared" si="260"/>
        <v>0</v>
      </c>
      <c r="AO676" s="10">
        <f t="shared" si="260"/>
        <v>0</v>
      </c>
      <c r="AP676" s="10">
        <f t="shared" si="260"/>
        <v>0</v>
      </c>
    </row>
    <row r="677" spans="1:42" ht="15.5" hidden="1" outlineLevel="3" thickBot="1">
      <c r="A677" s="6" t="s">
        <v>7</v>
      </c>
      <c r="B677" s="13">
        <f t="shared" si="259"/>
        <v>41949440.071875006</v>
      </c>
      <c r="C677" s="6"/>
      <c r="D677" s="13">
        <f>SUM(D672:D676)</f>
        <v>0</v>
      </c>
      <c r="E677" s="13">
        <f t="shared" ref="E677:AP677" si="261">SUM(E672:E676)</f>
        <v>0</v>
      </c>
      <c r="F677" s="13">
        <f t="shared" si="261"/>
        <v>0</v>
      </c>
      <c r="G677" s="13">
        <f t="shared" si="261"/>
        <v>0</v>
      </c>
      <c r="H677" s="13">
        <f t="shared" si="261"/>
        <v>0</v>
      </c>
      <c r="I677" s="13">
        <f t="shared" si="261"/>
        <v>0</v>
      </c>
      <c r="J677" s="13">
        <f t="shared" si="261"/>
        <v>0</v>
      </c>
      <c r="K677" s="13">
        <f t="shared" si="261"/>
        <v>0</v>
      </c>
      <c r="L677" s="13">
        <f t="shared" si="261"/>
        <v>41949440.071875006</v>
      </c>
      <c r="M677" s="13">
        <f t="shared" si="261"/>
        <v>0</v>
      </c>
      <c r="N677" s="13">
        <f t="shared" si="261"/>
        <v>0</v>
      </c>
      <c r="O677" s="13">
        <f t="shared" si="261"/>
        <v>0</v>
      </c>
      <c r="P677" s="13">
        <f t="shared" si="261"/>
        <v>0</v>
      </c>
      <c r="Q677" s="13">
        <f t="shared" si="261"/>
        <v>0</v>
      </c>
      <c r="R677" s="13">
        <f t="shared" si="261"/>
        <v>0</v>
      </c>
      <c r="S677" s="13">
        <f t="shared" si="261"/>
        <v>0</v>
      </c>
      <c r="T677" s="13">
        <f t="shared" si="261"/>
        <v>0</v>
      </c>
      <c r="U677" s="13">
        <f t="shared" si="261"/>
        <v>0</v>
      </c>
      <c r="V677" s="13">
        <f t="shared" si="261"/>
        <v>0</v>
      </c>
      <c r="W677" s="13">
        <f t="shared" si="261"/>
        <v>0</v>
      </c>
      <c r="X677" s="13">
        <f t="shared" si="261"/>
        <v>0</v>
      </c>
      <c r="Y677" s="13">
        <f t="shared" si="261"/>
        <v>0</v>
      </c>
      <c r="Z677" s="13">
        <f t="shared" si="261"/>
        <v>0</v>
      </c>
      <c r="AA677" s="13">
        <f t="shared" si="261"/>
        <v>0</v>
      </c>
      <c r="AB677" s="13">
        <f t="shared" si="261"/>
        <v>0</v>
      </c>
      <c r="AC677" s="13">
        <f t="shared" si="261"/>
        <v>0</v>
      </c>
      <c r="AD677" s="13">
        <f t="shared" si="261"/>
        <v>0</v>
      </c>
      <c r="AE677" s="13">
        <f t="shared" si="261"/>
        <v>0</v>
      </c>
      <c r="AF677" s="13">
        <f t="shared" si="261"/>
        <v>0</v>
      </c>
      <c r="AG677" s="13">
        <f t="shared" si="261"/>
        <v>0</v>
      </c>
      <c r="AH677" s="13">
        <f t="shared" si="261"/>
        <v>0</v>
      </c>
      <c r="AI677" s="13">
        <f t="shared" si="261"/>
        <v>0</v>
      </c>
      <c r="AJ677" s="13">
        <f t="shared" si="261"/>
        <v>0</v>
      </c>
      <c r="AK677" s="13">
        <f t="shared" si="261"/>
        <v>0</v>
      </c>
      <c r="AL677" s="13">
        <f t="shared" si="261"/>
        <v>0</v>
      </c>
      <c r="AM677" s="13">
        <f t="shared" si="261"/>
        <v>0</v>
      </c>
      <c r="AN677" s="13">
        <f t="shared" si="261"/>
        <v>0</v>
      </c>
      <c r="AO677" s="13">
        <f t="shared" si="261"/>
        <v>0</v>
      </c>
      <c r="AP677" s="13">
        <f t="shared" si="261"/>
        <v>0</v>
      </c>
    </row>
    <row r="678" spans="1:42" hidden="1" outlineLevel="1" collapsed="1"/>
    <row r="679" spans="1:42" hidden="1" outlineLevel="1">
      <c r="A679" s="16" t="s">
        <v>42</v>
      </c>
      <c r="B679" s="14"/>
      <c r="C679" s="14"/>
      <c r="D679" s="15"/>
      <c r="E679" s="15"/>
      <c r="F679" s="15"/>
      <c r="G679" s="15"/>
      <c r="H679" s="15"/>
      <c r="I679" s="15"/>
      <c r="J679" s="15"/>
      <c r="K679" s="15"/>
      <c r="L679" s="15"/>
      <c r="M679" s="15"/>
      <c r="N679" s="15"/>
      <c r="O679" s="15"/>
      <c r="P679" s="15"/>
      <c r="Q679" s="15"/>
      <c r="R679" s="15"/>
      <c r="S679" s="15"/>
      <c r="T679" s="15"/>
      <c r="U679" s="15"/>
      <c r="V679" s="15"/>
      <c r="W679" s="15"/>
      <c r="X679" s="15"/>
      <c r="Y679" s="15"/>
      <c r="Z679" s="15"/>
      <c r="AA679" s="15"/>
      <c r="AB679" s="15"/>
      <c r="AC679" s="15"/>
      <c r="AD679" s="15"/>
      <c r="AE679" s="15"/>
      <c r="AF679" s="15"/>
      <c r="AG679" s="15"/>
      <c r="AH679" s="15"/>
      <c r="AI679" s="15"/>
      <c r="AJ679" s="15"/>
      <c r="AK679" s="15"/>
      <c r="AL679" s="15"/>
      <c r="AM679" s="15"/>
      <c r="AN679" s="15"/>
      <c r="AO679" s="15"/>
      <c r="AP679" s="15"/>
    </row>
    <row r="680" spans="1:42" hidden="1" outlineLevel="2">
      <c r="A680" s="11" t="s">
        <v>43</v>
      </c>
      <c r="B680" s="12"/>
      <c r="C680" s="11"/>
      <c r="D680" s="11">
        <f>D$84</f>
        <v>2022</v>
      </c>
      <c r="E680" s="11">
        <f t="shared" ref="E680:AP680" si="262">E$84</f>
        <v>2023</v>
      </c>
      <c r="F680" s="11">
        <f t="shared" si="262"/>
        <v>2024</v>
      </c>
      <c r="G680" s="11">
        <f t="shared" si="262"/>
        <v>2025</v>
      </c>
      <c r="H680" s="11">
        <f t="shared" si="262"/>
        <v>2026</v>
      </c>
      <c r="I680" s="11">
        <f t="shared" si="262"/>
        <v>2027</v>
      </c>
      <c r="J680" s="11">
        <f t="shared" si="262"/>
        <v>2028</v>
      </c>
      <c r="K680" s="11">
        <f t="shared" si="262"/>
        <v>2029</v>
      </c>
      <c r="L680" s="11">
        <f t="shared" si="262"/>
        <v>2030</v>
      </c>
      <c r="M680" s="11">
        <f t="shared" si="262"/>
        <v>2031</v>
      </c>
      <c r="N680" s="11">
        <f t="shared" si="262"/>
        <v>2032</v>
      </c>
      <c r="O680" s="11">
        <f t="shared" si="262"/>
        <v>2033</v>
      </c>
      <c r="P680" s="11">
        <f t="shared" si="262"/>
        <v>2034</v>
      </c>
      <c r="Q680" s="11">
        <f t="shared" si="262"/>
        <v>2035</v>
      </c>
      <c r="R680" s="11">
        <f t="shared" si="262"/>
        <v>2036</v>
      </c>
      <c r="S680" s="11">
        <f t="shared" si="262"/>
        <v>2037</v>
      </c>
      <c r="T680" s="11">
        <f t="shared" si="262"/>
        <v>2038</v>
      </c>
      <c r="U680" s="11">
        <f t="shared" si="262"/>
        <v>2039</v>
      </c>
      <c r="V680" s="11">
        <f t="shared" si="262"/>
        <v>2040</v>
      </c>
      <c r="W680" s="11">
        <f t="shared" si="262"/>
        <v>2041</v>
      </c>
      <c r="X680" s="11">
        <f t="shared" si="262"/>
        <v>2042</v>
      </c>
      <c r="Y680" s="11">
        <f t="shared" si="262"/>
        <v>2043</v>
      </c>
      <c r="Z680" s="11">
        <f t="shared" si="262"/>
        <v>2044</v>
      </c>
      <c r="AA680" s="11">
        <f t="shared" si="262"/>
        <v>2045</v>
      </c>
      <c r="AB680" s="11">
        <f t="shared" si="262"/>
        <v>2046</v>
      </c>
      <c r="AC680" s="11">
        <f t="shared" si="262"/>
        <v>2047</v>
      </c>
      <c r="AD680" s="11">
        <f t="shared" si="262"/>
        <v>2048</v>
      </c>
      <c r="AE680" s="11">
        <f t="shared" si="262"/>
        <v>2049</v>
      </c>
      <c r="AF680" s="11">
        <f t="shared" si="262"/>
        <v>2050</v>
      </c>
      <c r="AG680" s="11">
        <f t="shared" si="262"/>
        <v>2051</v>
      </c>
      <c r="AH680" s="11">
        <f t="shared" si="262"/>
        <v>2052</v>
      </c>
      <c r="AI680" s="11">
        <f t="shared" si="262"/>
        <v>2053</v>
      </c>
      <c r="AJ680" s="11">
        <f t="shared" si="262"/>
        <v>2054</v>
      </c>
      <c r="AK680" s="11">
        <f t="shared" si="262"/>
        <v>2055</v>
      </c>
      <c r="AL680" s="11">
        <f t="shared" si="262"/>
        <v>2056</v>
      </c>
      <c r="AM680" s="11">
        <f t="shared" si="262"/>
        <v>2057</v>
      </c>
      <c r="AN680" s="11">
        <f t="shared" si="262"/>
        <v>2058</v>
      </c>
      <c r="AO680" s="11">
        <f t="shared" si="262"/>
        <v>2059</v>
      </c>
      <c r="AP680" s="11">
        <f t="shared" si="262"/>
        <v>2060</v>
      </c>
    </row>
    <row r="681" spans="1:42" hidden="1" outlineLevel="2">
      <c r="A681" s="1">
        <v>1</v>
      </c>
      <c r="B681" s="10">
        <f t="shared" ref="B681:B686" si="263">SUM(D681:AP681)</f>
        <v>4194944.0071875006</v>
      </c>
      <c r="D681" s="10">
        <f t="shared" ref="D681:AP685" si="264">IF(D$139=$AH592,$AE$585*$AE592,0)</f>
        <v>0</v>
      </c>
      <c r="E681" s="10">
        <f t="shared" si="264"/>
        <v>0</v>
      </c>
      <c r="F681" s="10">
        <f t="shared" si="264"/>
        <v>0</v>
      </c>
      <c r="G681" s="10">
        <f t="shared" si="264"/>
        <v>0</v>
      </c>
      <c r="H681" s="10">
        <f t="shared" si="264"/>
        <v>0</v>
      </c>
      <c r="I681" s="10">
        <f t="shared" si="264"/>
        <v>0</v>
      </c>
      <c r="J681" s="10">
        <f t="shared" si="264"/>
        <v>0</v>
      </c>
      <c r="K681" s="10">
        <f t="shared" si="264"/>
        <v>0</v>
      </c>
      <c r="L681" s="10">
        <f t="shared" si="264"/>
        <v>0</v>
      </c>
      <c r="M681" s="10">
        <f t="shared" si="264"/>
        <v>0</v>
      </c>
      <c r="N681" s="10">
        <f t="shared" si="264"/>
        <v>0</v>
      </c>
      <c r="O681" s="10">
        <f t="shared" si="264"/>
        <v>4194944.0071875006</v>
      </c>
      <c r="P681" s="10">
        <f t="shared" si="264"/>
        <v>0</v>
      </c>
      <c r="Q681" s="10">
        <f t="shared" si="264"/>
        <v>0</v>
      </c>
      <c r="R681" s="10">
        <f t="shared" si="264"/>
        <v>0</v>
      </c>
      <c r="S681" s="10">
        <f t="shared" si="264"/>
        <v>0</v>
      </c>
      <c r="T681" s="10">
        <f t="shared" si="264"/>
        <v>0</v>
      </c>
      <c r="U681" s="10">
        <f t="shared" si="264"/>
        <v>0</v>
      </c>
      <c r="V681" s="10">
        <f t="shared" si="264"/>
        <v>0</v>
      </c>
      <c r="W681" s="10">
        <f t="shared" si="264"/>
        <v>0</v>
      </c>
      <c r="X681" s="10">
        <f t="shared" si="264"/>
        <v>0</v>
      </c>
      <c r="Y681" s="10">
        <f t="shared" si="264"/>
        <v>0</v>
      </c>
      <c r="Z681" s="10">
        <f t="shared" si="264"/>
        <v>0</v>
      </c>
      <c r="AA681" s="10">
        <f t="shared" si="264"/>
        <v>0</v>
      </c>
      <c r="AB681" s="10">
        <f t="shared" si="264"/>
        <v>0</v>
      </c>
      <c r="AC681" s="10">
        <f t="shared" si="264"/>
        <v>0</v>
      </c>
      <c r="AD681" s="10">
        <f t="shared" si="264"/>
        <v>0</v>
      </c>
      <c r="AE681" s="10">
        <f t="shared" si="264"/>
        <v>0</v>
      </c>
      <c r="AF681" s="10">
        <f t="shared" si="264"/>
        <v>0</v>
      </c>
      <c r="AG681" s="10">
        <f t="shared" si="264"/>
        <v>0</v>
      </c>
      <c r="AH681" s="10">
        <f t="shared" si="264"/>
        <v>0</v>
      </c>
      <c r="AI681" s="10">
        <f t="shared" si="264"/>
        <v>0</v>
      </c>
      <c r="AJ681" s="10">
        <f t="shared" si="264"/>
        <v>0</v>
      </c>
      <c r="AK681" s="10">
        <f t="shared" si="264"/>
        <v>0</v>
      </c>
      <c r="AL681" s="10">
        <f t="shared" si="264"/>
        <v>0</v>
      </c>
      <c r="AM681" s="10">
        <f t="shared" si="264"/>
        <v>0</v>
      </c>
      <c r="AN681" s="10">
        <f t="shared" si="264"/>
        <v>0</v>
      </c>
      <c r="AO681" s="10">
        <f t="shared" si="264"/>
        <v>0</v>
      </c>
      <c r="AP681" s="10">
        <f t="shared" si="264"/>
        <v>0</v>
      </c>
    </row>
    <row r="682" spans="1:42" hidden="1" outlineLevel="2">
      <c r="A682" s="1">
        <v>2</v>
      </c>
      <c r="B682" s="10">
        <f t="shared" si="263"/>
        <v>16779776.028750002</v>
      </c>
      <c r="D682" s="10">
        <f t="shared" si="264"/>
        <v>0</v>
      </c>
      <c r="E682" s="10">
        <f t="shared" si="264"/>
        <v>0</v>
      </c>
      <c r="F682" s="10">
        <f t="shared" si="264"/>
        <v>0</v>
      </c>
      <c r="G682" s="10">
        <f t="shared" si="264"/>
        <v>0</v>
      </c>
      <c r="H682" s="10">
        <f t="shared" si="264"/>
        <v>0</v>
      </c>
      <c r="I682" s="10">
        <f t="shared" si="264"/>
        <v>0</v>
      </c>
      <c r="J682" s="10">
        <f t="shared" si="264"/>
        <v>0</v>
      </c>
      <c r="K682" s="10">
        <f t="shared" si="264"/>
        <v>0</v>
      </c>
      <c r="L682" s="10">
        <f t="shared" si="264"/>
        <v>0</v>
      </c>
      <c r="M682" s="10">
        <f t="shared" si="264"/>
        <v>0</v>
      </c>
      <c r="N682" s="10">
        <f t="shared" si="264"/>
        <v>0</v>
      </c>
      <c r="O682" s="10">
        <f t="shared" si="264"/>
        <v>16779776.028750002</v>
      </c>
      <c r="P682" s="10">
        <f t="shared" si="264"/>
        <v>0</v>
      </c>
      <c r="Q682" s="10">
        <f t="shared" si="264"/>
        <v>0</v>
      </c>
      <c r="R682" s="10">
        <f t="shared" si="264"/>
        <v>0</v>
      </c>
      <c r="S682" s="10">
        <f t="shared" si="264"/>
        <v>0</v>
      </c>
      <c r="T682" s="10">
        <f t="shared" si="264"/>
        <v>0</v>
      </c>
      <c r="U682" s="10">
        <f t="shared" si="264"/>
        <v>0</v>
      </c>
      <c r="V682" s="10">
        <f t="shared" si="264"/>
        <v>0</v>
      </c>
      <c r="W682" s="10">
        <f t="shared" si="264"/>
        <v>0</v>
      </c>
      <c r="X682" s="10">
        <f t="shared" si="264"/>
        <v>0</v>
      </c>
      <c r="Y682" s="10">
        <f t="shared" si="264"/>
        <v>0</v>
      </c>
      <c r="Z682" s="10">
        <f t="shared" si="264"/>
        <v>0</v>
      </c>
      <c r="AA682" s="10">
        <f t="shared" si="264"/>
        <v>0</v>
      </c>
      <c r="AB682" s="10">
        <f t="shared" si="264"/>
        <v>0</v>
      </c>
      <c r="AC682" s="10">
        <f t="shared" si="264"/>
        <v>0</v>
      </c>
      <c r="AD682" s="10">
        <f t="shared" si="264"/>
        <v>0</v>
      </c>
      <c r="AE682" s="10">
        <f t="shared" si="264"/>
        <v>0</v>
      </c>
      <c r="AF682" s="10">
        <f t="shared" si="264"/>
        <v>0</v>
      </c>
      <c r="AG682" s="10">
        <f t="shared" si="264"/>
        <v>0</v>
      </c>
      <c r="AH682" s="10">
        <f t="shared" si="264"/>
        <v>0</v>
      </c>
      <c r="AI682" s="10">
        <f t="shared" si="264"/>
        <v>0</v>
      </c>
      <c r="AJ682" s="10">
        <f t="shared" si="264"/>
        <v>0</v>
      </c>
      <c r="AK682" s="10">
        <f t="shared" si="264"/>
        <v>0</v>
      </c>
      <c r="AL682" s="10">
        <f t="shared" si="264"/>
        <v>0</v>
      </c>
      <c r="AM682" s="10">
        <f t="shared" si="264"/>
        <v>0</v>
      </c>
      <c r="AN682" s="10">
        <f t="shared" si="264"/>
        <v>0</v>
      </c>
      <c r="AO682" s="10">
        <f t="shared" si="264"/>
        <v>0</v>
      </c>
      <c r="AP682" s="10">
        <f t="shared" si="264"/>
        <v>0</v>
      </c>
    </row>
    <row r="683" spans="1:42" hidden="1" outlineLevel="2">
      <c r="A683" s="1">
        <v>3</v>
      </c>
      <c r="B683" s="10">
        <f t="shared" si="263"/>
        <v>20974720.035937503</v>
      </c>
      <c r="D683" s="10">
        <f t="shared" si="264"/>
        <v>0</v>
      </c>
      <c r="E683" s="10">
        <f t="shared" si="264"/>
        <v>0</v>
      </c>
      <c r="F683" s="10">
        <f t="shared" si="264"/>
        <v>0</v>
      </c>
      <c r="G683" s="10">
        <f t="shared" si="264"/>
        <v>0</v>
      </c>
      <c r="H683" s="10">
        <f t="shared" si="264"/>
        <v>0</v>
      </c>
      <c r="I683" s="10">
        <f t="shared" si="264"/>
        <v>0</v>
      </c>
      <c r="J683" s="10">
        <f t="shared" si="264"/>
        <v>0</v>
      </c>
      <c r="K683" s="10">
        <f t="shared" si="264"/>
        <v>0</v>
      </c>
      <c r="L683" s="10">
        <f t="shared" si="264"/>
        <v>0</v>
      </c>
      <c r="M683" s="10">
        <f t="shared" si="264"/>
        <v>0</v>
      </c>
      <c r="N683" s="10">
        <f t="shared" si="264"/>
        <v>0</v>
      </c>
      <c r="O683" s="10">
        <f t="shared" si="264"/>
        <v>20974720.035937503</v>
      </c>
      <c r="P683" s="10">
        <f t="shared" si="264"/>
        <v>0</v>
      </c>
      <c r="Q683" s="10">
        <f t="shared" si="264"/>
        <v>0</v>
      </c>
      <c r="R683" s="10">
        <f t="shared" si="264"/>
        <v>0</v>
      </c>
      <c r="S683" s="10">
        <f t="shared" si="264"/>
        <v>0</v>
      </c>
      <c r="T683" s="10">
        <f t="shared" si="264"/>
        <v>0</v>
      </c>
      <c r="U683" s="10">
        <f t="shared" si="264"/>
        <v>0</v>
      </c>
      <c r="V683" s="10">
        <f t="shared" si="264"/>
        <v>0</v>
      </c>
      <c r="W683" s="10">
        <f t="shared" si="264"/>
        <v>0</v>
      </c>
      <c r="X683" s="10">
        <f t="shared" si="264"/>
        <v>0</v>
      </c>
      <c r="Y683" s="10">
        <f t="shared" si="264"/>
        <v>0</v>
      </c>
      <c r="Z683" s="10">
        <f t="shared" si="264"/>
        <v>0</v>
      </c>
      <c r="AA683" s="10">
        <f t="shared" si="264"/>
        <v>0</v>
      </c>
      <c r="AB683" s="10">
        <f t="shared" si="264"/>
        <v>0</v>
      </c>
      <c r="AC683" s="10">
        <f t="shared" si="264"/>
        <v>0</v>
      </c>
      <c r="AD683" s="10">
        <f t="shared" si="264"/>
        <v>0</v>
      </c>
      <c r="AE683" s="10">
        <f t="shared" si="264"/>
        <v>0</v>
      </c>
      <c r="AF683" s="10">
        <f t="shared" si="264"/>
        <v>0</v>
      </c>
      <c r="AG683" s="10">
        <f t="shared" si="264"/>
        <v>0</v>
      </c>
      <c r="AH683" s="10">
        <f t="shared" si="264"/>
        <v>0</v>
      </c>
      <c r="AI683" s="10">
        <f t="shared" si="264"/>
        <v>0</v>
      </c>
      <c r="AJ683" s="10">
        <f t="shared" si="264"/>
        <v>0</v>
      </c>
      <c r="AK683" s="10">
        <f t="shared" si="264"/>
        <v>0</v>
      </c>
      <c r="AL683" s="10">
        <f t="shared" si="264"/>
        <v>0</v>
      </c>
      <c r="AM683" s="10">
        <f t="shared" si="264"/>
        <v>0</v>
      </c>
      <c r="AN683" s="10">
        <f t="shared" si="264"/>
        <v>0</v>
      </c>
      <c r="AO683" s="10">
        <f t="shared" si="264"/>
        <v>0</v>
      </c>
      <c r="AP683" s="10">
        <f t="shared" si="264"/>
        <v>0</v>
      </c>
    </row>
    <row r="684" spans="1:42" hidden="1" outlineLevel="2">
      <c r="A684" s="1">
        <v>4</v>
      </c>
      <c r="B684" s="10">
        <f t="shared" si="263"/>
        <v>0</v>
      </c>
      <c r="D684" s="10">
        <f t="shared" si="264"/>
        <v>0</v>
      </c>
      <c r="E684" s="10">
        <f t="shared" si="264"/>
        <v>0</v>
      </c>
      <c r="F684" s="10">
        <f t="shared" si="264"/>
        <v>0</v>
      </c>
      <c r="G684" s="10">
        <f t="shared" si="264"/>
        <v>0</v>
      </c>
      <c r="H684" s="10">
        <f t="shared" si="264"/>
        <v>0</v>
      </c>
      <c r="I684" s="10">
        <f t="shared" si="264"/>
        <v>0</v>
      </c>
      <c r="J684" s="10">
        <f t="shared" si="264"/>
        <v>0</v>
      </c>
      <c r="K684" s="10">
        <f t="shared" si="264"/>
        <v>0</v>
      </c>
      <c r="L684" s="10">
        <f t="shared" si="264"/>
        <v>0</v>
      </c>
      <c r="M684" s="10">
        <f t="shared" si="264"/>
        <v>0</v>
      </c>
      <c r="N684" s="10">
        <f t="shared" si="264"/>
        <v>0</v>
      </c>
      <c r="O684" s="10">
        <f t="shared" si="264"/>
        <v>0</v>
      </c>
      <c r="P684" s="10">
        <f t="shared" si="264"/>
        <v>0</v>
      </c>
      <c r="Q684" s="10">
        <f t="shared" si="264"/>
        <v>0</v>
      </c>
      <c r="R684" s="10">
        <f t="shared" si="264"/>
        <v>0</v>
      </c>
      <c r="S684" s="10">
        <f t="shared" si="264"/>
        <v>0</v>
      </c>
      <c r="T684" s="10">
        <f t="shared" si="264"/>
        <v>0</v>
      </c>
      <c r="U684" s="10">
        <f t="shared" si="264"/>
        <v>0</v>
      </c>
      <c r="V684" s="10">
        <f t="shared" si="264"/>
        <v>0</v>
      </c>
      <c r="W684" s="10">
        <f t="shared" si="264"/>
        <v>0</v>
      </c>
      <c r="X684" s="10">
        <f t="shared" si="264"/>
        <v>0</v>
      </c>
      <c r="Y684" s="10">
        <f t="shared" si="264"/>
        <v>0</v>
      </c>
      <c r="Z684" s="10">
        <f t="shared" si="264"/>
        <v>0</v>
      </c>
      <c r="AA684" s="10">
        <f t="shared" si="264"/>
        <v>0</v>
      </c>
      <c r="AB684" s="10">
        <f t="shared" si="264"/>
        <v>0</v>
      </c>
      <c r="AC684" s="10">
        <f t="shared" si="264"/>
        <v>0</v>
      </c>
      <c r="AD684" s="10">
        <f t="shared" si="264"/>
        <v>0</v>
      </c>
      <c r="AE684" s="10">
        <f t="shared" si="264"/>
        <v>0</v>
      </c>
      <c r="AF684" s="10">
        <f t="shared" si="264"/>
        <v>0</v>
      </c>
      <c r="AG684" s="10">
        <f t="shared" si="264"/>
        <v>0</v>
      </c>
      <c r="AH684" s="10">
        <f t="shared" si="264"/>
        <v>0</v>
      </c>
      <c r="AI684" s="10">
        <f t="shared" si="264"/>
        <v>0</v>
      </c>
      <c r="AJ684" s="10">
        <f t="shared" si="264"/>
        <v>0</v>
      </c>
      <c r="AK684" s="10">
        <f t="shared" si="264"/>
        <v>0</v>
      </c>
      <c r="AL684" s="10">
        <f t="shared" si="264"/>
        <v>0</v>
      </c>
      <c r="AM684" s="10">
        <f t="shared" si="264"/>
        <v>0</v>
      </c>
      <c r="AN684" s="10">
        <f t="shared" si="264"/>
        <v>0</v>
      </c>
      <c r="AO684" s="10">
        <f t="shared" si="264"/>
        <v>0</v>
      </c>
      <c r="AP684" s="10">
        <f t="shared" si="264"/>
        <v>0</v>
      </c>
    </row>
    <row r="685" spans="1:42" hidden="1" outlineLevel="2">
      <c r="A685" s="1">
        <v>5</v>
      </c>
      <c r="B685" s="10">
        <f t="shared" si="263"/>
        <v>0</v>
      </c>
      <c r="D685" s="10">
        <f t="shared" si="264"/>
        <v>0</v>
      </c>
      <c r="E685" s="10">
        <f t="shared" si="264"/>
        <v>0</v>
      </c>
      <c r="F685" s="10">
        <f t="shared" si="264"/>
        <v>0</v>
      </c>
      <c r="G685" s="10">
        <f t="shared" si="264"/>
        <v>0</v>
      </c>
      <c r="H685" s="10">
        <f t="shared" si="264"/>
        <v>0</v>
      </c>
      <c r="I685" s="10">
        <f t="shared" si="264"/>
        <v>0</v>
      </c>
      <c r="J685" s="10">
        <f t="shared" si="264"/>
        <v>0</v>
      </c>
      <c r="K685" s="10">
        <f t="shared" si="264"/>
        <v>0</v>
      </c>
      <c r="L685" s="10">
        <f t="shared" si="264"/>
        <v>0</v>
      </c>
      <c r="M685" s="10">
        <f t="shared" si="264"/>
        <v>0</v>
      </c>
      <c r="N685" s="10">
        <f t="shared" si="264"/>
        <v>0</v>
      </c>
      <c r="O685" s="10">
        <f t="shared" si="264"/>
        <v>0</v>
      </c>
      <c r="P685" s="10">
        <f t="shared" si="264"/>
        <v>0</v>
      </c>
      <c r="Q685" s="10">
        <f t="shared" si="264"/>
        <v>0</v>
      </c>
      <c r="R685" s="10">
        <f t="shared" si="264"/>
        <v>0</v>
      </c>
      <c r="S685" s="10">
        <f t="shared" si="264"/>
        <v>0</v>
      </c>
      <c r="T685" s="10">
        <f t="shared" si="264"/>
        <v>0</v>
      </c>
      <c r="U685" s="10">
        <f t="shared" si="264"/>
        <v>0</v>
      </c>
      <c r="V685" s="10">
        <f t="shared" si="264"/>
        <v>0</v>
      </c>
      <c r="W685" s="10">
        <f t="shared" si="264"/>
        <v>0</v>
      </c>
      <c r="X685" s="10">
        <f t="shared" si="264"/>
        <v>0</v>
      </c>
      <c r="Y685" s="10">
        <f t="shared" si="264"/>
        <v>0</v>
      </c>
      <c r="Z685" s="10">
        <f t="shared" si="264"/>
        <v>0</v>
      </c>
      <c r="AA685" s="10">
        <f t="shared" si="264"/>
        <v>0</v>
      </c>
      <c r="AB685" s="10">
        <f t="shared" si="264"/>
        <v>0</v>
      </c>
      <c r="AC685" s="10">
        <f t="shared" si="264"/>
        <v>0</v>
      </c>
      <c r="AD685" s="10">
        <f t="shared" si="264"/>
        <v>0</v>
      </c>
      <c r="AE685" s="10">
        <f t="shared" si="264"/>
        <v>0</v>
      </c>
      <c r="AF685" s="10">
        <f t="shared" si="264"/>
        <v>0</v>
      </c>
      <c r="AG685" s="10">
        <f t="shared" si="264"/>
        <v>0</v>
      </c>
      <c r="AH685" s="10">
        <f t="shared" si="264"/>
        <v>0</v>
      </c>
      <c r="AI685" s="10">
        <f t="shared" si="264"/>
        <v>0</v>
      </c>
      <c r="AJ685" s="10">
        <f t="shared" si="264"/>
        <v>0</v>
      </c>
      <c r="AK685" s="10">
        <f t="shared" si="264"/>
        <v>0</v>
      </c>
      <c r="AL685" s="10">
        <f t="shared" si="264"/>
        <v>0</v>
      </c>
      <c r="AM685" s="10">
        <f t="shared" si="264"/>
        <v>0</v>
      </c>
      <c r="AN685" s="10">
        <f t="shared" si="264"/>
        <v>0</v>
      </c>
      <c r="AO685" s="10">
        <f t="shared" si="264"/>
        <v>0</v>
      </c>
      <c r="AP685" s="10">
        <f t="shared" si="264"/>
        <v>0</v>
      </c>
    </row>
    <row r="686" spans="1:42" ht="15.5" hidden="1" outlineLevel="2" thickBot="1">
      <c r="A686" s="6" t="s">
        <v>7</v>
      </c>
      <c r="B686" s="13">
        <f t="shared" si="263"/>
        <v>41949440.071875006</v>
      </c>
      <c r="C686" s="6"/>
      <c r="D686" s="13">
        <f>SUM(D681:D685)</f>
        <v>0</v>
      </c>
      <c r="E686" s="13">
        <f t="shared" ref="E686:AP686" si="265">SUM(E681:E685)</f>
        <v>0</v>
      </c>
      <c r="F686" s="13">
        <f t="shared" si="265"/>
        <v>0</v>
      </c>
      <c r="G686" s="13">
        <f t="shared" si="265"/>
        <v>0</v>
      </c>
      <c r="H686" s="13">
        <f t="shared" si="265"/>
        <v>0</v>
      </c>
      <c r="I686" s="13">
        <f t="shared" si="265"/>
        <v>0</v>
      </c>
      <c r="J686" s="13">
        <f t="shared" si="265"/>
        <v>0</v>
      </c>
      <c r="K686" s="13">
        <f t="shared" si="265"/>
        <v>0</v>
      </c>
      <c r="L686" s="13">
        <f t="shared" si="265"/>
        <v>0</v>
      </c>
      <c r="M686" s="13">
        <f t="shared" si="265"/>
        <v>0</v>
      </c>
      <c r="N686" s="13">
        <f t="shared" si="265"/>
        <v>0</v>
      </c>
      <c r="O686" s="13">
        <f t="shared" si="265"/>
        <v>41949440.071875006</v>
      </c>
      <c r="P686" s="13">
        <f t="shared" si="265"/>
        <v>0</v>
      </c>
      <c r="Q686" s="13">
        <f t="shared" si="265"/>
        <v>0</v>
      </c>
      <c r="R686" s="13">
        <f t="shared" si="265"/>
        <v>0</v>
      </c>
      <c r="S686" s="13">
        <f t="shared" si="265"/>
        <v>0</v>
      </c>
      <c r="T686" s="13">
        <f t="shared" si="265"/>
        <v>0</v>
      </c>
      <c r="U686" s="13">
        <f t="shared" si="265"/>
        <v>0</v>
      </c>
      <c r="V686" s="13">
        <f t="shared" si="265"/>
        <v>0</v>
      </c>
      <c r="W686" s="13">
        <f t="shared" si="265"/>
        <v>0</v>
      </c>
      <c r="X686" s="13">
        <f t="shared" si="265"/>
        <v>0</v>
      </c>
      <c r="Y686" s="13">
        <f t="shared" si="265"/>
        <v>0</v>
      </c>
      <c r="Z686" s="13">
        <f t="shared" si="265"/>
        <v>0</v>
      </c>
      <c r="AA686" s="13">
        <f t="shared" si="265"/>
        <v>0</v>
      </c>
      <c r="AB686" s="13">
        <f t="shared" si="265"/>
        <v>0</v>
      </c>
      <c r="AC686" s="13">
        <f t="shared" si="265"/>
        <v>0</v>
      </c>
      <c r="AD686" s="13">
        <f t="shared" si="265"/>
        <v>0</v>
      </c>
      <c r="AE686" s="13">
        <f t="shared" si="265"/>
        <v>0</v>
      </c>
      <c r="AF686" s="13">
        <f t="shared" si="265"/>
        <v>0</v>
      </c>
      <c r="AG686" s="13">
        <f t="shared" si="265"/>
        <v>0</v>
      </c>
      <c r="AH686" s="13">
        <f t="shared" si="265"/>
        <v>0</v>
      </c>
      <c r="AI686" s="13">
        <f t="shared" si="265"/>
        <v>0</v>
      </c>
      <c r="AJ686" s="13">
        <f t="shared" si="265"/>
        <v>0</v>
      </c>
      <c r="AK686" s="13">
        <f t="shared" si="265"/>
        <v>0</v>
      </c>
      <c r="AL686" s="13">
        <f t="shared" si="265"/>
        <v>0</v>
      </c>
      <c r="AM686" s="13">
        <f t="shared" si="265"/>
        <v>0</v>
      </c>
      <c r="AN686" s="13">
        <f t="shared" si="265"/>
        <v>0</v>
      </c>
      <c r="AO686" s="13">
        <f t="shared" si="265"/>
        <v>0</v>
      </c>
      <c r="AP686" s="13">
        <f t="shared" si="265"/>
        <v>0</v>
      </c>
    </row>
    <row r="687" spans="1:42" hidden="1" outlineLevel="2"/>
    <row r="688" spans="1:42" hidden="1" outlineLevel="2">
      <c r="A688" s="11" t="s">
        <v>44</v>
      </c>
      <c r="B688" s="12"/>
      <c r="C688" s="11"/>
      <c r="D688" s="11">
        <f>D$84</f>
        <v>2022</v>
      </c>
      <c r="E688" s="11">
        <f t="shared" ref="E688:AP688" si="266">E$84</f>
        <v>2023</v>
      </c>
      <c r="F688" s="11">
        <f t="shared" si="266"/>
        <v>2024</v>
      </c>
      <c r="G688" s="11">
        <f t="shared" si="266"/>
        <v>2025</v>
      </c>
      <c r="H688" s="11">
        <f t="shared" si="266"/>
        <v>2026</v>
      </c>
      <c r="I688" s="11">
        <f t="shared" si="266"/>
        <v>2027</v>
      </c>
      <c r="J688" s="11">
        <f t="shared" si="266"/>
        <v>2028</v>
      </c>
      <c r="K688" s="11">
        <f t="shared" si="266"/>
        <v>2029</v>
      </c>
      <c r="L688" s="11">
        <f t="shared" si="266"/>
        <v>2030</v>
      </c>
      <c r="M688" s="11">
        <f t="shared" si="266"/>
        <v>2031</v>
      </c>
      <c r="N688" s="11">
        <f t="shared" si="266"/>
        <v>2032</v>
      </c>
      <c r="O688" s="11">
        <f t="shared" si="266"/>
        <v>2033</v>
      </c>
      <c r="P688" s="11">
        <f t="shared" si="266"/>
        <v>2034</v>
      </c>
      <c r="Q688" s="11">
        <f t="shared" si="266"/>
        <v>2035</v>
      </c>
      <c r="R688" s="11">
        <f t="shared" si="266"/>
        <v>2036</v>
      </c>
      <c r="S688" s="11">
        <f t="shared" si="266"/>
        <v>2037</v>
      </c>
      <c r="T688" s="11">
        <f t="shared" si="266"/>
        <v>2038</v>
      </c>
      <c r="U688" s="11">
        <f t="shared" si="266"/>
        <v>2039</v>
      </c>
      <c r="V688" s="11">
        <f t="shared" si="266"/>
        <v>2040</v>
      </c>
      <c r="W688" s="11">
        <f t="shared" si="266"/>
        <v>2041</v>
      </c>
      <c r="X688" s="11">
        <f t="shared" si="266"/>
        <v>2042</v>
      </c>
      <c r="Y688" s="11">
        <f t="shared" si="266"/>
        <v>2043</v>
      </c>
      <c r="Z688" s="11">
        <f t="shared" si="266"/>
        <v>2044</v>
      </c>
      <c r="AA688" s="11">
        <f t="shared" si="266"/>
        <v>2045</v>
      </c>
      <c r="AB688" s="11">
        <f t="shared" si="266"/>
        <v>2046</v>
      </c>
      <c r="AC688" s="11">
        <f t="shared" si="266"/>
        <v>2047</v>
      </c>
      <c r="AD688" s="11">
        <f t="shared" si="266"/>
        <v>2048</v>
      </c>
      <c r="AE688" s="11">
        <f t="shared" si="266"/>
        <v>2049</v>
      </c>
      <c r="AF688" s="11">
        <f t="shared" si="266"/>
        <v>2050</v>
      </c>
      <c r="AG688" s="11">
        <f t="shared" si="266"/>
        <v>2051</v>
      </c>
      <c r="AH688" s="11">
        <f t="shared" si="266"/>
        <v>2052</v>
      </c>
      <c r="AI688" s="11">
        <f t="shared" si="266"/>
        <v>2053</v>
      </c>
      <c r="AJ688" s="11">
        <f t="shared" si="266"/>
        <v>2054</v>
      </c>
      <c r="AK688" s="11">
        <f t="shared" si="266"/>
        <v>2055</v>
      </c>
      <c r="AL688" s="11">
        <f t="shared" si="266"/>
        <v>2056</v>
      </c>
      <c r="AM688" s="11">
        <f t="shared" si="266"/>
        <v>2057</v>
      </c>
      <c r="AN688" s="11">
        <f t="shared" si="266"/>
        <v>2058</v>
      </c>
      <c r="AO688" s="11">
        <f t="shared" si="266"/>
        <v>2059</v>
      </c>
      <c r="AP688" s="11">
        <f t="shared" si="266"/>
        <v>2060</v>
      </c>
    </row>
    <row r="689" spans="1:42" hidden="1" outlineLevel="2">
      <c r="A689" s="1">
        <v>1</v>
      </c>
      <c r="B689" s="10"/>
      <c r="D689" s="10">
        <f>(IF(D681&gt;0,D681,0)+FV('Impact Model_Complicated'!C$813,('Impact Model_Complicated'!D$122-'Impact Model_Complicated'!C$122),0,-'Impact Model_Complicated'!C689))*IF(D$122&gt;$AI592,0,1)</f>
        <v>0</v>
      </c>
      <c r="E689" s="10">
        <f>(IF(E681&gt;0,E681,0)+FV('Impact Model_Complicated'!D$813,('Impact Model_Complicated'!E$122-'Impact Model_Complicated'!D$122),0,-'Impact Model_Complicated'!D689))*IF(E$122&gt;$AI592,0,1)</f>
        <v>0</v>
      </c>
      <c r="F689" s="10">
        <f>(IF(F681&gt;0,F681,0)+FV('Impact Model_Complicated'!E$813,('Impact Model_Complicated'!F$122-'Impact Model_Complicated'!E$122),0,-'Impact Model_Complicated'!E689))*IF(F$122&gt;$AI592,0,1)</f>
        <v>0</v>
      </c>
      <c r="G689" s="10">
        <f>(IF(G681&gt;0,G681,0)+FV('Impact Model_Complicated'!F$813,('Impact Model_Complicated'!G$122-'Impact Model_Complicated'!F$122),0,-'Impact Model_Complicated'!F689))*IF(G$122&gt;$AI592,0,1)</f>
        <v>0</v>
      </c>
      <c r="H689" s="10">
        <f>(IF(H681&gt;0,H681,0)+FV('Impact Model_Complicated'!G$813,('Impact Model_Complicated'!H$122-'Impact Model_Complicated'!G$122),0,-'Impact Model_Complicated'!G689))*IF(H$122&gt;$AI592,0,1)</f>
        <v>0</v>
      </c>
      <c r="I689" s="10">
        <f>(IF(I681&gt;0,I681,0)+FV('Impact Model_Complicated'!H$813,('Impact Model_Complicated'!I$122-'Impact Model_Complicated'!H$122),0,-'Impact Model_Complicated'!H689))*IF(I$122&gt;$AI592,0,1)</f>
        <v>0</v>
      </c>
      <c r="J689" s="10">
        <f>(IF(J681&gt;0,J681,0)+FV('Impact Model_Complicated'!I$813,('Impact Model_Complicated'!J$122-'Impact Model_Complicated'!I$122),0,-'Impact Model_Complicated'!I689))*IF(J$122&gt;$AI592,0,1)</f>
        <v>0</v>
      </c>
      <c r="K689" s="10">
        <f>(IF(K681&gt;0,K681,0)+FV('Impact Model_Complicated'!J$813,('Impact Model_Complicated'!K$122-'Impact Model_Complicated'!J$122),0,-'Impact Model_Complicated'!J689))*IF(K$122&gt;$AI592,0,1)</f>
        <v>0</v>
      </c>
      <c r="L689" s="10">
        <f>(IF(L681&gt;0,L681,0)+FV('Impact Model_Complicated'!K$813,('Impact Model_Complicated'!L$122-'Impact Model_Complicated'!K$122),0,-'Impact Model_Complicated'!K689))*IF(L$122&gt;$AI592,0,1)</f>
        <v>0</v>
      </c>
      <c r="M689" s="10">
        <f>(IF(M681&gt;0,M681,0)+FV('Impact Model_Complicated'!L$813,('Impact Model_Complicated'!M$122-'Impact Model_Complicated'!L$122),0,-'Impact Model_Complicated'!L689))*IF(M$122&gt;$AI592,0,1)</f>
        <v>0</v>
      </c>
      <c r="N689" s="10">
        <f>(IF(N681&gt;0,N681,0)+FV('Impact Model_Complicated'!M$813,('Impact Model_Complicated'!N$122-'Impact Model_Complicated'!M$122),0,-'Impact Model_Complicated'!M689))*IF(N$122&gt;$AI592,0,1)</f>
        <v>0</v>
      </c>
      <c r="O689" s="10">
        <f>(IF(O681&gt;0,O681,0)+FV('Impact Model_Complicated'!N$813,('Impact Model_Complicated'!O$122-'Impact Model_Complicated'!N$122),0,-'Impact Model_Complicated'!N689))*IF(O$122&gt;$AI592,0,1)</f>
        <v>4194944.0071875006</v>
      </c>
      <c r="P689" s="10">
        <f>(IF(P681&gt;0,P681,0)+FV('Impact Model_Complicated'!O$813,('Impact Model_Complicated'!P$122-'Impact Model_Complicated'!O$122),0,-'Impact Model_Complicated'!O689))*IF(P$122&gt;$AI592,0,1)</f>
        <v>4404691.2075468758</v>
      </c>
      <c r="Q689" s="10">
        <f>(IF(Q681&gt;0,Q681,0)+FV('Impact Model_Complicated'!P$813,('Impact Model_Complicated'!Q$122-'Impact Model_Complicated'!P$122),0,-'Impact Model_Complicated'!P689))*IF(Q$122&gt;$AI592,0,1)</f>
        <v>4624925.7679242194</v>
      </c>
      <c r="R689" s="10">
        <f>(IF(R681&gt;0,R681,0)+FV('Impact Model_Complicated'!Q$813,('Impact Model_Complicated'!R$122-'Impact Model_Complicated'!Q$122),0,-'Impact Model_Complicated'!Q689))*IF(R$122&gt;$AI592,0,1)</f>
        <v>0</v>
      </c>
      <c r="S689" s="10">
        <f>(IF(S681&gt;0,S681,0)+FV('Impact Model_Complicated'!R$813,('Impact Model_Complicated'!S$122-'Impact Model_Complicated'!R$122),0,-'Impact Model_Complicated'!R689))*IF(S$122&gt;$AI592,0,1)</f>
        <v>0</v>
      </c>
      <c r="T689" s="10">
        <f>(IF(T681&gt;0,T681,0)+FV('Impact Model_Complicated'!S$813,('Impact Model_Complicated'!T$122-'Impact Model_Complicated'!S$122),0,-'Impact Model_Complicated'!S689))*IF(T$122&gt;$AI592,0,1)</f>
        <v>0</v>
      </c>
      <c r="U689" s="10">
        <f>(IF(U681&gt;0,U681,0)+FV('Impact Model_Complicated'!T$813,('Impact Model_Complicated'!U$122-'Impact Model_Complicated'!T$122),0,-'Impact Model_Complicated'!T689))*IF(U$122&gt;$AI592,0,1)</f>
        <v>0</v>
      </c>
      <c r="V689" s="10">
        <f>(IF(V681&gt;0,V681,0)+FV('Impact Model_Complicated'!U$813,('Impact Model_Complicated'!V$122-'Impact Model_Complicated'!U$122),0,-'Impact Model_Complicated'!U689))*IF(V$122&gt;$AI592,0,1)</f>
        <v>0</v>
      </c>
      <c r="W689" s="10">
        <f>(IF(W681&gt;0,W681,0)+FV('Impact Model_Complicated'!V$813,('Impact Model_Complicated'!W$122-'Impact Model_Complicated'!V$122),0,-'Impact Model_Complicated'!V689))*IF(W$122&gt;$AI592,0,1)</f>
        <v>0</v>
      </c>
      <c r="X689" s="10">
        <f>(IF(X681&gt;0,X681,0)+FV('Impact Model_Complicated'!W$813,('Impact Model_Complicated'!X$122-'Impact Model_Complicated'!W$122),0,-'Impact Model_Complicated'!W689))*IF(X$122&gt;$AI592,0,1)</f>
        <v>0</v>
      </c>
      <c r="Y689" s="10">
        <f>(IF(Y681&gt;0,Y681,0)+FV('Impact Model_Complicated'!X$813,('Impact Model_Complicated'!Y$122-'Impact Model_Complicated'!X$122),0,-'Impact Model_Complicated'!X689))*IF(Y$122&gt;$AI592,0,1)</f>
        <v>0</v>
      </c>
      <c r="Z689" s="10">
        <f>(IF(Z681&gt;0,Z681,0)+FV('Impact Model_Simple'!Y$813,('Impact Model_Simple'!Z$122-'Impact Model_Simple'!Y$122),0,-'Impact Model_Simple'!Y689))*IF(Z$122&gt;$AI592,0,1)</f>
        <v>0</v>
      </c>
      <c r="AA689" s="10">
        <f>(IF(AA681&gt;0,AA681,0)+FV('Impact Model_Complicated'!Z$813,('Impact Model_Complicated'!AA$122-'Impact Model_Complicated'!Z$122),0,-'Impact Model_Complicated'!Z689))*IF(AA$122&gt;$AI592,0,1)</f>
        <v>0</v>
      </c>
      <c r="AB689" s="10">
        <f>(IF(AB681&gt;0,AB681,0)+FV('Impact Model_Complicated'!AA$813,('Impact Model_Complicated'!AB$122-'Impact Model_Complicated'!AA$122),0,-'Impact Model_Complicated'!AA689))*IF(AB$122&gt;$AI592,0,1)</f>
        <v>0</v>
      </c>
      <c r="AC689" s="10">
        <f>(IF(AC681&gt;0,AC681,0)+FV('Impact Model_Complicated'!AB$813,('Impact Model_Complicated'!AC$122-'Impact Model_Complicated'!AB$122),0,-'Impact Model_Complicated'!AB689))*IF(AC$122&gt;$AI592,0,1)</f>
        <v>0</v>
      </c>
      <c r="AD689" s="10">
        <f>(IF(AD681&gt;0,AD681,0)+FV('Impact Model_Complicated'!AC$813,('Impact Model_Complicated'!AD$122-'Impact Model_Complicated'!AC$122),0,-'Impact Model_Complicated'!AC689))*IF(AD$122&gt;$AI592,0,1)</f>
        <v>0</v>
      </c>
      <c r="AE689" s="10">
        <f>(IF(AE681&gt;0,AE681,0)+FV('Impact Model_Complicated'!AD$813,('Impact Model_Complicated'!AE$122-'Impact Model_Complicated'!AD$122),0,-'Impact Model_Complicated'!AD689))*IF(AE$122&gt;$AI592,0,1)</f>
        <v>0</v>
      </c>
      <c r="AF689" s="10">
        <f>(IF(AF681&gt;0,AF681,0)+FV('Impact Model_Complicated'!AE$813,('Impact Model_Complicated'!AF$122-'Impact Model_Complicated'!AE$122),0,-'Impact Model_Complicated'!AE689))*IF(AF$122&gt;$AI592,0,1)</f>
        <v>0</v>
      </c>
      <c r="AG689" s="10">
        <f>(IF(AG681&gt;0,AG681,0)+FV('Impact Model_Complicated'!AF$813,('Impact Model_Complicated'!AG$122-'Impact Model_Complicated'!AF$122),0,-'Impact Model_Complicated'!AF689))*IF(AG$122&gt;$AI592,0,1)</f>
        <v>0</v>
      </c>
      <c r="AH689" s="10">
        <f>(IF(AH681&gt;0,AH681,0)+FV('Impact Model_Complicated'!AG$813,('Impact Model_Complicated'!AH$122-'Impact Model_Complicated'!AG$122),0,-'Impact Model_Complicated'!AG689))*IF(AH$122&gt;$AI592,0,1)</f>
        <v>0</v>
      </c>
      <c r="AI689" s="10">
        <f>(IF(AI681&gt;0,AI681,0)+FV('Impact Model_Complicated'!AH$813,('Impact Model_Complicated'!AI$122-'Impact Model_Complicated'!AH$122),0,-'Impact Model_Complicated'!AH689))*IF(AI$122&gt;$AI592,0,1)</f>
        <v>0</v>
      </c>
      <c r="AJ689" s="10">
        <f>(IF(AJ681&gt;0,AJ681,0)+FV('Impact Model_Complicated'!AI$813,('Impact Model_Complicated'!AJ$122-'Impact Model_Complicated'!AI$122),0,-'Impact Model_Complicated'!AI689))*IF(AJ$122&gt;$AI592,0,1)</f>
        <v>0</v>
      </c>
      <c r="AK689" s="10">
        <f>(IF(AK681&gt;0,AK681,0)+FV('Impact Model_Complicated'!AJ$813,('Impact Model_Complicated'!AK$122-'Impact Model_Complicated'!AJ$122),0,-'Impact Model_Complicated'!AJ689))*IF(AK$122&gt;$AI592,0,1)</f>
        <v>0</v>
      </c>
      <c r="AL689" s="10">
        <f>(IF(AL681&gt;0,AL681,0)+FV('Impact Model_Complicated'!AK$813,('Impact Model_Complicated'!AL$122-'Impact Model_Complicated'!AK$122),0,-'Impact Model_Complicated'!AK689))*IF(AL$122&gt;$AI592,0,1)</f>
        <v>0</v>
      </c>
      <c r="AM689" s="10">
        <f>(IF(AM681&gt;0,AM681,0)+FV('Impact Model_Complicated'!AL$813,('Impact Model_Complicated'!AM$122-'Impact Model_Complicated'!AL$122),0,-'Impact Model_Complicated'!AL689))*IF(AM$122&gt;$AI592,0,1)</f>
        <v>0</v>
      </c>
      <c r="AN689" s="10">
        <f>(IF(AN681&gt;0,AN681,0)+FV('Impact Model_Complicated'!AM$813,('Impact Model_Complicated'!AN$122-'Impact Model_Complicated'!AM$122),0,-'Impact Model_Complicated'!AM689))*IF(AN$122&gt;$AI592,0,1)</f>
        <v>0</v>
      </c>
      <c r="AO689" s="10">
        <f>(IF(AO681&gt;0,AO681,0)+FV('Impact Model_Complicated'!AN$813,('Impact Model_Complicated'!AO$122-'Impact Model_Complicated'!AN$122),0,-'Impact Model_Complicated'!AN689))*IF(AO$122&gt;$AI592,0,1)</f>
        <v>0</v>
      </c>
      <c r="AP689" s="10">
        <f>(IF(AP681&gt;0,AP681,0)+FV('Impact Model_Complicated'!AO$813,('Impact Model_Complicated'!AP$122-'Impact Model_Complicated'!AO$122),0,-'Impact Model_Complicated'!AO689))*IF(AP$122&gt;$AI592,0,1)</f>
        <v>0</v>
      </c>
    </row>
    <row r="690" spans="1:42" hidden="1" outlineLevel="2">
      <c r="A690" s="1">
        <v>2</v>
      </c>
      <c r="B690" s="10"/>
      <c r="D690" s="10">
        <f>(IF(D682&gt;0,D682,0)+FV('Impact Model_Complicated'!C$813,('Impact Model_Complicated'!D$122-'Impact Model_Complicated'!C$122),0,-'Impact Model_Complicated'!C690))*IF(D$122&gt;$AI593,0,1)</f>
        <v>0</v>
      </c>
      <c r="E690" s="10">
        <f>(IF(E682&gt;0,E682,0)+FV('Impact Model_Complicated'!D$813,('Impact Model_Complicated'!E$122-'Impact Model_Complicated'!D$122),0,-'Impact Model_Complicated'!D690))*IF(E$122&gt;$AI593,0,1)</f>
        <v>0</v>
      </c>
      <c r="F690" s="10">
        <f>(IF(F682&gt;0,F682,0)+FV('Impact Model_Complicated'!E$813,('Impact Model_Complicated'!F$122-'Impact Model_Complicated'!E$122),0,-'Impact Model_Complicated'!E690))*IF(F$122&gt;$AI593,0,1)</f>
        <v>0</v>
      </c>
      <c r="G690" s="10">
        <f>(IF(G682&gt;0,G682,0)+FV('Impact Model_Complicated'!F$813,('Impact Model_Complicated'!G$122-'Impact Model_Complicated'!F$122),0,-'Impact Model_Complicated'!F690))*IF(G$122&gt;$AI593,0,1)</f>
        <v>0</v>
      </c>
      <c r="H690" s="10">
        <f>(IF(H682&gt;0,H682,0)+FV('Impact Model_Complicated'!G$813,('Impact Model_Complicated'!H$122-'Impact Model_Complicated'!G$122),0,-'Impact Model_Complicated'!G690))*IF(H$122&gt;$AI593,0,1)</f>
        <v>0</v>
      </c>
      <c r="I690" s="10">
        <f>(IF(I682&gt;0,I682,0)+FV('Impact Model_Complicated'!H$813,('Impact Model_Complicated'!I$122-'Impact Model_Complicated'!H$122),0,-'Impact Model_Complicated'!H690))*IF(I$122&gt;$AI593,0,1)</f>
        <v>0</v>
      </c>
      <c r="J690" s="10">
        <f>(IF(J682&gt;0,J682,0)+FV('Impact Model_Complicated'!I$813,('Impact Model_Complicated'!J$122-'Impact Model_Complicated'!I$122),0,-'Impact Model_Complicated'!I690))*IF(J$122&gt;$AI593,0,1)</f>
        <v>0</v>
      </c>
      <c r="K690" s="10">
        <f>(IF(K682&gt;0,K682,0)+FV('Impact Model_Complicated'!J$813,('Impact Model_Complicated'!K$122-'Impact Model_Complicated'!J$122),0,-'Impact Model_Complicated'!J690))*IF(K$122&gt;$AI593,0,1)</f>
        <v>0</v>
      </c>
      <c r="L690" s="10">
        <f>(IF(L682&gt;0,L682,0)+FV('Impact Model_Complicated'!K$813,('Impact Model_Complicated'!L$122-'Impact Model_Complicated'!K$122),0,-'Impact Model_Complicated'!K690))*IF(L$122&gt;$AI593,0,1)</f>
        <v>0</v>
      </c>
      <c r="M690" s="10">
        <f>(IF(M682&gt;0,M682,0)+FV('Impact Model_Complicated'!L$813,('Impact Model_Complicated'!M$122-'Impact Model_Complicated'!L$122),0,-'Impact Model_Complicated'!L690))*IF(M$122&gt;$AI593,0,1)</f>
        <v>0</v>
      </c>
      <c r="N690" s="10">
        <f>(IF(N682&gt;0,N682,0)+FV('Impact Model_Complicated'!M$813,('Impact Model_Complicated'!N$122-'Impact Model_Complicated'!M$122),0,-'Impact Model_Complicated'!M690))*IF(N$122&gt;$AI593,0,1)</f>
        <v>0</v>
      </c>
      <c r="O690" s="10">
        <f>(IF(O682&gt;0,O682,0)+FV('Impact Model_Complicated'!N$813,('Impact Model_Complicated'!O$122-'Impact Model_Complicated'!N$122),0,-'Impact Model_Complicated'!N690))*IF(O$122&gt;$AI593,0,1)</f>
        <v>16779776.028750002</v>
      </c>
      <c r="P690" s="10">
        <f>(IF(P682&gt;0,P682,0)+FV('Impact Model_Complicated'!O$813,('Impact Model_Complicated'!P$122-'Impact Model_Complicated'!O$122),0,-'Impact Model_Complicated'!O690))*IF(P$122&gt;$AI593,0,1)</f>
        <v>17618764.830187503</v>
      </c>
      <c r="Q690" s="10">
        <f>(IF(Q682&gt;0,Q682,0)+FV('Impact Model_Complicated'!P$813,('Impact Model_Complicated'!Q$122-'Impact Model_Complicated'!P$122),0,-'Impact Model_Complicated'!P690))*IF(Q$122&gt;$AI593,0,1)</f>
        <v>18499703.071696877</v>
      </c>
      <c r="R690" s="10">
        <f>(IF(R682&gt;0,R682,0)+FV('Impact Model_Complicated'!Q$813,('Impact Model_Complicated'!R$122-'Impact Model_Complicated'!Q$122),0,-'Impact Model_Complicated'!Q690))*IF(R$122&gt;$AI593,0,1)</f>
        <v>0</v>
      </c>
      <c r="S690" s="10">
        <f>(IF(S682&gt;0,S682,0)+FV('Impact Model_Complicated'!R$813,('Impact Model_Complicated'!S$122-'Impact Model_Complicated'!R$122),0,-'Impact Model_Complicated'!R690))*IF(S$122&gt;$AI593,0,1)</f>
        <v>0</v>
      </c>
      <c r="T690" s="10">
        <f>(IF(T682&gt;0,T682,0)+FV('Impact Model_Complicated'!S$813,('Impact Model_Complicated'!T$122-'Impact Model_Complicated'!S$122),0,-'Impact Model_Complicated'!S690))*IF(T$122&gt;$AI593,0,1)</f>
        <v>0</v>
      </c>
      <c r="U690" s="10">
        <f>(IF(U682&gt;0,U682,0)+FV('Impact Model_Complicated'!T$813,('Impact Model_Complicated'!U$122-'Impact Model_Complicated'!T$122),0,-'Impact Model_Complicated'!T690))*IF(U$122&gt;$AI593,0,1)</f>
        <v>0</v>
      </c>
      <c r="V690" s="10">
        <f>(IF(V682&gt;0,V682,0)+FV('Impact Model_Complicated'!U$813,('Impact Model_Complicated'!V$122-'Impact Model_Complicated'!U$122),0,-'Impact Model_Complicated'!U690))*IF(V$122&gt;$AI593,0,1)</f>
        <v>0</v>
      </c>
      <c r="W690" s="10">
        <f>(IF(W682&gt;0,W682,0)+FV('Impact Model_Complicated'!V$813,('Impact Model_Complicated'!W$122-'Impact Model_Complicated'!V$122),0,-'Impact Model_Complicated'!V690))*IF(W$122&gt;$AI593,0,1)</f>
        <v>0</v>
      </c>
      <c r="X690" s="10">
        <f>(IF(X682&gt;0,X682,0)+FV('Impact Model_Complicated'!W$813,('Impact Model_Complicated'!X$122-'Impact Model_Complicated'!W$122),0,-'Impact Model_Complicated'!W690))*IF(X$122&gt;$AI593,0,1)</f>
        <v>0</v>
      </c>
      <c r="Y690" s="10">
        <f>(IF(Y682&gt;0,Y682,0)+FV('Impact Model_Complicated'!X$813,('Impact Model_Complicated'!Y$122-'Impact Model_Complicated'!X$122),0,-'Impact Model_Complicated'!X690))*IF(Y$122&gt;$AI593,0,1)</f>
        <v>0</v>
      </c>
      <c r="Z690" s="10">
        <f>(IF(Z682&gt;0,Z682,0)+FV('Impact Model_Simple'!Y$813,('Impact Model_Simple'!Z$122-'Impact Model_Simple'!Y$122),0,-'Impact Model_Simple'!Y690))*IF(Z$122&gt;$AI593,0,1)</f>
        <v>0</v>
      </c>
      <c r="AA690" s="10">
        <f>(IF(AA682&gt;0,AA682,0)+FV('Impact Model_Complicated'!Z$813,('Impact Model_Complicated'!AA$122-'Impact Model_Complicated'!Z$122),0,-'Impact Model_Complicated'!Z690))*IF(AA$122&gt;$AI593,0,1)</f>
        <v>0</v>
      </c>
      <c r="AB690" s="10">
        <f>(IF(AB682&gt;0,AB682,0)+FV('Impact Model_Complicated'!AA$813,('Impact Model_Complicated'!AB$122-'Impact Model_Complicated'!AA$122),0,-'Impact Model_Complicated'!AA690))*IF(AB$122&gt;$AI593,0,1)</f>
        <v>0</v>
      </c>
      <c r="AC690" s="10">
        <f>(IF(AC682&gt;0,AC682,0)+FV('Impact Model_Complicated'!AB$813,('Impact Model_Complicated'!AC$122-'Impact Model_Complicated'!AB$122),0,-'Impact Model_Complicated'!AB690))*IF(AC$122&gt;$AI593,0,1)</f>
        <v>0</v>
      </c>
      <c r="AD690" s="10">
        <f>(IF(AD682&gt;0,AD682,0)+FV('Impact Model_Complicated'!AC$813,('Impact Model_Complicated'!AD$122-'Impact Model_Complicated'!AC$122),0,-'Impact Model_Complicated'!AC690))*IF(AD$122&gt;$AI593,0,1)</f>
        <v>0</v>
      </c>
      <c r="AE690" s="10">
        <f>(IF(AE682&gt;0,AE682,0)+FV('Impact Model_Complicated'!AD$813,('Impact Model_Complicated'!AE$122-'Impact Model_Complicated'!AD$122),0,-'Impact Model_Complicated'!AD690))*IF(AE$122&gt;$AI593,0,1)</f>
        <v>0</v>
      </c>
      <c r="AF690" s="10">
        <f>(IF(AF682&gt;0,AF682,0)+FV('Impact Model_Complicated'!AE$813,('Impact Model_Complicated'!AF$122-'Impact Model_Complicated'!AE$122),0,-'Impact Model_Complicated'!AE690))*IF(AF$122&gt;$AI593,0,1)</f>
        <v>0</v>
      </c>
      <c r="AG690" s="10">
        <f>(IF(AG682&gt;0,AG682,0)+FV('Impact Model_Complicated'!AF$813,('Impact Model_Complicated'!AG$122-'Impact Model_Complicated'!AF$122),0,-'Impact Model_Complicated'!AF690))*IF(AG$122&gt;$AI593,0,1)</f>
        <v>0</v>
      </c>
      <c r="AH690" s="10">
        <f>(IF(AH682&gt;0,AH682,0)+FV('Impact Model_Complicated'!AG$813,('Impact Model_Complicated'!AH$122-'Impact Model_Complicated'!AG$122),0,-'Impact Model_Complicated'!AG690))*IF(AH$122&gt;$AI593,0,1)</f>
        <v>0</v>
      </c>
      <c r="AI690" s="10">
        <f>(IF(AI682&gt;0,AI682,0)+FV('Impact Model_Complicated'!AH$813,('Impact Model_Complicated'!AI$122-'Impact Model_Complicated'!AH$122),0,-'Impact Model_Complicated'!AH690))*IF(AI$122&gt;$AI593,0,1)</f>
        <v>0</v>
      </c>
      <c r="AJ690" s="10">
        <f>(IF(AJ682&gt;0,AJ682,0)+FV('Impact Model_Complicated'!AI$813,('Impact Model_Complicated'!AJ$122-'Impact Model_Complicated'!AI$122),0,-'Impact Model_Complicated'!AI690))*IF(AJ$122&gt;$AI593,0,1)</f>
        <v>0</v>
      </c>
      <c r="AK690" s="10">
        <f>(IF(AK682&gt;0,AK682,0)+FV('Impact Model_Complicated'!AJ$813,('Impact Model_Complicated'!AK$122-'Impact Model_Complicated'!AJ$122),0,-'Impact Model_Complicated'!AJ690))*IF(AK$122&gt;$AI593,0,1)</f>
        <v>0</v>
      </c>
      <c r="AL690" s="10">
        <f>(IF(AL682&gt;0,AL682,0)+FV('Impact Model_Complicated'!AK$813,('Impact Model_Complicated'!AL$122-'Impact Model_Complicated'!AK$122),0,-'Impact Model_Complicated'!AK690))*IF(AL$122&gt;$AI593,0,1)</f>
        <v>0</v>
      </c>
      <c r="AM690" s="10">
        <f>(IF(AM682&gt;0,AM682,0)+FV('Impact Model_Complicated'!AL$813,('Impact Model_Complicated'!AM$122-'Impact Model_Complicated'!AL$122),0,-'Impact Model_Complicated'!AL690))*IF(AM$122&gt;$AI593,0,1)</f>
        <v>0</v>
      </c>
      <c r="AN690" s="10">
        <f>(IF(AN682&gt;0,AN682,0)+FV('Impact Model_Complicated'!AM$813,('Impact Model_Complicated'!AN$122-'Impact Model_Complicated'!AM$122),0,-'Impact Model_Complicated'!AM690))*IF(AN$122&gt;$AI593,0,1)</f>
        <v>0</v>
      </c>
      <c r="AO690" s="10">
        <f>(IF(AO682&gt;0,AO682,0)+FV('Impact Model_Complicated'!AN$813,('Impact Model_Complicated'!AO$122-'Impact Model_Complicated'!AN$122),0,-'Impact Model_Complicated'!AN690))*IF(AO$122&gt;$AI593,0,1)</f>
        <v>0</v>
      </c>
      <c r="AP690" s="10">
        <f>(IF(AP682&gt;0,AP682,0)+FV('Impact Model_Complicated'!AO$813,('Impact Model_Complicated'!AP$122-'Impact Model_Complicated'!AO$122),0,-'Impact Model_Complicated'!AO690))*IF(AP$122&gt;$AI593,0,1)</f>
        <v>0</v>
      </c>
    </row>
    <row r="691" spans="1:42" hidden="1" outlineLevel="2">
      <c r="A691" s="1">
        <v>3</v>
      </c>
      <c r="B691" s="10"/>
      <c r="D691" s="10">
        <f>(IF(D683&gt;0,D683,0)+FV('Impact Model_Complicated'!C$813,('Impact Model_Complicated'!D$122-'Impact Model_Complicated'!C$122),0,-'Impact Model_Complicated'!C691))*IF(D$122&gt;$AI594,0,1)</f>
        <v>0</v>
      </c>
      <c r="E691" s="10">
        <f>(IF(E683&gt;0,E683,0)+FV('Impact Model_Complicated'!D$813,('Impact Model_Complicated'!E$122-'Impact Model_Complicated'!D$122),0,-'Impact Model_Complicated'!D691))*IF(E$122&gt;$AI594,0,1)</f>
        <v>0</v>
      </c>
      <c r="F691" s="10">
        <f>(IF(F683&gt;0,F683,0)+FV('Impact Model_Complicated'!E$813,('Impact Model_Complicated'!F$122-'Impact Model_Complicated'!E$122),0,-'Impact Model_Complicated'!E691))*IF(F$122&gt;$AI594,0,1)</f>
        <v>0</v>
      </c>
      <c r="G691" s="10">
        <f>(IF(G683&gt;0,G683,0)+FV('Impact Model_Complicated'!F$813,('Impact Model_Complicated'!G$122-'Impact Model_Complicated'!F$122),0,-'Impact Model_Complicated'!F691))*IF(G$122&gt;$AI594,0,1)</f>
        <v>0</v>
      </c>
      <c r="H691" s="10">
        <f>(IF(H683&gt;0,H683,0)+FV('Impact Model_Complicated'!G$813,('Impact Model_Complicated'!H$122-'Impact Model_Complicated'!G$122),0,-'Impact Model_Complicated'!G691))*IF(H$122&gt;$AI594,0,1)</f>
        <v>0</v>
      </c>
      <c r="I691" s="10">
        <f>(IF(I683&gt;0,I683,0)+FV('Impact Model_Complicated'!H$813,('Impact Model_Complicated'!I$122-'Impact Model_Complicated'!H$122),0,-'Impact Model_Complicated'!H691))*IF(I$122&gt;$AI594,0,1)</f>
        <v>0</v>
      </c>
      <c r="J691" s="10">
        <f>(IF(J683&gt;0,J683,0)+FV('Impact Model_Complicated'!I$813,('Impact Model_Complicated'!J$122-'Impact Model_Complicated'!I$122),0,-'Impact Model_Complicated'!I691))*IF(J$122&gt;$AI594,0,1)</f>
        <v>0</v>
      </c>
      <c r="K691" s="10">
        <f>(IF(K683&gt;0,K683,0)+FV('Impact Model_Complicated'!J$813,('Impact Model_Complicated'!K$122-'Impact Model_Complicated'!J$122),0,-'Impact Model_Complicated'!J691))*IF(K$122&gt;$AI594,0,1)</f>
        <v>0</v>
      </c>
      <c r="L691" s="10">
        <f>(IF(L683&gt;0,L683,0)+FV('Impact Model_Complicated'!K$813,('Impact Model_Complicated'!L$122-'Impact Model_Complicated'!K$122),0,-'Impact Model_Complicated'!K691))*IF(L$122&gt;$AI594,0,1)</f>
        <v>0</v>
      </c>
      <c r="M691" s="10">
        <f>(IF(M683&gt;0,M683,0)+FV('Impact Model_Complicated'!L$813,('Impact Model_Complicated'!M$122-'Impact Model_Complicated'!L$122),0,-'Impact Model_Complicated'!L691))*IF(M$122&gt;$AI594,0,1)</f>
        <v>0</v>
      </c>
      <c r="N691" s="10">
        <f>(IF(N683&gt;0,N683,0)+FV('Impact Model_Complicated'!M$813,('Impact Model_Complicated'!N$122-'Impact Model_Complicated'!M$122),0,-'Impact Model_Complicated'!M691))*IF(N$122&gt;$AI594,0,1)</f>
        <v>0</v>
      </c>
      <c r="O691" s="10">
        <f>(IF(O683&gt;0,O683,0)+FV('Impact Model_Complicated'!N$813,('Impact Model_Complicated'!O$122-'Impact Model_Complicated'!N$122),0,-'Impact Model_Complicated'!N691))*IF(O$122&gt;$AI594,0,1)</f>
        <v>20974720.035937503</v>
      </c>
      <c r="P691" s="10">
        <f>(IF(P683&gt;0,P683,0)+FV('Impact Model_Complicated'!O$813,('Impact Model_Complicated'!P$122-'Impact Model_Complicated'!O$122),0,-'Impact Model_Complicated'!O691))*IF(P$122&gt;$AI594,0,1)</f>
        <v>22023456.037734378</v>
      </c>
      <c r="Q691" s="10">
        <f>(IF(Q683&gt;0,Q683,0)+FV('Impact Model_Complicated'!P$813,('Impact Model_Complicated'!Q$122-'Impact Model_Complicated'!P$122),0,-'Impact Model_Complicated'!P691))*IF(Q$122&gt;$AI594,0,1)</f>
        <v>23124628.839621097</v>
      </c>
      <c r="R691" s="10">
        <f>(IF(R683&gt;0,R683,0)+FV('Impact Model_Complicated'!Q$813,('Impact Model_Complicated'!R$122-'Impact Model_Complicated'!Q$122),0,-'Impact Model_Complicated'!Q691))*IF(R$122&gt;$AI594,0,1)</f>
        <v>0</v>
      </c>
      <c r="S691" s="10">
        <f>(IF(S683&gt;0,S683,0)+FV('Impact Model_Complicated'!R$813,('Impact Model_Complicated'!S$122-'Impact Model_Complicated'!R$122),0,-'Impact Model_Complicated'!R691))*IF(S$122&gt;$AI594,0,1)</f>
        <v>0</v>
      </c>
      <c r="T691" s="10">
        <f>(IF(T683&gt;0,T683,0)+FV('Impact Model_Complicated'!S$813,('Impact Model_Complicated'!T$122-'Impact Model_Complicated'!S$122),0,-'Impact Model_Complicated'!S691))*IF(T$122&gt;$AI594,0,1)</f>
        <v>0</v>
      </c>
      <c r="U691" s="10">
        <f>(IF(U683&gt;0,U683,0)+FV('Impact Model_Complicated'!T$813,('Impact Model_Complicated'!U$122-'Impact Model_Complicated'!T$122),0,-'Impact Model_Complicated'!T691))*IF(U$122&gt;$AI594,0,1)</f>
        <v>0</v>
      </c>
      <c r="V691" s="10">
        <f>(IF(V683&gt;0,V683,0)+FV('Impact Model_Complicated'!U$813,('Impact Model_Complicated'!V$122-'Impact Model_Complicated'!U$122),0,-'Impact Model_Complicated'!U691))*IF(V$122&gt;$AI594,0,1)</f>
        <v>0</v>
      </c>
      <c r="W691" s="10">
        <f>(IF(W683&gt;0,W683,0)+FV('Impact Model_Complicated'!V$813,('Impact Model_Complicated'!W$122-'Impact Model_Complicated'!V$122),0,-'Impact Model_Complicated'!V691))*IF(W$122&gt;$AI594,0,1)</f>
        <v>0</v>
      </c>
      <c r="X691" s="10">
        <f>(IF(X683&gt;0,X683,0)+FV('Impact Model_Complicated'!W$813,('Impact Model_Complicated'!X$122-'Impact Model_Complicated'!W$122),0,-'Impact Model_Complicated'!W691))*IF(X$122&gt;$AI594,0,1)</f>
        <v>0</v>
      </c>
      <c r="Y691" s="10">
        <f>(IF(Y683&gt;0,Y683,0)+FV('Impact Model_Complicated'!X$813,('Impact Model_Complicated'!Y$122-'Impact Model_Complicated'!X$122),0,-'Impact Model_Complicated'!X691))*IF(Y$122&gt;$AI594,0,1)</f>
        <v>0</v>
      </c>
      <c r="Z691" s="10">
        <f>(IF(Z683&gt;0,Z683,0)+FV('Impact Model_Simple'!Y$813,('Impact Model_Simple'!Z$122-'Impact Model_Simple'!Y$122),0,-'Impact Model_Simple'!Y691))*IF(Z$122&gt;$AI594,0,1)</f>
        <v>0</v>
      </c>
      <c r="AA691" s="10">
        <f>(IF(AA683&gt;0,AA683,0)+FV('Impact Model_Complicated'!Z$813,('Impact Model_Complicated'!AA$122-'Impact Model_Complicated'!Z$122),0,-'Impact Model_Complicated'!Z691))*IF(AA$122&gt;$AI594,0,1)</f>
        <v>0</v>
      </c>
      <c r="AB691" s="10">
        <f>(IF(AB683&gt;0,AB683,0)+FV('Impact Model_Complicated'!AA$813,('Impact Model_Complicated'!AB$122-'Impact Model_Complicated'!AA$122),0,-'Impact Model_Complicated'!AA691))*IF(AB$122&gt;$AI594,0,1)</f>
        <v>0</v>
      </c>
      <c r="AC691" s="10">
        <f>(IF(AC683&gt;0,AC683,0)+FV('Impact Model_Complicated'!AB$813,('Impact Model_Complicated'!AC$122-'Impact Model_Complicated'!AB$122),0,-'Impact Model_Complicated'!AB691))*IF(AC$122&gt;$AI594,0,1)</f>
        <v>0</v>
      </c>
      <c r="AD691" s="10">
        <f>(IF(AD683&gt;0,AD683,0)+FV('Impact Model_Complicated'!AC$813,('Impact Model_Complicated'!AD$122-'Impact Model_Complicated'!AC$122),0,-'Impact Model_Complicated'!AC691))*IF(AD$122&gt;$AI594,0,1)</f>
        <v>0</v>
      </c>
      <c r="AE691" s="10">
        <f>(IF(AE683&gt;0,AE683,0)+FV('Impact Model_Complicated'!AD$813,('Impact Model_Complicated'!AE$122-'Impact Model_Complicated'!AD$122),0,-'Impact Model_Complicated'!AD691))*IF(AE$122&gt;$AI594,0,1)</f>
        <v>0</v>
      </c>
      <c r="AF691" s="10">
        <f>(IF(AF683&gt;0,AF683,0)+FV('Impact Model_Complicated'!AE$813,('Impact Model_Complicated'!AF$122-'Impact Model_Complicated'!AE$122),0,-'Impact Model_Complicated'!AE691))*IF(AF$122&gt;$AI594,0,1)</f>
        <v>0</v>
      </c>
      <c r="AG691" s="10">
        <f>(IF(AG683&gt;0,AG683,0)+FV('Impact Model_Complicated'!AF$813,('Impact Model_Complicated'!AG$122-'Impact Model_Complicated'!AF$122),0,-'Impact Model_Complicated'!AF691))*IF(AG$122&gt;$AI594,0,1)</f>
        <v>0</v>
      </c>
      <c r="AH691" s="10">
        <f>(IF(AH683&gt;0,AH683,0)+FV('Impact Model_Complicated'!AG$813,('Impact Model_Complicated'!AH$122-'Impact Model_Complicated'!AG$122),0,-'Impact Model_Complicated'!AG691))*IF(AH$122&gt;$AI594,0,1)</f>
        <v>0</v>
      </c>
      <c r="AI691" s="10">
        <f>(IF(AI683&gt;0,AI683,0)+FV('Impact Model_Complicated'!AH$813,('Impact Model_Complicated'!AI$122-'Impact Model_Complicated'!AH$122),0,-'Impact Model_Complicated'!AH691))*IF(AI$122&gt;$AI594,0,1)</f>
        <v>0</v>
      </c>
      <c r="AJ691" s="10">
        <f>(IF(AJ683&gt;0,AJ683,0)+FV('Impact Model_Complicated'!AI$813,('Impact Model_Complicated'!AJ$122-'Impact Model_Complicated'!AI$122),0,-'Impact Model_Complicated'!AI691))*IF(AJ$122&gt;$AI594,0,1)</f>
        <v>0</v>
      </c>
      <c r="AK691" s="10">
        <f>(IF(AK683&gt;0,AK683,0)+FV('Impact Model_Complicated'!AJ$813,('Impact Model_Complicated'!AK$122-'Impact Model_Complicated'!AJ$122),0,-'Impact Model_Complicated'!AJ691))*IF(AK$122&gt;$AI594,0,1)</f>
        <v>0</v>
      </c>
      <c r="AL691" s="10">
        <f>(IF(AL683&gt;0,AL683,0)+FV('Impact Model_Complicated'!AK$813,('Impact Model_Complicated'!AL$122-'Impact Model_Complicated'!AK$122),0,-'Impact Model_Complicated'!AK691))*IF(AL$122&gt;$AI594,0,1)</f>
        <v>0</v>
      </c>
      <c r="AM691" s="10">
        <f>(IF(AM683&gt;0,AM683,0)+FV('Impact Model_Complicated'!AL$813,('Impact Model_Complicated'!AM$122-'Impact Model_Complicated'!AL$122),0,-'Impact Model_Complicated'!AL691))*IF(AM$122&gt;$AI594,0,1)</f>
        <v>0</v>
      </c>
      <c r="AN691" s="10">
        <f>(IF(AN683&gt;0,AN683,0)+FV('Impact Model_Complicated'!AM$813,('Impact Model_Complicated'!AN$122-'Impact Model_Complicated'!AM$122),0,-'Impact Model_Complicated'!AM691))*IF(AN$122&gt;$AI594,0,1)</f>
        <v>0</v>
      </c>
      <c r="AO691" s="10">
        <f>(IF(AO683&gt;0,AO683,0)+FV('Impact Model_Complicated'!AN$813,('Impact Model_Complicated'!AO$122-'Impact Model_Complicated'!AN$122),0,-'Impact Model_Complicated'!AN691))*IF(AO$122&gt;$AI594,0,1)</f>
        <v>0</v>
      </c>
      <c r="AP691" s="10">
        <f>(IF(AP683&gt;0,AP683,0)+FV('Impact Model_Complicated'!AO$813,('Impact Model_Complicated'!AP$122-'Impact Model_Complicated'!AO$122),0,-'Impact Model_Complicated'!AO691))*IF(AP$122&gt;$AI594,0,1)</f>
        <v>0</v>
      </c>
    </row>
    <row r="692" spans="1:42" hidden="1" outlineLevel="2">
      <c r="A692" s="1">
        <v>4</v>
      </c>
      <c r="B692" s="10"/>
      <c r="D692" s="10">
        <f>(IF(D684&gt;0,D684,0)+FV('Impact Model_Complicated'!C$813,('Impact Model_Complicated'!D$122-'Impact Model_Complicated'!C$122),0,-'Impact Model_Complicated'!C692))*IF(D$122&gt;$AI595,0,1)</f>
        <v>0</v>
      </c>
      <c r="E692" s="10">
        <f>(IF(E684&gt;0,E684,0)+FV('Impact Model_Complicated'!D$813,('Impact Model_Complicated'!E$122-'Impact Model_Complicated'!D$122),0,-'Impact Model_Complicated'!D692))*IF(E$122&gt;$AI595,0,1)</f>
        <v>0</v>
      </c>
      <c r="F692" s="10">
        <f>(IF(F684&gt;0,F684,0)+FV('Impact Model_Complicated'!E$813,('Impact Model_Complicated'!F$122-'Impact Model_Complicated'!E$122),0,-'Impact Model_Complicated'!E692))*IF(F$122&gt;$AI595,0,1)</f>
        <v>0</v>
      </c>
      <c r="G692" s="10">
        <f>(IF(G684&gt;0,G684,0)+FV('Impact Model_Complicated'!F$813,('Impact Model_Complicated'!G$122-'Impact Model_Complicated'!F$122),0,-'Impact Model_Complicated'!F692))*IF(G$122&gt;$AI595,0,1)</f>
        <v>0</v>
      </c>
      <c r="H692" s="10">
        <f>(IF(H684&gt;0,H684,0)+FV('Impact Model_Complicated'!G$813,('Impact Model_Complicated'!H$122-'Impact Model_Complicated'!G$122),0,-'Impact Model_Complicated'!G692))*IF(H$122&gt;$AI595,0,1)</f>
        <v>0</v>
      </c>
      <c r="I692" s="10">
        <f>(IF(I684&gt;0,I684,0)+FV('Impact Model_Complicated'!H$813,('Impact Model_Complicated'!I$122-'Impact Model_Complicated'!H$122),0,-'Impact Model_Complicated'!H692))*IF(I$122&gt;$AI595,0,1)</f>
        <v>0</v>
      </c>
      <c r="J692" s="10">
        <f>(IF(J684&gt;0,J684,0)+FV('Impact Model_Complicated'!I$813,('Impact Model_Complicated'!J$122-'Impact Model_Complicated'!I$122),0,-'Impact Model_Complicated'!I692))*IF(J$122&gt;$AI595,0,1)</f>
        <v>0</v>
      </c>
      <c r="K692" s="10">
        <f>(IF(K684&gt;0,K684,0)+FV('Impact Model_Complicated'!J$813,('Impact Model_Complicated'!K$122-'Impact Model_Complicated'!J$122),0,-'Impact Model_Complicated'!J692))*IF(K$122&gt;$AI595,0,1)</f>
        <v>0</v>
      </c>
      <c r="L692" s="10">
        <f>(IF(L684&gt;0,L684,0)+FV('Impact Model_Complicated'!K$813,('Impact Model_Complicated'!L$122-'Impact Model_Complicated'!K$122),0,-'Impact Model_Complicated'!K692))*IF(L$122&gt;$AI595,0,1)</f>
        <v>0</v>
      </c>
      <c r="M692" s="10">
        <f>(IF(M684&gt;0,M684,0)+FV('Impact Model_Complicated'!L$813,('Impact Model_Complicated'!M$122-'Impact Model_Complicated'!L$122),0,-'Impact Model_Complicated'!L692))*IF(M$122&gt;$AI595,0,1)</f>
        <v>0</v>
      </c>
      <c r="N692" s="10">
        <f>(IF(N684&gt;0,N684,0)+FV('Impact Model_Complicated'!M$813,('Impact Model_Complicated'!N$122-'Impact Model_Complicated'!M$122),0,-'Impact Model_Complicated'!M692))*IF(N$122&gt;$AI595,0,1)</f>
        <v>0</v>
      </c>
      <c r="O692" s="10">
        <f>(IF(O684&gt;0,O684,0)+FV('Impact Model_Complicated'!N$813,('Impact Model_Complicated'!O$122-'Impact Model_Complicated'!N$122),0,-'Impact Model_Complicated'!N692))*IF(O$122&gt;$AI595,0,1)</f>
        <v>0</v>
      </c>
      <c r="P692" s="10">
        <f>(IF(P684&gt;0,P684,0)+FV('Impact Model_Complicated'!O$813,('Impact Model_Complicated'!P$122-'Impact Model_Complicated'!O$122),0,-'Impact Model_Complicated'!O692))*IF(P$122&gt;$AI595,0,1)</f>
        <v>0</v>
      </c>
      <c r="Q692" s="10">
        <f>(IF(Q684&gt;0,Q684,0)+FV('Impact Model_Complicated'!P$813,('Impact Model_Complicated'!Q$122-'Impact Model_Complicated'!P$122),0,-'Impact Model_Complicated'!P692))*IF(Q$122&gt;$AI595,0,1)</f>
        <v>0</v>
      </c>
      <c r="R692" s="10">
        <f>(IF(R684&gt;0,R684,0)+FV('Impact Model_Complicated'!Q$813,('Impact Model_Complicated'!R$122-'Impact Model_Complicated'!Q$122),0,-'Impact Model_Complicated'!Q692))*IF(R$122&gt;$AI595,0,1)</f>
        <v>0</v>
      </c>
      <c r="S692" s="10">
        <f>(IF(S684&gt;0,S684,0)+FV('Impact Model_Complicated'!R$813,('Impact Model_Complicated'!S$122-'Impact Model_Complicated'!R$122),0,-'Impact Model_Complicated'!R692))*IF(S$122&gt;$AI595,0,1)</f>
        <v>0</v>
      </c>
      <c r="T692" s="10">
        <f>(IF(T684&gt;0,T684,0)+FV('Impact Model_Complicated'!S$813,('Impact Model_Complicated'!T$122-'Impact Model_Complicated'!S$122),0,-'Impact Model_Complicated'!S692))*IF(T$122&gt;$AI595,0,1)</f>
        <v>0</v>
      </c>
      <c r="U692" s="10">
        <f>(IF(U684&gt;0,U684,0)+FV('Impact Model_Complicated'!T$813,('Impact Model_Complicated'!U$122-'Impact Model_Complicated'!T$122),0,-'Impact Model_Complicated'!T692))*IF(U$122&gt;$AI595,0,1)</f>
        <v>0</v>
      </c>
      <c r="V692" s="10">
        <f>(IF(V684&gt;0,V684,0)+FV('Impact Model_Complicated'!U$813,('Impact Model_Complicated'!V$122-'Impact Model_Complicated'!U$122),0,-'Impact Model_Complicated'!U692))*IF(V$122&gt;$AI595,0,1)</f>
        <v>0</v>
      </c>
      <c r="W692" s="10">
        <f>(IF(W684&gt;0,W684,0)+FV('Impact Model_Complicated'!V$813,('Impact Model_Complicated'!W$122-'Impact Model_Complicated'!V$122),0,-'Impact Model_Complicated'!V692))*IF(W$122&gt;$AI595,0,1)</f>
        <v>0</v>
      </c>
      <c r="X692" s="10">
        <f>(IF(X684&gt;0,X684,0)+FV('Impact Model_Complicated'!W$813,('Impact Model_Complicated'!X$122-'Impact Model_Complicated'!W$122),0,-'Impact Model_Complicated'!W692))*IF(X$122&gt;$AI595,0,1)</f>
        <v>0</v>
      </c>
      <c r="Y692" s="10">
        <f>(IF(Y684&gt;0,Y684,0)+FV('Impact Model_Complicated'!X$813,('Impact Model_Complicated'!Y$122-'Impact Model_Complicated'!X$122),0,-'Impact Model_Complicated'!X692))*IF(Y$122&gt;$AI595,0,1)</f>
        <v>0</v>
      </c>
      <c r="Z692" s="10">
        <f>(IF(Z684&gt;0,Z684,0)+FV('Impact Model_Simple'!Y$813,('Impact Model_Simple'!Z$122-'Impact Model_Simple'!Y$122),0,-'Impact Model_Simple'!Y692))*IF(Z$122&gt;$AI595,0,1)</f>
        <v>0</v>
      </c>
      <c r="AA692" s="10">
        <f>(IF(AA684&gt;0,AA684,0)+FV('Impact Model_Complicated'!Z$813,('Impact Model_Complicated'!AA$122-'Impact Model_Complicated'!Z$122),0,-'Impact Model_Complicated'!Z692))*IF(AA$122&gt;$AI595,0,1)</f>
        <v>0</v>
      </c>
      <c r="AB692" s="10">
        <f>(IF(AB684&gt;0,AB684,0)+FV('Impact Model_Complicated'!AA$813,('Impact Model_Complicated'!AB$122-'Impact Model_Complicated'!AA$122),0,-'Impact Model_Complicated'!AA692))*IF(AB$122&gt;$AI595,0,1)</f>
        <v>0</v>
      </c>
      <c r="AC692" s="10">
        <f>(IF(AC684&gt;0,AC684,0)+FV('Impact Model_Complicated'!AB$813,('Impact Model_Complicated'!AC$122-'Impact Model_Complicated'!AB$122),0,-'Impact Model_Complicated'!AB692))*IF(AC$122&gt;$AI595,0,1)</f>
        <v>0</v>
      </c>
      <c r="AD692" s="10">
        <f>(IF(AD684&gt;0,AD684,0)+FV('Impact Model_Complicated'!AC$813,('Impact Model_Complicated'!AD$122-'Impact Model_Complicated'!AC$122),0,-'Impact Model_Complicated'!AC692))*IF(AD$122&gt;$AI595,0,1)</f>
        <v>0</v>
      </c>
      <c r="AE692" s="10">
        <f>(IF(AE684&gt;0,AE684,0)+FV('Impact Model_Complicated'!AD$813,('Impact Model_Complicated'!AE$122-'Impact Model_Complicated'!AD$122),0,-'Impact Model_Complicated'!AD692))*IF(AE$122&gt;$AI595,0,1)</f>
        <v>0</v>
      </c>
      <c r="AF692" s="10">
        <f>(IF(AF684&gt;0,AF684,0)+FV('Impact Model_Complicated'!AE$813,('Impact Model_Complicated'!AF$122-'Impact Model_Complicated'!AE$122),0,-'Impact Model_Complicated'!AE692))*IF(AF$122&gt;$AI595,0,1)</f>
        <v>0</v>
      </c>
      <c r="AG692" s="10">
        <f>(IF(AG684&gt;0,AG684,0)+FV('Impact Model_Complicated'!AF$813,('Impact Model_Complicated'!AG$122-'Impact Model_Complicated'!AF$122),0,-'Impact Model_Complicated'!AF692))*IF(AG$122&gt;$AI595,0,1)</f>
        <v>0</v>
      </c>
      <c r="AH692" s="10">
        <f>(IF(AH684&gt;0,AH684,0)+FV('Impact Model_Complicated'!AG$813,('Impact Model_Complicated'!AH$122-'Impact Model_Complicated'!AG$122),0,-'Impact Model_Complicated'!AG692))*IF(AH$122&gt;$AI595,0,1)</f>
        <v>0</v>
      </c>
      <c r="AI692" s="10">
        <f>(IF(AI684&gt;0,AI684,0)+FV('Impact Model_Complicated'!AH$813,('Impact Model_Complicated'!AI$122-'Impact Model_Complicated'!AH$122),0,-'Impact Model_Complicated'!AH692))*IF(AI$122&gt;$AI595,0,1)</f>
        <v>0</v>
      </c>
      <c r="AJ692" s="10">
        <f>(IF(AJ684&gt;0,AJ684,0)+FV('Impact Model_Complicated'!AI$813,('Impact Model_Complicated'!AJ$122-'Impact Model_Complicated'!AI$122),0,-'Impact Model_Complicated'!AI692))*IF(AJ$122&gt;$AI595,0,1)</f>
        <v>0</v>
      </c>
      <c r="AK692" s="10">
        <f>(IF(AK684&gt;0,AK684,0)+FV('Impact Model_Complicated'!AJ$813,('Impact Model_Complicated'!AK$122-'Impact Model_Complicated'!AJ$122),0,-'Impact Model_Complicated'!AJ692))*IF(AK$122&gt;$AI595,0,1)</f>
        <v>0</v>
      </c>
      <c r="AL692" s="10">
        <f>(IF(AL684&gt;0,AL684,0)+FV('Impact Model_Complicated'!AK$813,('Impact Model_Complicated'!AL$122-'Impact Model_Complicated'!AK$122),0,-'Impact Model_Complicated'!AK692))*IF(AL$122&gt;$AI595,0,1)</f>
        <v>0</v>
      </c>
      <c r="AM692" s="10">
        <f>(IF(AM684&gt;0,AM684,0)+FV('Impact Model_Complicated'!AL$813,('Impact Model_Complicated'!AM$122-'Impact Model_Complicated'!AL$122),0,-'Impact Model_Complicated'!AL692))*IF(AM$122&gt;$AI595,0,1)</f>
        <v>0</v>
      </c>
      <c r="AN692" s="10">
        <f>(IF(AN684&gt;0,AN684,0)+FV('Impact Model_Complicated'!AM$813,('Impact Model_Complicated'!AN$122-'Impact Model_Complicated'!AM$122),0,-'Impact Model_Complicated'!AM692))*IF(AN$122&gt;$AI595,0,1)</f>
        <v>0</v>
      </c>
      <c r="AO692" s="10">
        <f>(IF(AO684&gt;0,AO684,0)+FV('Impact Model_Complicated'!AN$813,('Impact Model_Complicated'!AO$122-'Impact Model_Complicated'!AN$122),0,-'Impact Model_Complicated'!AN692))*IF(AO$122&gt;$AI595,0,1)</f>
        <v>0</v>
      </c>
      <c r="AP692" s="10">
        <f>(IF(AP684&gt;0,AP684,0)+FV('Impact Model_Complicated'!AO$813,('Impact Model_Complicated'!AP$122-'Impact Model_Complicated'!AO$122),0,-'Impact Model_Complicated'!AO692))*IF(AP$122&gt;$AI595,0,1)</f>
        <v>0</v>
      </c>
    </row>
    <row r="693" spans="1:42" hidden="1" outlineLevel="2">
      <c r="A693" s="1">
        <v>5</v>
      </c>
      <c r="B693" s="10"/>
      <c r="D693" s="10">
        <f>(IF(D685&gt;0,D685,0)+FV('Impact Model_Complicated'!C$813,('Impact Model_Complicated'!D$122-'Impact Model_Complicated'!C$122),0,-'Impact Model_Complicated'!C693))*IF(D$122&gt;$AI596,0,1)</f>
        <v>0</v>
      </c>
      <c r="E693" s="10">
        <f>(IF(E685&gt;0,E685,0)+FV('Impact Model_Complicated'!D$813,('Impact Model_Complicated'!E$122-'Impact Model_Complicated'!D$122),0,-'Impact Model_Complicated'!D693))*IF(E$122&gt;$AI596,0,1)</f>
        <v>0</v>
      </c>
      <c r="F693" s="10">
        <f>(IF(F685&gt;0,F685,0)+FV('Impact Model_Complicated'!E$813,('Impact Model_Complicated'!F$122-'Impact Model_Complicated'!E$122),0,-'Impact Model_Complicated'!E693))*IF(F$122&gt;$AI596,0,1)</f>
        <v>0</v>
      </c>
      <c r="G693" s="10">
        <f>(IF(G685&gt;0,G685,0)+FV('Impact Model_Complicated'!F$813,('Impact Model_Complicated'!G$122-'Impact Model_Complicated'!F$122),0,-'Impact Model_Complicated'!F693))*IF(G$122&gt;$AI596,0,1)</f>
        <v>0</v>
      </c>
      <c r="H693" s="10">
        <f>(IF(H685&gt;0,H685,0)+FV('Impact Model_Complicated'!G$813,('Impact Model_Complicated'!H$122-'Impact Model_Complicated'!G$122),0,-'Impact Model_Complicated'!G693))*IF(H$122&gt;$AI596,0,1)</f>
        <v>0</v>
      </c>
      <c r="I693" s="10">
        <f>(IF(I685&gt;0,I685,0)+FV('Impact Model_Complicated'!H$813,('Impact Model_Complicated'!I$122-'Impact Model_Complicated'!H$122),0,-'Impact Model_Complicated'!H693))*IF(I$122&gt;$AI596,0,1)</f>
        <v>0</v>
      </c>
      <c r="J693" s="10">
        <f>(IF(J685&gt;0,J685,0)+FV('Impact Model_Complicated'!I$813,('Impact Model_Complicated'!J$122-'Impact Model_Complicated'!I$122),0,-'Impact Model_Complicated'!I693))*IF(J$122&gt;$AI596,0,1)</f>
        <v>0</v>
      </c>
      <c r="K693" s="10">
        <f>(IF(K685&gt;0,K685,0)+FV('Impact Model_Complicated'!J$813,('Impact Model_Complicated'!K$122-'Impact Model_Complicated'!J$122),0,-'Impact Model_Complicated'!J693))*IF(K$122&gt;$AI596,0,1)</f>
        <v>0</v>
      </c>
      <c r="L693" s="10">
        <f>(IF(L685&gt;0,L685,0)+FV('Impact Model_Complicated'!K$813,('Impact Model_Complicated'!L$122-'Impact Model_Complicated'!K$122),0,-'Impact Model_Complicated'!K693))*IF(L$122&gt;$AI596,0,1)</f>
        <v>0</v>
      </c>
      <c r="M693" s="10">
        <f>(IF(M685&gt;0,M685,0)+FV('Impact Model_Complicated'!L$813,('Impact Model_Complicated'!M$122-'Impact Model_Complicated'!L$122),0,-'Impact Model_Complicated'!L693))*IF(M$122&gt;$AI596,0,1)</f>
        <v>0</v>
      </c>
      <c r="N693" s="10">
        <f>(IF(N685&gt;0,N685,0)+FV('Impact Model_Complicated'!M$813,('Impact Model_Complicated'!N$122-'Impact Model_Complicated'!M$122),0,-'Impact Model_Complicated'!M693))*IF(N$122&gt;$AI596,0,1)</f>
        <v>0</v>
      </c>
      <c r="O693" s="10">
        <f>(IF(O685&gt;0,O685,0)+FV('Impact Model_Complicated'!N$813,('Impact Model_Complicated'!O$122-'Impact Model_Complicated'!N$122),0,-'Impact Model_Complicated'!N693))*IF(O$122&gt;$AI596,0,1)</f>
        <v>0</v>
      </c>
      <c r="P693" s="10">
        <f>(IF(P685&gt;0,P685,0)+FV('Impact Model_Complicated'!O$813,('Impact Model_Complicated'!P$122-'Impact Model_Complicated'!O$122),0,-'Impact Model_Complicated'!O693))*IF(P$122&gt;$AI596,0,1)</f>
        <v>0</v>
      </c>
      <c r="Q693" s="10">
        <f>(IF(Q685&gt;0,Q685,0)+FV('Impact Model_Complicated'!P$813,('Impact Model_Complicated'!Q$122-'Impact Model_Complicated'!P$122),0,-'Impact Model_Complicated'!P693))*IF(Q$122&gt;$AI596,0,1)</f>
        <v>0</v>
      </c>
      <c r="R693" s="10">
        <f>(IF(R685&gt;0,R685,0)+FV('Impact Model_Complicated'!Q$813,('Impact Model_Complicated'!R$122-'Impact Model_Complicated'!Q$122),0,-'Impact Model_Complicated'!Q693))*IF(R$122&gt;$AI596,0,1)</f>
        <v>0</v>
      </c>
      <c r="S693" s="10">
        <f>(IF(S685&gt;0,S685,0)+FV('Impact Model_Complicated'!R$813,('Impact Model_Complicated'!S$122-'Impact Model_Complicated'!R$122),0,-'Impact Model_Complicated'!R693))*IF(S$122&gt;$AI596,0,1)</f>
        <v>0</v>
      </c>
      <c r="T693" s="10">
        <f>(IF(T685&gt;0,T685,0)+FV('Impact Model_Complicated'!S$813,('Impact Model_Complicated'!T$122-'Impact Model_Complicated'!S$122),0,-'Impact Model_Complicated'!S693))*IF(T$122&gt;$AI596,0,1)</f>
        <v>0</v>
      </c>
      <c r="U693" s="10">
        <f>(IF(U685&gt;0,U685,0)+FV('Impact Model_Complicated'!T$813,('Impact Model_Complicated'!U$122-'Impact Model_Complicated'!T$122),0,-'Impact Model_Complicated'!T693))*IF(U$122&gt;$AI596,0,1)</f>
        <v>0</v>
      </c>
      <c r="V693" s="10">
        <f>(IF(V685&gt;0,V685,0)+FV('Impact Model_Complicated'!U$813,('Impact Model_Complicated'!V$122-'Impact Model_Complicated'!U$122),0,-'Impact Model_Complicated'!U693))*IF(V$122&gt;$AI596,0,1)</f>
        <v>0</v>
      </c>
      <c r="W693" s="10">
        <f>(IF(W685&gt;0,W685,0)+FV('Impact Model_Complicated'!V$813,('Impact Model_Complicated'!W$122-'Impact Model_Complicated'!V$122),0,-'Impact Model_Complicated'!V693))*IF(W$122&gt;$AI596,0,1)</f>
        <v>0</v>
      </c>
      <c r="X693" s="10">
        <f>(IF(X685&gt;0,X685,0)+FV('Impact Model_Complicated'!W$813,('Impact Model_Complicated'!X$122-'Impact Model_Complicated'!W$122),0,-'Impact Model_Complicated'!W693))*IF(X$122&gt;$AI596,0,1)</f>
        <v>0</v>
      </c>
      <c r="Y693" s="10">
        <f>(IF(Y685&gt;0,Y685,0)+FV('Impact Model_Complicated'!X$813,('Impact Model_Complicated'!Y$122-'Impact Model_Complicated'!X$122),0,-'Impact Model_Complicated'!X693))*IF(Y$122&gt;$AI596,0,1)</f>
        <v>0</v>
      </c>
      <c r="Z693" s="10">
        <f>(IF(Z685&gt;0,Z685,0)+FV('Impact Model_Simple'!Y$813,('Impact Model_Simple'!Z$122-'Impact Model_Simple'!Y$122),0,-'Impact Model_Simple'!Y693))*IF(Z$122&gt;$AI596,0,1)</f>
        <v>0</v>
      </c>
      <c r="AA693" s="10">
        <f>(IF(AA685&gt;0,AA685,0)+FV('Impact Model_Complicated'!Z$813,('Impact Model_Complicated'!AA$122-'Impact Model_Complicated'!Z$122),0,-'Impact Model_Complicated'!Z693))*IF(AA$122&gt;$AI596,0,1)</f>
        <v>0</v>
      </c>
      <c r="AB693" s="10">
        <f>(IF(AB685&gt;0,AB685,0)+FV('Impact Model_Complicated'!AA$813,('Impact Model_Complicated'!AB$122-'Impact Model_Complicated'!AA$122),0,-'Impact Model_Complicated'!AA693))*IF(AB$122&gt;$AI596,0,1)</f>
        <v>0</v>
      </c>
      <c r="AC693" s="10">
        <f>(IF(AC685&gt;0,AC685,0)+FV('Impact Model_Complicated'!AB$813,('Impact Model_Complicated'!AC$122-'Impact Model_Complicated'!AB$122),0,-'Impact Model_Complicated'!AB693))*IF(AC$122&gt;$AI596,0,1)</f>
        <v>0</v>
      </c>
      <c r="AD693" s="10">
        <f>(IF(AD685&gt;0,AD685,0)+FV('Impact Model_Complicated'!AC$813,('Impact Model_Complicated'!AD$122-'Impact Model_Complicated'!AC$122),0,-'Impact Model_Complicated'!AC693))*IF(AD$122&gt;$AI596,0,1)</f>
        <v>0</v>
      </c>
      <c r="AE693" s="10">
        <f>(IF(AE685&gt;0,AE685,0)+FV('Impact Model_Complicated'!AD$813,('Impact Model_Complicated'!AE$122-'Impact Model_Complicated'!AD$122),0,-'Impact Model_Complicated'!AD693))*IF(AE$122&gt;$AI596,0,1)</f>
        <v>0</v>
      </c>
      <c r="AF693" s="10">
        <f>(IF(AF685&gt;0,AF685,0)+FV('Impact Model_Complicated'!AE$813,('Impact Model_Complicated'!AF$122-'Impact Model_Complicated'!AE$122),0,-'Impact Model_Complicated'!AE693))*IF(AF$122&gt;$AI596,0,1)</f>
        <v>0</v>
      </c>
      <c r="AG693" s="10">
        <f>(IF(AG685&gt;0,AG685,0)+FV('Impact Model_Complicated'!AF$813,('Impact Model_Complicated'!AG$122-'Impact Model_Complicated'!AF$122),0,-'Impact Model_Complicated'!AF693))*IF(AG$122&gt;$AI596,0,1)</f>
        <v>0</v>
      </c>
      <c r="AH693" s="10">
        <f>(IF(AH685&gt;0,AH685,0)+FV('Impact Model_Complicated'!AG$813,('Impact Model_Complicated'!AH$122-'Impact Model_Complicated'!AG$122),0,-'Impact Model_Complicated'!AG693))*IF(AH$122&gt;$AI596,0,1)</f>
        <v>0</v>
      </c>
      <c r="AI693" s="10">
        <f>(IF(AI685&gt;0,AI685,0)+FV('Impact Model_Complicated'!AH$813,('Impact Model_Complicated'!AI$122-'Impact Model_Complicated'!AH$122),0,-'Impact Model_Complicated'!AH693))*IF(AI$122&gt;$AI596,0,1)</f>
        <v>0</v>
      </c>
      <c r="AJ693" s="10">
        <f>(IF(AJ685&gt;0,AJ685,0)+FV('Impact Model_Complicated'!AI$813,('Impact Model_Complicated'!AJ$122-'Impact Model_Complicated'!AI$122),0,-'Impact Model_Complicated'!AI693))*IF(AJ$122&gt;$AI596,0,1)</f>
        <v>0</v>
      </c>
      <c r="AK693" s="10">
        <f>(IF(AK685&gt;0,AK685,0)+FV('Impact Model_Complicated'!AJ$813,('Impact Model_Complicated'!AK$122-'Impact Model_Complicated'!AJ$122),0,-'Impact Model_Complicated'!AJ693))*IF(AK$122&gt;$AI596,0,1)</f>
        <v>0</v>
      </c>
      <c r="AL693" s="10">
        <f>(IF(AL685&gt;0,AL685,0)+FV('Impact Model_Complicated'!AK$813,('Impact Model_Complicated'!AL$122-'Impact Model_Complicated'!AK$122),0,-'Impact Model_Complicated'!AK693))*IF(AL$122&gt;$AI596,0,1)</f>
        <v>0</v>
      </c>
      <c r="AM693" s="10">
        <f>(IF(AM685&gt;0,AM685,0)+FV('Impact Model_Complicated'!AL$813,('Impact Model_Complicated'!AM$122-'Impact Model_Complicated'!AL$122),0,-'Impact Model_Complicated'!AL693))*IF(AM$122&gt;$AI596,0,1)</f>
        <v>0</v>
      </c>
      <c r="AN693" s="10">
        <f>(IF(AN685&gt;0,AN685,0)+FV('Impact Model_Complicated'!AM$813,('Impact Model_Complicated'!AN$122-'Impact Model_Complicated'!AM$122),0,-'Impact Model_Complicated'!AM693))*IF(AN$122&gt;$AI596,0,1)</f>
        <v>0</v>
      </c>
      <c r="AO693" s="10">
        <f>(IF(AO685&gt;0,AO685,0)+FV('Impact Model_Complicated'!AN$813,('Impact Model_Complicated'!AO$122-'Impact Model_Complicated'!AN$122),0,-'Impact Model_Complicated'!AN693))*IF(AO$122&gt;$AI596,0,1)</f>
        <v>0</v>
      </c>
      <c r="AP693" s="10">
        <f>(IF(AP685&gt;0,AP685,0)+FV('Impact Model_Complicated'!AO$813,('Impact Model_Complicated'!AP$122-'Impact Model_Complicated'!AO$122),0,-'Impact Model_Complicated'!AO693))*IF(AP$122&gt;$AI596,0,1)</f>
        <v>0</v>
      </c>
    </row>
    <row r="694" spans="1:42" ht="15.5" hidden="1" outlineLevel="2" thickBot="1">
      <c r="A694" s="6" t="s">
        <v>7</v>
      </c>
      <c r="B694" s="13"/>
      <c r="C694" s="6"/>
      <c r="D694" s="13">
        <f>SUM(D689:D693)</f>
        <v>0</v>
      </c>
      <c r="E694" s="13">
        <f t="shared" ref="E694:AP694" si="267">SUM(E689:E693)</f>
        <v>0</v>
      </c>
      <c r="F694" s="13">
        <f t="shared" si="267"/>
        <v>0</v>
      </c>
      <c r="G694" s="13">
        <f t="shared" si="267"/>
        <v>0</v>
      </c>
      <c r="H694" s="13">
        <f t="shared" si="267"/>
        <v>0</v>
      </c>
      <c r="I694" s="13">
        <f t="shared" si="267"/>
        <v>0</v>
      </c>
      <c r="J694" s="13">
        <f t="shared" si="267"/>
        <v>0</v>
      </c>
      <c r="K694" s="13">
        <f t="shared" si="267"/>
        <v>0</v>
      </c>
      <c r="L694" s="13">
        <f t="shared" si="267"/>
        <v>0</v>
      </c>
      <c r="M694" s="13">
        <f t="shared" si="267"/>
        <v>0</v>
      </c>
      <c r="N694" s="13">
        <f t="shared" si="267"/>
        <v>0</v>
      </c>
      <c r="O694" s="13">
        <f t="shared" si="267"/>
        <v>41949440.071875006</v>
      </c>
      <c r="P694" s="13">
        <f t="shared" si="267"/>
        <v>44046912.075468756</v>
      </c>
      <c r="Q694" s="13">
        <f t="shared" si="267"/>
        <v>46249257.679242194</v>
      </c>
      <c r="R694" s="13">
        <f t="shared" si="267"/>
        <v>0</v>
      </c>
      <c r="S694" s="13">
        <f t="shared" si="267"/>
        <v>0</v>
      </c>
      <c r="T694" s="13">
        <f t="shared" si="267"/>
        <v>0</v>
      </c>
      <c r="U694" s="13">
        <f t="shared" si="267"/>
        <v>0</v>
      </c>
      <c r="V694" s="13">
        <f t="shared" si="267"/>
        <v>0</v>
      </c>
      <c r="W694" s="13">
        <f t="shared" si="267"/>
        <v>0</v>
      </c>
      <c r="X694" s="13">
        <f t="shared" si="267"/>
        <v>0</v>
      </c>
      <c r="Y694" s="13">
        <f t="shared" si="267"/>
        <v>0</v>
      </c>
      <c r="Z694" s="13">
        <f t="shared" si="267"/>
        <v>0</v>
      </c>
      <c r="AA694" s="13">
        <f t="shared" si="267"/>
        <v>0</v>
      </c>
      <c r="AB694" s="13">
        <f t="shared" si="267"/>
        <v>0</v>
      </c>
      <c r="AC694" s="13">
        <f t="shared" si="267"/>
        <v>0</v>
      </c>
      <c r="AD694" s="13">
        <f t="shared" si="267"/>
        <v>0</v>
      </c>
      <c r="AE694" s="13">
        <f t="shared" si="267"/>
        <v>0</v>
      </c>
      <c r="AF694" s="13">
        <f t="shared" si="267"/>
        <v>0</v>
      </c>
      <c r="AG694" s="13">
        <f t="shared" si="267"/>
        <v>0</v>
      </c>
      <c r="AH694" s="13">
        <f t="shared" si="267"/>
        <v>0</v>
      </c>
      <c r="AI694" s="13">
        <f t="shared" si="267"/>
        <v>0</v>
      </c>
      <c r="AJ694" s="13">
        <f t="shared" si="267"/>
        <v>0</v>
      </c>
      <c r="AK694" s="13">
        <f t="shared" si="267"/>
        <v>0</v>
      </c>
      <c r="AL694" s="13">
        <f t="shared" si="267"/>
        <v>0</v>
      </c>
      <c r="AM694" s="13">
        <f t="shared" si="267"/>
        <v>0</v>
      </c>
      <c r="AN694" s="13">
        <f t="shared" si="267"/>
        <v>0</v>
      </c>
      <c r="AO694" s="13">
        <f t="shared" si="267"/>
        <v>0</v>
      </c>
      <c r="AP694" s="13">
        <f t="shared" si="267"/>
        <v>0</v>
      </c>
    </row>
    <row r="695" spans="1:42" hidden="1" outlineLevel="2"/>
    <row r="696" spans="1:42" hidden="1" outlineLevel="2">
      <c r="A696" s="11" t="s">
        <v>36</v>
      </c>
      <c r="B696" s="12"/>
      <c r="C696" s="11"/>
      <c r="D696" s="11">
        <f>D$84</f>
        <v>2022</v>
      </c>
      <c r="E696" s="11">
        <f t="shared" ref="E696:AP696" si="268">E$84</f>
        <v>2023</v>
      </c>
      <c r="F696" s="11">
        <f t="shared" si="268"/>
        <v>2024</v>
      </c>
      <c r="G696" s="11">
        <f t="shared" si="268"/>
        <v>2025</v>
      </c>
      <c r="H696" s="11">
        <f t="shared" si="268"/>
        <v>2026</v>
      </c>
      <c r="I696" s="11">
        <f t="shared" si="268"/>
        <v>2027</v>
      </c>
      <c r="J696" s="11">
        <f t="shared" si="268"/>
        <v>2028</v>
      </c>
      <c r="K696" s="11">
        <f t="shared" si="268"/>
        <v>2029</v>
      </c>
      <c r="L696" s="11">
        <f t="shared" si="268"/>
        <v>2030</v>
      </c>
      <c r="M696" s="11">
        <f t="shared" si="268"/>
        <v>2031</v>
      </c>
      <c r="N696" s="11">
        <f t="shared" si="268"/>
        <v>2032</v>
      </c>
      <c r="O696" s="11">
        <f t="shared" si="268"/>
        <v>2033</v>
      </c>
      <c r="P696" s="11">
        <f t="shared" si="268"/>
        <v>2034</v>
      </c>
      <c r="Q696" s="11">
        <f t="shared" si="268"/>
        <v>2035</v>
      </c>
      <c r="R696" s="11">
        <f t="shared" si="268"/>
        <v>2036</v>
      </c>
      <c r="S696" s="11">
        <f t="shared" si="268"/>
        <v>2037</v>
      </c>
      <c r="T696" s="11">
        <f t="shared" si="268"/>
        <v>2038</v>
      </c>
      <c r="U696" s="11">
        <f t="shared" si="268"/>
        <v>2039</v>
      </c>
      <c r="V696" s="11">
        <f t="shared" si="268"/>
        <v>2040</v>
      </c>
      <c r="W696" s="11">
        <f t="shared" si="268"/>
        <v>2041</v>
      </c>
      <c r="X696" s="11">
        <f t="shared" si="268"/>
        <v>2042</v>
      </c>
      <c r="Y696" s="11">
        <f t="shared" si="268"/>
        <v>2043</v>
      </c>
      <c r="Z696" s="11">
        <f t="shared" si="268"/>
        <v>2044</v>
      </c>
      <c r="AA696" s="11">
        <f t="shared" si="268"/>
        <v>2045</v>
      </c>
      <c r="AB696" s="11">
        <f t="shared" si="268"/>
        <v>2046</v>
      </c>
      <c r="AC696" s="11">
        <f t="shared" si="268"/>
        <v>2047</v>
      </c>
      <c r="AD696" s="11">
        <f t="shared" si="268"/>
        <v>2048</v>
      </c>
      <c r="AE696" s="11">
        <f t="shared" si="268"/>
        <v>2049</v>
      </c>
      <c r="AF696" s="11">
        <f t="shared" si="268"/>
        <v>2050</v>
      </c>
      <c r="AG696" s="11">
        <f t="shared" si="268"/>
        <v>2051</v>
      </c>
      <c r="AH696" s="11">
        <f t="shared" si="268"/>
        <v>2052</v>
      </c>
      <c r="AI696" s="11">
        <f t="shared" si="268"/>
        <v>2053</v>
      </c>
      <c r="AJ696" s="11">
        <f t="shared" si="268"/>
        <v>2054</v>
      </c>
      <c r="AK696" s="11">
        <f t="shared" si="268"/>
        <v>2055</v>
      </c>
      <c r="AL696" s="11">
        <f t="shared" si="268"/>
        <v>2056</v>
      </c>
      <c r="AM696" s="11">
        <f t="shared" si="268"/>
        <v>2057</v>
      </c>
      <c r="AN696" s="11">
        <f t="shared" si="268"/>
        <v>2058</v>
      </c>
      <c r="AO696" s="11">
        <f t="shared" si="268"/>
        <v>2059</v>
      </c>
      <c r="AP696" s="11">
        <f t="shared" si="268"/>
        <v>2060</v>
      </c>
    </row>
    <row r="697" spans="1:42" hidden="1" outlineLevel="2">
      <c r="A697" s="1">
        <v>1</v>
      </c>
      <c r="B697" s="10">
        <f t="shared" ref="B697:B702" si="269">SUM(D697:AP697)</f>
        <v>462492.57679242198</v>
      </c>
      <c r="D697" s="10">
        <f t="shared" ref="D697:AP701" si="270">IF(D$130=$AI592,D689*$AJ592,0)</f>
        <v>0</v>
      </c>
      <c r="E697" s="10">
        <f t="shared" si="270"/>
        <v>0</v>
      </c>
      <c r="F697" s="10">
        <f t="shared" si="270"/>
        <v>0</v>
      </c>
      <c r="G697" s="10">
        <f t="shared" si="270"/>
        <v>0</v>
      </c>
      <c r="H697" s="10">
        <f t="shared" si="270"/>
        <v>0</v>
      </c>
      <c r="I697" s="10">
        <f t="shared" si="270"/>
        <v>0</v>
      </c>
      <c r="J697" s="10">
        <f t="shared" si="270"/>
        <v>0</v>
      </c>
      <c r="K697" s="10">
        <f t="shared" si="270"/>
        <v>0</v>
      </c>
      <c r="L697" s="10">
        <f t="shared" si="270"/>
        <v>0</v>
      </c>
      <c r="M697" s="10">
        <f t="shared" si="270"/>
        <v>0</v>
      </c>
      <c r="N697" s="10">
        <f t="shared" si="270"/>
        <v>0</v>
      </c>
      <c r="O697" s="10">
        <f t="shared" si="270"/>
        <v>0</v>
      </c>
      <c r="P697" s="10">
        <f t="shared" si="270"/>
        <v>0</v>
      </c>
      <c r="Q697" s="10">
        <f t="shared" si="270"/>
        <v>462492.57679242198</v>
      </c>
      <c r="R697" s="10">
        <f t="shared" si="270"/>
        <v>0</v>
      </c>
      <c r="S697" s="10">
        <f t="shared" si="270"/>
        <v>0</v>
      </c>
      <c r="T697" s="10">
        <f t="shared" si="270"/>
        <v>0</v>
      </c>
      <c r="U697" s="10">
        <f t="shared" si="270"/>
        <v>0</v>
      </c>
      <c r="V697" s="10">
        <f t="shared" si="270"/>
        <v>0</v>
      </c>
      <c r="W697" s="10">
        <f t="shared" si="270"/>
        <v>0</v>
      </c>
      <c r="X697" s="10">
        <f t="shared" si="270"/>
        <v>0</v>
      </c>
      <c r="Y697" s="10">
        <f t="shared" si="270"/>
        <v>0</v>
      </c>
      <c r="Z697" s="10">
        <f t="shared" si="270"/>
        <v>0</v>
      </c>
      <c r="AA697" s="10">
        <f t="shared" si="270"/>
        <v>0</v>
      </c>
      <c r="AB697" s="10">
        <f t="shared" si="270"/>
        <v>0</v>
      </c>
      <c r="AC697" s="10">
        <f t="shared" si="270"/>
        <v>0</v>
      </c>
      <c r="AD697" s="10">
        <f t="shared" si="270"/>
        <v>0</v>
      </c>
      <c r="AE697" s="10">
        <f t="shared" si="270"/>
        <v>0</v>
      </c>
      <c r="AF697" s="10">
        <f t="shared" si="270"/>
        <v>0</v>
      </c>
      <c r="AG697" s="10">
        <f t="shared" si="270"/>
        <v>0</v>
      </c>
      <c r="AH697" s="10">
        <f t="shared" si="270"/>
        <v>0</v>
      </c>
      <c r="AI697" s="10">
        <f t="shared" si="270"/>
        <v>0</v>
      </c>
      <c r="AJ697" s="10">
        <f t="shared" si="270"/>
        <v>0</v>
      </c>
      <c r="AK697" s="10">
        <f t="shared" si="270"/>
        <v>0</v>
      </c>
      <c r="AL697" s="10">
        <f t="shared" si="270"/>
        <v>0</v>
      </c>
      <c r="AM697" s="10">
        <f t="shared" si="270"/>
        <v>0</v>
      </c>
      <c r="AN697" s="10">
        <f t="shared" si="270"/>
        <v>0</v>
      </c>
      <c r="AO697" s="10">
        <f t="shared" si="270"/>
        <v>0</v>
      </c>
      <c r="AP697" s="10">
        <f t="shared" si="270"/>
        <v>0</v>
      </c>
    </row>
    <row r="698" spans="1:42" hidden="1" outlineLevel="2">
      <c r="A698" s="1">
        <v>2</v>
      </c>
      <c r="B698" s="10">
        <f t="shared" si="269"/>
        <v>14799762.457357503</v>
      </c>
      <c r="D698" s="10">
        <f t="shared" si="270"/>
        <v>0</v>
      </c>
      <c r="E698" s="10">
        <f t="shared" si="270"/>
        <v>0</v>
      </c>
      <c r="F698" s="10">
        <f t="shared" si="270"/>
        <v>0</v>
      </c>
      <c r="G698" s="10">
        <f t="shared" si="270"/>
        <v>0</v>
      </c>
      <c r="H698" s="10">
        <f t="shared" si="270"/>
        <v>0</v>
      </c>
      <c r="I698" s="10">
        <f t="shared" si="270"/>
        <v>0</v>
      </c>
      <c r="J698" s="10">
        <f t="shared" si="270"/>
        <v>0</v>
      </c>
      <c r="K698" s="10">
        <f t="shared" si="270"/>
        <v>0</v>
      </c>
      <c r="L698" s="10">
        <f t="shared" si="270"/>
        <v>0</v>
      </c>
      <c r="M698" s="10">
        <f t="shared" si="270"/>
        <v>0</v>
      </c>
      <c r="N698" s="10">
        <f t="shared" si="270"/>
        <v>0</v>
      </c>
      <c r="O698" s="10">
        <f t="shared" si="270"/>
        <v>0</v>
      </c>
      <c r="P698" s="10">
        <f t="shared" si="270"/>
        <v>0</v>
      </c>
      <c r="Q698" s="10">
        <f t="shared" si="270"/>
        <v>14799762.457357503</v>
      </c>
      <c r="R698" s="10">
        <f t="shared" si="270"/>
        <v>0</v>
      </c>
      <c r="S698" s="10">
        <f t="shared" si="270"/>
        <v>0</v>
      </c>
      <c r="T698" s="10">
        <f t="shared" si="270"/>
        <v>0</v>
      </c>
      <c r="U698" s="10">
        <f t="shared" si="270"/>
        <v>0</v>
      </c>
      <c r="V698" s="10">
        <f t="shared" si="270"/>
        <v>0</v>
      </c>
      <c r="W698" s="10">
        <f t="shared" si="270"/>
        <v>0</v>
      </c>
      <c r="X698" s="10">
        <f t="shared" si="270"/>
        <v>0</v>
      </c>
      <c r="Y698" s="10">
        <f t="shared" si="270"/>
        <v>0</v>
      </c>
      <c r="Z698" s="10">
        <f t="shared" si="270"/>
        <v>0</v>
      </c>
      <c r="AA698" s="10">
        <f t="shared" si="270"/>
        <v>0</v>
      </c>
      <c r="AB698" s="10">
        <f t="shared" si="270"/>
        <v>0</v>
      </c>
      <c r="AC698" s="10">
        <f t="shared" si="270"/>
        <v>0</v>
      </c>
      <c r="AD698" s="10">
        <f t="shared" si="270"/>
        <v>0</v>
      </c>
      <c r="AE698" s="10">
        <f t="shared" si="270"/>
        <v>0</v>
      </c>
      <c r="AF698" s="10">
        <f t="shared" si="270"/>
        <v>0</v>
      </c>
      <c r="AG698" s="10">
        <f t="shared" si="270"/>
        <v>0</v>
      </c>
      <c r="AH698" s="10">
        <f t="shared" si="270"/>
        <v>0</v>
      </c>
      <c r="AI698" s="10">
        <f t="shared" si="270"/>
        <v>0</v>
      </c>
      <c r="AJ698" s="10">
        <f t="shared" si="270"/>
        <v>0</v>
      </c>
      <c r="AK698" s="10">
        <f t="shared" si="270"/>
        <v>0</v>
      </c>
      <c r="AL698" s="10">
        <f t="shared" si="270"/>
        <v>0</v>
      </c>
      <c r="AM698" s="10">
        <f t="shared" si="270"/>
        <v>0</v>
      </c>
      <c r="AN698" s="10">
        <f t="shared" si="270"/>
        <v>0</v>
      </c>
      <c r="AO698" s="10">
        <f t="shared" si="270"/>
        <v>0</v>
      </c>
      <c r="AP698" s="10">
        <f t="shared" si="270"/>
        <v>0</v>
      </c>
    </row>
    <row r="699" spans="1:42" hidden="1" outlineLevel="2">
      <c r="A699" s="1">
        <v>3</v>
      </c>
      <c r="B699" s="10">
        <f t="shared" si="269"/>
        <v>23124628.839621097</v>
      </c>
      <c r="D699" s="10">
        <f t="shared" si="270"/>
        <v>0</v>
      </c>
      <c r="E699" s="10">
        <f t="shared" si="270"/>
        <v>0</v>
      </c>
      <c r="F699" s="10">
        <f t="shared" si="270"/>
        <v>0</v>
      </c>
      <c r="G699" s="10">
        <f t="shared" si="270"/>
        <v>0</v>
      </c>
      <c r="H699" s="10">
        <f t="shared" si="270"/>
        <v>0</v>
      </c>
      <c r="I699" s="10">
        <f t="shared" si="270"/>
        <v>0</v>
      </c>
      <c r="J699" s="10">
        <f t="shared" si="270"/>
        <v>0</v>
      </c>
      <c r="K699" s="10">
        <f t="shared" si="270"/>
        <v>0</v>
      </c>
      <c r="L699" s="10">
        <f t="shared" si="270"/>
        <v>0</v>
      </c>
      <c r="M699" s="10">
        <f t="shared" si="270"/>
        <v>0</v>
      </c>
      <c r="N699" s="10">
        <f t="shared" si="270"/>
        <v>0</v>
      </c>
      <c r="O699" s="10">
        <f t="shared" si="270"/>
        <v>0</v>
      </c>
      <c r="P699" s="10">
        <f t="shared" si="270"/>
        <v>0</v>
      </c>
      <c r="Q699" s="10">
        <f t="shared" si="270"/>
        <v>23124628.839621097</v>
      </c>
      <c r="R699" s="10">
        <f t="shared" si="270"/>
        <v>0</v>
      </c>
      <c r="S699" s="10">
        <f t="shared" si="270"/>
        <v>0</v>
      </c>
      <c r="T699" s="10">
        <f t="shared" si="270"/>
        <v>0</v>
      </c>
      <c r="U699" s="10">
        <f t="shared" si="270"/>
        <v>0</v>
      </c>
      <c r="V699" s="10">
        <f t="shared" si="270"/>
        <v>0</v>
      </c>
      <c r="W699" s="10">
        <f t="shared" si="270"/>
        <v>0</v>
      </c>
      <c r="X699" s="10">
        <f t="shared" si="270"/>
        <v>0</v>
      </c>
      <c r="Y699" s="10">
        <f t="shared" si="270"/>
        <v>0</v>
      </c>
      <c r="Z699" s="10">
        <f t="shared" si="270"/>
        <v>0</v>
      </c>
      <c r="AA699" s="10">
        <f t="shared" si="270"/>
        <v>0</v>
      </c>
      <c r="AB699" s="10">
        <f t="shared" si="270"/>
        <v>0</v>
      </c>
      <c r="AC699" s="10">
        <f t="shared" si="270"/>
        <v>0</v>
      </c>
      <c r="AD699" s="10">
        <f t="shared" si="270"/>
        <v>0</v>
      </c>
      <c r="AE699" s="10">
        <f t="shared" si="270"/>
        <v>0</v>
      </c>
      <c r="AF699" s="10">
        <f t="shared" si="270"/>
        <v>0</v>
      </c>
      <c r="AG699" s="10">
        <f t="shared" si="270"/>
        <v>0</v>
      </c>
      <c r="AH699" s="10">
        <f t="shared" si="270"/>
        <v>0</v>
      </c>
      <c r="AI699" s="10">
        <f t="shared" si="270"/>
        <v>0</v>
      </c>
      <c r="AJ699" s="10">
        <f t="shared" si="270"/>
        <v>0</v>
      </c>
      <c r="AK699" s="10">
        <f t="shared" si="270"/>
        <v>0</v>
      </c>
      <c r="AL699" s="10">
        <f t="shared" si="270"/>
        <v>0</v>
      </c>
      <c r="AM699" s="10">
        <f t="shared" si="270"/>
        <v>0</v>
      </c>
      <c r="AN699" s="10">
        <f t="shared" si="270"/>
        <v>0</v>
      </c>
      <c r="AO699" s="10">
        <f t="shared" si="270"/>
        <v>0</v>
      </c>
      <c r="AP699" s="10">
        <f t="shared" si="270"/>
        <v>0</v>
      </c>
    </row>
    <row r="700" spans="1:42" hidden="1" outlineLevel="2">
      <c r="A700" s="1">
        <v>4</v>
      </c>
      <c r="B700" s="10">
        <f t="shared" si="269"/>
        <v>0</v>
      </c>
      <c r="D700" s="10">
        <f t="shared" si="270"/>
        <v>0</v>
      </c>
      <c r="E700" s="10">
        <f t="shared" si="270"/>
        <v>0</v>
      </c>
      <c r="F700" s="10">
        <f t="shared" si="270"/>
        <v>0</v>
      </c>
      <c r="G700" s="10">
        <f t="shared" si="270"/>
        <v>0</v>
      </c>
      <c r="H700" s="10">
        <f t="shared" si="270"/>
        <v>0</v>
      </c>
      <c r="I700" s="10">
        <f t="shared" si="270"/>
        <v>0</v>
      </c>
      <c r="J700" s="10">
        <f t="shared" si="270"/>
        <v>0</v>
      </c>
      <c r="K700" s="10">
        <f t="shared" si="270"/>
        <v>0</v>
      </c>
      <c r="L700" s="10">
        <f t="shared" si="270"/>
        <v>0</v>
      </c>
      <c r="M700" s="10">
        <f t="shared" si="270"/>
        <v>0</v>
      </c>
      <c r="N700" s="10">
        <f t="shared" si="270"/>
        <v>0</v>
      </c>
      <c r="O700" s="10">
        <f t="shared" si="270"/>
        <v>0</v>
      </c>
      <c r="P700" s="10">
        <f t="shared" si="270"/>
        <v>0</v>
      </c>
      <c r="Q700" s="10">
        <f t="shared" si="270"/>
        <v>0</v>
      </c>
      <c r="R700" s="10">
        <f t="shared" si="270"/>
        <v>0</v>
      </c>
      <c r="S700" s="10">
        <f t="shared" si="270"/>
        <v>0</v>
      </c>
      <c r="T700" s="10">
        <f t="shared" si="270"/>
        <v>0</v>
      </c>
      <c r="U700" s="10">
        <f t="shared" si="270"/>
        <v>0</v>
      </c>
      <c r="V700" s="10">
        <f t="shared" si="270"/>
        <v>0</v>
      </c>
      <c r="W700" s="10">
        <f t="shared" si="270"/>
        <v>0</v>
      </c>
      <c r="X700" s="10">
        <f t="shared" si="270"/>
        <v>0</v>
      </c>
      <c r="Y700" s="10">
        <f t="shared" si="270"/>
        <v>0</v>
      </c>
      <c r="Z700" s="10">
        <f t="shared" si="270"/>
        <v>0</v>
      </c>
      <c r="AA700" s="10">
        <f t="shared" si="270"/>
        <v>0</v>
      </c>
      <c r="AB700" s="10">
        <f t="shared" si="270"/>
        <v>0</v>
      </c>
      <c r="AC700" s="10">
        <f t="shared" si="270"/>
        <v>0</v>
      </c>
      <c r="AD700" s="10">
        <f t="shared" si="270"/>
        <v>0</v>
      </c>
      <c r="AE700" s="10">
        <f t="shared" si="270"/>
        <v>0</v>
      </c>
      <c r="AF700" s="10">
        <f t="shared" si="270"/>
        <v>0</v>
      </c>
      <c r="AG700" s="10">
        <f t="shared" si="270"/>
        <v>0</v>
      </c>
      <c r="AH700" s="10">
        <f t="shared" si="270"/>
        <v>0</v>
      </c>
      <c r="AI700" s="10">
        <f t="shared" si="270"/>
        <v>0</v>
      </c>
      <c r="AJ700" s="10">
        <f t="shared" si="270"/>
        <v>0</v>
      </c>
      <c r="AK700" s="10">
        <f t="shared" si="270"/>
        <v>0</v>
      </c>
      <c r="AL700" s="10">
        <f t="shared" si="270"/>
        <v>0</v>
      </c>
      <c r="AM700" s="10">
        <f t="shared" si="270"/>
        <v>0</v>
      </c>
      <c r="AN700" s="10">
        <f t="shared" si="270"/>
        <v>0</v>
      </c>
      <c r="AO700" s="10">
        <f t="shared" si="270"/>
        <v>0</v>
      </c>
      <c r="AP700" s="10">
        <f t="shared" si="270"/>
        <v>0</v>
      </c>
    </row>
    <row r="701" spans="1:42" hidden="1" outlineLevel="2">
      <c r="A701" s="1">
        <v>5</v>
      </c>
      <c r="B701" s="10">
        <f t="shared" si="269"/>
        <v>0</v>
      </c>
      <c r="D701" s="10">
        <f t="shared" si="270"/>
        <v>0</v>
      </c>
      <c r="E701" s="10">
        <f t="shared" si="270"/>
        <v>0</v>
      </c>
      <c r="F701" s="10">
        <f t="shared" si="270"/>
        <v>0</v>
      </c>
      <c r="G701" s="10">
        <f t="shared" si="270"/>
        <v>0</v>
      </c>
      <c r="H701" s="10">
        <f t="shared" si="270"/>
        <v>0</v>
      </c>
      <c r="I701" s="10">
        <f t="shared" si="270"/>
        <v>0</v>
      </c>
      <c r="J701" s="10">
        <f t="shared" si="270"/>
        <v>0</v>
      </c>
      <c r="K701" s="10">
        <f t="shared" si="270"/>
        <v>0</v>
      </c>
      <c r="L701" s="10">
        <f t="shared" si="270"/>
        <v>0</v>
      </c>
      <c r="M701" s="10">
        <f t="shared" si="270"/>
        <v>0</v>
      </c>
      <c r="N701" s="10">
        <f t="shared" si="270"/>
        <v>0</v>
      </c>
      <c r="O701" s="10">
        <f t="shared" si="270"/>
        <v>0</v>
      </c>
      <c r="P701" s="10">
        <f t="shared" si="270"/>
        <v>0</v>
      </c>
      <c r="Q701" s="10">
        <f t="shared" si="270"/>
        <v>0</v>
      </c>
      <c r="R701" s="10">
        <f t="shared" si="270"/>
        <v>0</v>
      </c>
      <c r="S701" s="10">
        <f t="shared" si="270"/>
        <v>0</v>
      </c>
      <c r="T701" s="10">
        <f t="shared" si="270"/>
        <v>0</v>
      </c>
      <c r="U701" s="10">
        <f t="shared" si="270"/>
        <v>0</v>
      </c>
      <c r="V701" s="10">
        <f t="shared" si="270"/>
        <v>0</v>
      </c>
      <c r="W701" s="10">
        <f t="shared" si="270"/>
        <v>0</v>
      </c>
      <c r="X701" s="10">
        <f t="shared" si="270"/>
        <v>0</v>
      </c>
      <c r="Y701" s="10">
        <f t="shared" si="270"/>
        <v>0</v>
      </c>
      <c r="Z701" s="10">
        <f t="shared" si="270"/>
        <v>0</v>
      </c>
      <c r="AA701" s="10">
        <f t="shared" si="270"/>
        <v>0</v>
      </c>
      <c r="AB701" s="10">
        <f t="shared" si="270"/>
        <v>0</v>
      </c>
      <c r="AC701" s="10">
        <f t="shared" si="270"/>
        <v>0</v>
      </c>
      <c r="AD701" s="10">
        <f t="shared" si="270"/>
        <v>0</v>
      </c>
      <c r="AE701" s="10">
        <f t="shared" si="270"/>
        <v>0</v>
      </c>
      <c r="AF701" s="10">
        <f t="shared" si="270"/>
        <v>0</v>
      </c>
      <c r="AG701" s="10">
        <f t="shared" si="270"/>
        <v>0</v>
      </c>
      <c r="AH701" s="10">
        <f t="shared" si="270"/>
        <v>0</v>
      </c>
      <c r="AI701" s="10">
        <f t="shared" si="270"/>
        <v>0</v>
      </c>
      <c r="AJ701" s="10">
        <f t="shared" si="270"/>
        <v>0</v>
      </c>
      <c r="AK701" s="10">
        <f t="shared" si="270"/>
        <v>0</v>
      </c>
      <c r="AL701" s="10">
        <f t="shared" si="270"/>
        <v>0</v>
      </c>
      <c r="AM701" s="10">
        <f t="shared" si="270"/>
        <v>0</v>
      </c>
      <c r="AN701" s="10">
        <f t="shared" si="270"/>
        <v>0</v>
      </c>
      <c r="AO701" s="10">
        <f t="shared" si="270"/>
        <v>0</v>
      </c>
      <c r="AP701" s="10">
        <f t="shared" si="270"/>
        <v>0</v>
      </c>
    </row>
    <row r="702" spans="1:42" ht="15.5" hidden="1" outlineLevel="2" thickBot="1">
      <c r="A702" s="6" t="s">
        <v>7</v>
      </c>
      <c r="B702" s="13">
        <f t="shared" si="269"/>
        <v>38386883.873771027</v>
      </c>
      <c r="C702" s="6"/>
      <c r="D702" s="13">
        <f>SUM(D697:D701)</f>
        <v>0</v>
      </c>
      <c r="E702" s="13">
        <f t="shared" ref="E702:AP702" si="271">SUM(E697:E701)</f>
        <v>0</v>
      </c>
      <c r="F702" s="13">
        <f t="shared" si="271"/>
        <v>0</v>
      </c>
      <c r="G702" s="13">
        <f t="shared" si="271"/>
        <v>0</v>
      </c>
      <c r="H702" s="13">
        <f t="shared" si="271"/>
        <v>0</v>
      </c>
      <c r="I702" s="13">
        <f t="shared" si="271"/>
        <v>0</v>
      </c>
      <c r="J702" s="13">
        <f t="shared" si="271"/>
        <v>0</v>
      </c>
      <c r="K702" s="13">
        <f t="shared" si="271"/>
        <v>0</v>
      </c>
      <c r="L702" s="13">
        <f t="shared" si="271"/>
        <v>0</v>
      </c>
      <c r="M702" s="13">
        <f t="shared" si="271"/>
        <v>0</v>
      </c>
      <c r="N702" s="13">
        <f t="shared" si="271"/>
        <v>0</v>
      </c>
      <c r="O702" s="13">
        <f t="shared" si="271"/>
        <v>0</v>
      </c>
      <c r="P702" s="13">
        <f t="shared" si="271"/>
        <v>0</v>
      </c>
      <c r="Q702" s="13">
        <f t="shared" si="271"/>
        <v>38386883.873771027</v>
      </c>
      <c r="R702" s="13">
        <f t="shared" si="271"/>
        <v>0</v>
      </c>
      <c r="S702" s="13">
        <f t="shared" si="271"/>
        <v>0</v>
      </c>
      <c r="T702" s="13">
        <f t="shared" si="271"/>
        <v>0</v>
      </c>
      <c r="U702" s="13">
        <f t="shared" si="271"/>
        <v>0</v>
      </c>
      <c r="V702" s="13">
        <f t="shared" si="271"/>
        <v>0</v>
      </c>
      <c r="W702" s="13">
        <f t="shared" si="271"/>
        <v>0</v>
      </c>
      <c r="X702" s="13">
        <f t="shared" si="271"/>
        <v>0</v>
      </c>
      <c r="Y702" s="13">
        <f t="shared" si="271"/>
        <v>0</v>
      </c>
      <c r="Z702" s="13">
        <f t="shared" si="271"/>
        <v>0</v>
      </c>
      <c r="AA702" s="13">
        <f t="shared" si="271"/>
        <v>0</v>
      </c>
      <c r="AB702" s="13">
        <f t="shared" si="271"/>
        <v>0</v>
      </c>
      <c r="AC702" s="13">
        <f t="shared" si="271"/>
        <v>0</v>
      </c>
      <c r="AD702" s="13">
        <f t="shared" si="271"/>
        <v>0</v>
      </c>
      <c r="AE702" s="13">
        <f t="shared" si="271"/>
        <v>0</v>
      </c>
      <c r="AF702" s="13">
        <f t="shared" si="271"/>
        <v>0</v>
      </c>
      <c r="AG702" s="13">
        <f t="shared" si="271"/>
        <v>0</v>
      </c>
      <c r="AH702" s="13">
        <f t="shared" si="271"/>
        <v>0</v>
      </c>
      <c r="AI702" s="13">
        <f t="shared" si="271"/>
        <v>0</v>
      </c>
      <c r="AJ702" s="13">
        <f t="shared" si="271"/>
        <v>0</v>
      </c>
      <c r="AK702" s="13">
        <f t="shared" si="271"/>
        <v>0</v>
      </c>
      <c r="AL702" s="13">
        <f t="shared" si="271"/>
        <v>0</v>
      </c>
      <c r="AM702" s="13">
        <f t="shared" si="271"/>
        <v>0</v>
      </c>
      <c r="AN702" s="13">
        <f t="shared" si="271"/>
        <v>0</v>
      </c>
      <c r="AO702" s="13">
        <f t="shared" si="271"/>
        <v>0</v>
      </c>
      <c r="AP702" s="13">
        <f t="shared" si="271"/>
        <v>0</v>
      </c>
    </row>
    <row r="703" spans="1:42" hidden="1" outlineLevel="1" collapsed="1">
      <c r="B703" s="10"/>
      <c r="D703" s="10"/>
      <c r="E703" s="10"/>
      <c r="F703" s="10"/>
      <c r="G703" s="10"/>
      <c r="H703" s="10"/>
      <c r="I703" s="10"/>
      <c r="J703" s="10"/>
      <c r="K703" s="10"/>
      <c r="L703" s="10"/>
      <c r="M703" s="10"/>
      <c r="N703" s="10"/>
      <c r="O703" s="10"/>
      <c r="P703" s="10"/>
      <c r="Q703" s="10"/>
      <c r="R703" s="10"/>
      <c r="S703" s="10"/>
      <c r="T703" s="10"/>
      <c r="U703" s="10"/>
      <c r="V703" s="10"/>
      <c r="W703" s="10"/>
      <c r="X703" s="10"/>
      <c r="Y703" s="10"/>
      <c r="Z703" s="10"/>
      <c r="AA703" s="10"/>
      <c r="AB703" s="10"/>
      <c r="AC703" s="10"/>
      <c r="AD703" s="10"/>
      <c r="AE703" s="10"/>
      <c r="AF703" s="10"/>
      <c r="AG703" s="10"/>
      <c r="AH703" s="10"/>
      <c r="AI703" s="10"/>
      <c r="AJ703" s="10"/>
      <c r="AK703" s="10"/>
      <c r="AL703" s="10"/>
      <c r="AM703" s="10"/>
      <c r="AN703" s="10"/>
      <c r="AO703" s="10"/>
      <c r="AP703" s="10"/>
    </row>
    <row r="704" spans="1:42" hidden="1" outlineLevel="1">
      <c r="A704" s="16" t="s">
        <v>51</v>
      </c>
      <c r="B704" s="14"/>
      <c r="C704" s="14"/>
      <c r="D704" s="15"/>
      <c r="E704" s="15"/>
      <c r="F704" s="15"/>
      <c r="G704" s="15"/>
      <c r="H704" s="15"/>
      <c r="I704" s="15"/>
      <c r="J704" s="15"/>
      <c r="K704" s="15"/>
      <c r="L704" s="15"/>
      <c r="M704" s="15"/>
      <c r="N704" s="15"/>
      <c r="O704" s="15"/>
      <c r="P704" s="15"/>
      <c r="Q704" s="15"/>
      <c r="R704" s="15"/>
      <c r="S704" s="15"/>
      <c r="T704" s="15"/>
      <c r="U704" s="15"/>
      <c r="V704" s="15"/>
      <c r="W704" s="15"/>
      <c r="X704" s="15"/>
      <c r="Y704" s="15"/>
      <c r="Z704" s="15"/>
      <c r="AA704" s="15"/>
      <c r="AB704" s="15"/>
      <c r="AC704" s="15"/>
      <c r="AD704" s="15"/>
      <c r="AE704" s="15"/>
      <c r="AF704" s="15"/>
      <c r="AG704" s="15"/>
      <c r="AH704" s="15"/>
      <c r="AI704" s="15"/>
      <c r="AJ704" s="15"/>
      <c r="AK704" s="15"/>
      <c r="AL704" s="15"/>
      <c r="AM704" s="15"/>
      <c r="AN704" s="15"/>
      <c r="AO704" s="15"/>
      <c r="AP704" s="15"/>
    </row>
    <row r="705" spans="1:42" hidden="1" outlineLevel="2">
      <c r="A705" s="11" t="s">
        <v>87</v>
      </c>
      <c r="B705" s="12"/>
      <c r="C705" s="11"/>
      <c r="D705" s="11">
        <f>D$84</f>
        <v>2022</v>
      </c>
      <c r="E705" s="11">
        <f t="shared" ref="E705:AP705" si="272">E$84</f>
        <v>2023</v>
      </c>
      <c r="F705" s="11">
        <f t="shared" si="272"/>
        <v>2024</v>
      </c>
      <c r="G705" s="11">
        <f t="shared" si="272"/>
        <v>2025</v>
      </c>
      <c r="H705" s="11">
        <f t="shared" si="272"/>
        <v>2026</v>
      </c>
      <c r="I705" s="11">
        <f t="shared" si="272"/>
        <v>2027</v>
      </c>
      <c r="J705" s="11">
        <f t="shared" si="272"/>
        <v>2028</v>
      </c>
      <c r="K705" s="11">
        <f t="shared" si="272"/>
        <v>2029</v>
      </c>
      <c r="L705" s="11">
        <f t="shared" si="272"/>
        <v>2030</v>
      </c>
      <c r="M705" s="11">
        <f t="shared" si="272"/>
        <v>2031</v>
      </c>
      <c r="N705" s="11">
        <f t="shared" si="272"/>
        <v>2032</v>
      </c>
      <c r="O705" s="11">
        <f t="shared" si="272"/>
        <v>2033</v>
      </c>
      <c r="P705" s="11">
        <f t="shared" si="272"/>
        <v>2034</v>
      </c>
      <c r="Q705" s="11">
        <f t="shared" si="272"/>
        <v>2035</v>
      </c>
      <c r="R705" s="11">
        <f t="shared" si="272"/>
        <v>2036</v>
      </c>
      <c r="S705" s="11">
        <f t="shared" si="272"/>
        <v>2037</v>
      </c>
      <c r="T705" s="11">
        <f t="shared" si="272"/>
        <v>2038</v>
      </c>
      <c r="U705" s="11">
        <f t="shared" si="272"/>
        <v>2039</v>
      </c>
      <c r="V705" s="11">
        <f t="shared" si="272"/>
        <v>2040</v>
      </c>
      <c r="W705" s="11">
        <f t="shared" si="272"/>
        <v>2041</v>
      </c>
      <c r="X705" s="11">
        <f t="shared" si="272"/>
        <v>2042</v>
      </c>
      <c r="Y705" s="11">
        <f t="shared" si="272"/>
        <v>2043</v>
      </c>
      <c r="Z705" s="11">
        <f t="shared" si="272"/>
        <v>2044</v>
      </c>
      <c r="AA705" s="11">
        <f t="shared" si="272"/>
        <v>2045</v>
      </c>
      <c r="AB705" s="11">
        <f t="shared" si="272"/>
        <v>2046</v>
      </c>
      <c r="AC705" s="11">
        <f t="shared" si="272"/>
        <v>2047</v>
      </c>
      <c r="AD705" s="11">
        <f t="shared" si="272"/>
        <v>2048</v>
      </c>
      <c r="AE705" s="11">
        <f t="shared" si="272"/>
        <v>2049</v>
      </c>
      <c r="AF705" s="11">
        <f t="shared" si="272"/>
        <v>2050</v>
      </c>
      <c r="AG705" s="11">
        <f t="shared" si="272"/>
        <v>2051</v>
      </c>
      <c r="AH705" s="11">
        <f t="shared" si="272"/>
        <v>2052</v>
      </c>
      <c r="AI705" s="11">
        <f t="shared" si="272"/>
        <v>2053</v>
      </c>
      <c r="AJ705" s="11">
        <f t="shared" si="272"/>
        <v>2054</v>
      </c>
      <c r="AK705" s="11">
        <f t="shared" si="272"/>
        <v>2055</v>
      </c>
      <c r="AL705" s="11">
        <f t="shared" si="272"/>
        <v>2056</v>
      </c>
      <c r="AM705" s="11">
        <f t="shared" si="272"/>
        <v>2057</v>
      </c>
      <c r="AN705" s="11">
        <f t="shared" si="272"/>
        <v>2058</v>
      </c>
      <c r="AO705" s="11">
        <f t="shared" si="272"/>
        <v>2059</v>
      </c>
      <c r="AP705" s="11">
        <f t="shared" si="272"/>
        <v>2060</v>
      </c>
    </row>
    <row r="706" spans="1:42" hidden="1" outlineLevel="2">
      <c r="A706" s="1">
        <v>1</v>
      </c>
      <c r="B706" s="10">
        <f t="shared" ref="B706:B711" si="273">SUM(D706:AP706)</f>
        <v>38386883.873771027</v>
      </c>
      <c r="D706" s="10">
        <f t="shared" ref="D706:AP710" si="274">IF(D$139=$AP592,$AM$585*$AM592,0)</f>
        <v>0</v>
      </c>
      <c r="E706" s="10">
        <f t="shared" si="274"/>
        <v>0</v>
      </c>
      <c r="F706" s="10">
        <f t="shared" si="274"/>
        <v>0</v>
      </c>
      <c r="G706" s="10">
        <f t="shared" si="274"/>
        <v>0</v>
      </c>
      <c r="H706" s="10">
        <f t="shared" si="274"/>
        <v>0</v>
      </c>
      <c r="I706" s="10">
        <f t="shared" si="274"/>
        <v>0</v>
      </c>
      <c r="J706" s="10">
        <f t="shared" si="274"/>
        <v>0</v>
      </c>
      <c r="K706" s="10">
        <f t="shared" si="274"/>
        <v>0</v>
      </c>
      <c r="L706" s="10">
        <f t="shared" si="274"/>
        <v>0</v>
      </c>
      <c r="M706" s="10">
        <f t="shared" si="274"/>
        <v>0</v>
      </c>
      <c r="N706" s="10">
        <f t="shared" si="274"/>
        <v>0</v>
      </c>
      <c r="O706" s="10">
        <f t="shared" si="274"/>
        <v>0</v>
      </c>
      <c r="P706" s="10">
        <f t="shared" si="274"/>
        <v>0</v>
      </c>
      <c r="Q706" s="10">
        <f t="shared" si="274"/>
        <v>0</v>
      </c>
      <c r="R706" s="10">
        <f t="shared" si="274"/>
        <v>38386883.873771027</v>
      </c>
      <c r="S706" s="10">
        <f t="shared" si="274"/>
        <v>0</v>
      </c>
      <c r="T706" s="10">
        <f t="shared" si="274"/>
        <v>0</v>
      </c>
      <c r="U706" s="10">
        <f t="shared" si="274"/>
        <v>0</v>
      </c>
      <c r="V706" s="10">
        <f t="shared" si="274"/>
        <v>0</v>
      </c>
      <c r="W706" s="10">
        <f t="shared" si="274"/>
        <v>0</v>
      </c>
      <c r="X706" s="10">
        <f t="shared" si="274"/>
        <v>0</v>
      </c>
      <c r="Y706" s="10">
        <f t="shared" si="274"/>
        <v>0</v>
      </c>
      <c r="Z706" s="10">
        <f t="shared" si="274"/>
        <v>0</v>
      </c>
      <c r="AA706" s="10">
        <f t="shared" si="274"/>
        <v>0</v>
      </c>
      <c r="AB706" s="10">
        <f t="shared" si="274"/>
        <v>0</v>
      </c>
      <c r="AC706" s="10">
        <f t="shared" si="274"/>
        <v>0</v>
      </c>
      <c r="AD706" s="10">
        <f t="shared" si="274"/>
        <v>0</v>
      </c>
      <c r="AE706" s="10">
        <f t="shared" si="274"/>
        <v>0</v>
      </c>
      <c r="AF706" s="10">
        <f t="shared" si="274"/>
        <v>0</v>
      </c>
      <c r="AG706" s="10">
        <f t="shared" si="274"/>
        <v>0</v>
      </c>
      <c r="AH706" s="10">
        <f t="shared" si="274"/>
        <v>0</v>
      </c>
      <c r="AI706" s="10">
        <f t="shared" si="274"/>
        <v>0</v>
      </c>
      <c r="AJ706" s="10">
        <f t="shared" si="274"/>
        <v>0</v>
      </c>
      <c r="AK706" s="10">
        <f t="shared" si="274"/>
        <v>0</v>
      </c>
      <c r="AL706" s="10">
        <f t="shared" si="274"/>
        <v>0</v>
      </c>
      <c r="AM706" s="10">
        <f t="shared" si="274"/>
        <v>0</v>
      </c>
      <c r="AN706" s="10">
        <f t="shared" si="274"/>
        <v>0</v>
      </c>
      <c r="AO706" s="10">
        <f t="shared" si="274"/>
        <v>0</v>
      </c>
      <c r="AP706" s="10">
        <f t="shared" si="274"/>
        <v>0</v>
      </c>
    </row>
    <row r="707" spans="1:42" hidden="1" outlineLevel="2">
      <c r="A707" s="1">
        <v>2</v>
      </c>
      <c r="B707" s="10">
        <f t="shared" si="273"/>
        <v>0</v>
      </c>
      <c r="D707" s="10">
        <f t="shared" si="274"/>
        <v>0</v>
      </c>
      <c r="E707" s="10">
        <f t="shared" si="274"/>
        <v>0</v>
      </c>
      <c r="F707" s="10">
        <f t="shared" si="274"/>
        <v>0</v>
      </c>
      <c r="G707" s="10">
        <f t="shared" si="274"/>
        <v>0</v>
      </c>
      <c r="H707" s="10">
        <f t="shared" si="274"/>
        <v>0</v>
      </c>
      <c r="I707" s="10">
        <f t="shared" si="274"/>
        <v>0</v>
      </c>
      <c r="J707" s="10">
        <f t="shared" si="274"/>
        <v>0</v>
      </c>
      <c r="K707" s="10">
        <f t="shared" si="274"/>
        <v>0</v>
      </c>
      <c r="L707" s="10">
        <f t="shared" si="274"/>
        <v>0</v>
      </c>
      <c r="M707" s="10">
        <f t="shared" si="274"/>
        <v>0</v>
      </c>
      <c r="N707" s="10">
        <f t="shared" si="274"/>
        <v>0</v>
      </c>
      <c r="O707" s="10">
        <f t="shared" si="274"/>
        <v>0</v>
      </c>
      <c r="P707" s="10">
        <f t="shared" si="274"/>
        <v>0</v>
      </c>
      <c r="Q707" s="10">
        <f t="shared" si="274"/>
        <v>0</v>
      </c>
      <c r="R707" s="10">
        <f t="shared" si="274"/>
        <v>0</v>
      </c>
      <c r="S707" s="10">
        <f t="shared" si="274"/>
        <v>0</v>
      </c>
      <c r="T707" s="10">
        <f t="shared" si="274"/>
        <v>0</v>
      </c>
      <c r="U707" s="10">
        <f t="shared" si="274"/>
        <v>0</v>
      </c>
      <c r="V707" s="10">
        <f t="shared" si="274"/>
        <v>0</v>
      </c>
      <c r="W707" s="10">
        <f t="shared" si="274"/>
        <v>0</v>
      </c>
      <c r="X707" s="10">
        <f t="shared" si="274"/>
        <v>0</v>
      </c>
      <c r="Y707" s="10">
        <f t="shared" si="274"/>
        <v>0</v>
      </c>
      <c r="Z707" s="10">
        <f t="shared" si="274"/>
        <v>0</v>
      </c>
      <c r="AA707" s="10">
        <f t="shared" si="274"/>
        <v>0</v>
      </c>
      <c r="AB707" s="10">
        <f t="shared" si="274"/>
        <v>0</v>
      </c>
      <c r="AC707" s="10">
        <f t="shared" si="274"/>
        <v>0</v>
      </c>
      <c r="AD707" s="10">
        <f t="shared" si="274"/>
        <v>0</v>
      </c>
      <c r="AE707" s="10">
        <f t="shared" si="274"/>
        <v>0</v>
      </c>
      <c r="AF707" s="10">
        <f t="shared" si="274"/>
        <v>0</v>
      </c>
      <c r="AG707" s="10">
        <f t="shared" si="274"/>
        <v>0</v>
      </c>
      <c r="AH707" s="10">
        <f t="shared" si="274"/>
        <v>0</v>
      </c>
      <c r="AI707" s="10">
        <f t="shared" si="274"/>
        <v>0</v>
      </c>
      <c r="AJ707" s="10">
        <f t="shared" si="274"/>
        <v>0</v>
      </c>
      <c r="AK707" s="10">
        <f t="shared" si="274"/>
        <v>0</v>
      </c>
      <c r="AL707" s="10">
        <f t="shared" si="274"/>
        <v>0</v>
      </c>
      <c r="AM707" s="10">
        <f t="shared" si="274"/>
        <v>0</v>
      </c>
      <c r="AN707" s="10">
        <f t="shared" si="274"/>
        <v>0</v>
      </c>
      <c r="AO707" s="10">
        <f t="shared" si="274"/>
        <v>0</v>
      </c>
      <c r="AP707" s="10">
        <f t="shared" si="274"/>
        <v>0</v>
      </c>
    </row>
    <row r="708" spans="1:42" hidden="1" outlineLevel="2">
      <c r="A708" s="1">
        <v>3</v>
      </c>
      <c r="B708" s="10">
        <f t="shared" si="273"/>
        <v>0</v>
      </c>
      <c r="D708" s="10">
        <f t="shared" si="274"/>
        <v>0</v>
      </c>
      <c r="E708" s="10">
        <f t="shared" si="274"/>
        <v>0</v>
      </c>
      <c r="F708" s="10">
        <f t="shared" si="274"/>
        <v>0</v>
      </c>
      <c r="G708" s="10">
        <f t="shared" si="274"/>
        <v>0</v>
      </c>
      <c r="H708" s="10">
        <f t="shared" si="274"/>
        <v>0</v>
      </c>
      <c r="I708" s="10">
        <f t="shared" si="274"/>
        <v>0</v>
      </c>
      <c r="J708" s="10">
        <f t="shared" si="274"/>
        <v>0</v>
      </c>
      <c r="K708" s="10">
        <f t="shared" si="274"/>
        <v>0</v>
      </c>
      <c r="L708" s="10">
        <f t="shared" si="274"/>
        <v>0</v>
      </c>
      <c r="M708" s="10">
        <f t="shared" si="274"/>
        <v>0</v>
      </c>
      <c r="N708" s="10">
        <f t="shared" si="274"/>
        <v>0</v>
      </c>
      <c r="O708" s="10">
        <f t="shared" si="274"/>
        <v>0</v>
      </c>
      <c r="P708" s="10">
        <f t="shared" si="274"/>
        <v>0</v>
      </c>
      <c r="Q708" s="10">
        <f t="shared" si="274"/>
        <v>0</v>
      </c>
      <c r="R708" s="10">
        <f t="shared" si="274"/>
        <v>0</v>
      </c>
      <c r="S708" s="10">
        <f t="shared" si="274"/>
        <v>0</v>
      </c>
      <c r="T708" s="10">
        <f t="shared" si="274"/>
        <v>0</v>
      </c>
      <c r="U708" s="10">
        <f t="shared" si="274"/>
        <v>0</v>
      </c>
      <c r="V708" s="10">
        <f t="shared" si="274"/>
        <v>0</v>
      </c>
      <c r="W708" s="10">
        <f t="shared" si="274"/>
        <v>0</v>
      </c>
      <c r="X708" s="10">
        <f t="shared" si="274"/>
        <v>0</v>
      </c>
      <c r="Y708" s="10">
        <f t="shared" si="274"/>
        <v>0</v>
      </c>
      <c r="Z708" s="10">
        <f t="shared" si="274"/>
        <v>0</v>
      </c>
      <c r="AA708" s="10">
        <f t="shared" si="274"/>
        <v>0</v>
      </c>
      <c r="AB708" s="10">
        <f t="shared" si="274"/>
        <v>0</v>
      </c>
      <c r="AC708" s="10">
        <f t="shared" si="274"/>
        <v>0</v>
      </c>
      <c r="AD708" s="10">
        <f t="shared" si="274"/>
        <v>0</v>
      </c>
      <c r="AE708" s="10">
        <f t="shared" si="274"/>
        <v>0</v>
      </c>
      <c r="AF708" s="10">
        <f t="shared" si="274"/>
        <v>0</v>
      </c>
      <c r="AG708" s="10">
        <f t="shared" si="274"/>
        <v>0</v>
      </c>
      <c r="AH708" s="10">
        <f t="shared" si="274"/>
        <v>0</v>
      </c>
      <c r="AI708" s="10">
        <f t="shared" si="274"/>
        <v>0</v>
      </c>
      <c r="AJ708" s="10">
        <f t="shared" si="274"/>
        <v>0</v>
      </c>
      <c r="AK708" s="10">
        <f t="shared" si="274"/>
        <v>0</v>
      </c>
      <c r="AL708" s="10">
        <f t="shared" si="274"/>
        <v>0</v>
      </c>
      <c r="AM708" s="10">
        <f t="shared" si="274"/>
        <v>0</v>
      </c>
      <c r="AN708" s="10">
        <f t="shared" si="274"/>
        <v>0</v>
      </c>
      <c r="AO708" s="10">
        <f t="shared" si="274"/>
        <v>0</v>
      </c>
      <c r="AP708" s="10">
        <f t="shared" si="274"/>
        <v>0</v>
      </c>
    </row>
    <row r="709" spans="1:42" hidden="1" outlineLevel="2">
      <c r="A709" s="1">
        <v>4</v>
      </c>
      <c r="B709" s="10">
        <f t="shared" si="273"/>
        <v>0</v>
      </c>
      <c r="D709" s="10">
        <f t="shared" si="274"/>
        <v>0</v>
      </c>
      <c r="E709" s="10">
        <f t="shared" si="274"/>
        <v>0</v>
      </c>
      <c r="F709" s="10">
        <f t="shared" si="274"/>
        <v>0</v>
      </c>
      <c r="G709" s="10">
        <f t="shared" si="274"/>
        <v>0</v>
      </c>
      <c r="H709" s="10">
        <f t="shared" si="274"/>
        <v>0</v>
      </c>
      <c r="I709" s="10">
        <f t="shared" si="274"/>
        <v>0</v>
      </c>
      <c r="J709" s="10">
        <f t="shared" si="274"/>
        <v>0</v>
      </c>
      <c r="K709" s="10">
        <f t="shared" si="274"/>
        <v>0</v>
      </c>
      <c r="L709" s="10">
        <f t="shared" si="274"/>
        <v>0</v>
      </c>
      <c r="M709" s="10">
        <f t="shared" si="274"/>
        <v>0</v>
      </c>
      <c r="N709" s="10">
        <f t="shared" si="274"/>
        <v>0</v>
      </c>
      <c r="O709" s="10">
        <f t="shared" si="274"/>
        <v>0</v>
      </c>
      <c r="P709" s="10">
        <f t="shared" si="274"/>
        <v>0</v>
      </c>
      <c r="Q709" s="10">
        <f t="shared" si="274"/>
        <v>0</v>
      </c>
      <c r="R709" s="10">
        <f t="shared" si="274"/>
        <v>0</v>
      </c>
      <c r="S709" s="10">
        <f t="shared" si="274"/>
        <v>0</v>
      </c>
      <c r="T709" s="10">
        <f t="shared" si="274"/>
        <v>0</v>
      </c>
      <c r="U709" s="10">
        <f t="shared" si="274"/>
        <v>0</v>
      </c>
      <c r="V709" s="10">
        <f t="shared" si="274"/>
        <v>0</v>
      </c>
      <c r="W709" s="10">
        <f t="shared" si="274"/>
        <v>0</v>
      </c>
      <c r="X709" s="10">
        <f t="shared" si="274"/>
        <v>0</v>
      </c>
      <c r="Y709" s="10">
        <f t="shared" si="274"/>
        <v>0</v>
      </c>
      <c r="Z709" s="10">
        <f t="shared" si="274"/>
        <v>0</v>
      </c>
      <c r="AA709" s="10">
        <f t="shared" si="274"/>
        <v>0</v>
      </c>
      <c r="AB709" s="10">
        <f t="shared" si="274"/>
        <v>0</v>
      </c>
      <c r="AC709" s="10">
        <f t="shared" si="274"/>
        <v>0</v>
      </c>
      <c r="AD709" s="10">
        <f t="shared" si="274"/>
        <v>0</v>
      </c>
      <c r="AE709" s="10">
        <f t="shared" si="274"/>
        <v>0</v>
      </c>
      <c r="AF709" s="10">
        <f t="shared" si="274"/>
        <v>0</v>
      </c>
      <c r="AG709" s="10">
        <f t="shared" si="274"/>
        <v>0</v>
      </c>
      <c r="AH709" s="10">
        <f t="shared" si="274"/>
        <v>0</v>
      </c>
      <c r="AI709" s="10">
        <f t="shared" si="274"/>
        <v>0</v>
      </c>
      <c r="AJ709" s="10">
        <f t="shared" si="274"/>
        <v>0</v>
      </c>
      <c r="AK709" s="10">
        <f t="shared" si="274"/>
        <v>0</v>
      </c>
      <c r="AL709" s="10">
        <f t="shared" si="274"/>
        <v>0</v>
      </c>
      <c r="AM709" s="10">
        <f t="shared" si="274"/>
        <v>0</v>
      </c>
      <c r="AN709" s="10">
        <f t="shared" si="274"/>
        <v>0</v>
      </c>
      <c r="AO709" s="10">
        <f t="shared" si="274"/>
        <v>0</v>
      </c>
      <c r="AP709" s="10">
        <f t="shared" si="274"/>
        <v>0</v>
      </c>
    </row>
    <row r="710" spans="1:42" hidden="1" outlineLevel="2">
      <c r="A710" s="1">
        <v>5</v>
      </c>
      <c r="B710" s="10">
        <f t="shared" si="273"/>
        <v>0</v>
      </c>
      <c r="D710" s="10">
        <f t="shared" si="274"/>
        <v>0</v>
      </c>
      <c r="E710" s="10">
        <f t="shared" si="274"/>
        <v>0</v>
      </c>
      <c r="F710" s="10">
        <f t="shared" si="274"/>
        <v>0</v>
      </c>
      <c r="G710" s="10">
        <f t="shared" si="274"/>
        <v>0</v>
      </c>
      <c r="H710" s="10">
        <f t="shared" si="274"/>
        <v>0</v>
      </c>
      <c r="I710" s="10">
        <f t="shared" si="274"/>
        <v>0</v>
      </c>
      <c r="J710" s="10">
        <f t="shared" si="274"/>
        <v>0</v>
      </c>
      <c r="K710" s="10">
        <f t="shared" si="274"/>
        <v>0</v>
      </c>
      <c r="L710" s="10">
        <f t="shared" si="274"/>
        <v>0</v>
      </c>
      <c r="M710" s="10">
        <f t="shared" si="274"/>
        <v>0</v>
      </c>
      <c r="N710" s="10">
        <f t="shared" si="274"/>
        <v>0</v>
      </c>
      <c r="O710" s="10">
        <f t="shared" si="274"/>
        <v>0</v>
      </c>
      <c r="P710" s="10">
        <f t="shared" si="274"/>
        <v>0</v>
      </c>
      <c r="Q710" s="10">
        <f t="shared" si="274"/>
        <v>0</v>
      </c>
      <c r="R710" s="10">
        <f t="shared" si="274"/>
        <v>0</v>
      </c>
      <c r="S710" s="10">
        <f t="shared" si="274"/>
        <v>0</v>
      </c>
      <c r="T710" s="10">
        <f t="shared" si="274"/>
        <v>0</v>
      </c>
      <c r="U710" s="10">
        <f t="shared" si="274"/>
        <v>0</v>
      </c>
      <c r="V710" s="10">
        <f t="shared" si="274"/>
        <v>0</v>
      </c>
      <c r="W710" s="10">
        <f t="shared" si="274"/>
        <v>0</v>
      </c>
      <c r="X710" s="10">
        <f t="shared" si="274"/>
        <v>0</v>
      </c>
      <c r="Y710" s="10">
        <f t="shared" si="274"/>
        <v>0</v>
      </c>
      <c r="Z710" s="10">
        <f t="shared" si="274"/>
        <v>0</v>
      </c>
      <c r="AA710" s="10">
        <f t="shared" si="274"/>
        <v>0</v>
      </c>
      <c r="AB710" s="10">
        <f t="shared" si="274"/>
        <v>0</v>
      </c>
      <c r="AC710" s="10">
        <f t="shared" si="274"/>
        <v>0</v>
      </c>
      <c r="AD710" s="10">
        <f t="shared" si="274"/>
        <v>0</v>
      </c>
      <c r="AE710" s="10">
        <f t="shared" si="274"/>
        <v>0</v>
      </c>
      <c r="AF710" s="10">
        <f t="shared" si="274"/>
        <v>0</v>
      </c>
      <c r="AG710" s="10">
        <f t="shared" si="274"/>
        <v>0</v>
      </c>
      <c r="AH710" s="10">
        <f t="shared" si="274"/>
        <v>0</v>
      </c>
      <c r="AI710" s="10">
        <f t="shared" si="274"/>
        <v>0</v>
      </c>
      <c r="AJ710" s="10">
        <f t="shared" si="274"/>
        <v>0</v>
      </c>
      <c r="AK710" s="10">
        <f t="shared" si="274"/>
        <v>0</v>
      </c>
      <c r="AL710" s="10">
        <f t="shared" si="274"/>
        <v>0</v>
      </c>
      <c r="AM710" s="10">
        <f t="shared" si="274"/>
        <v>0</v>
      </c>
      <c r="AN710" s="10">
        <f t="shared" si="274"/>
        <v>0</v>
      </c>
      <c r="AO710" s="10">
        <f t="shared" si="274"/>
        <v>0</v>
      </c>
      <c r="AP710" s="10">
        <f t="shared" si="274"/>
        <v>0</v>
      </c>
    </row>
    <row r="711" spans="1:42" ht="15.5" hidden="1" outlineLevel="2" thickBot="1">
      <c r="A711" s="6" t="s">
        <v>7</v>
      </c>
      <c r="B711" s="13">
        <f t="shared" si="273"/>
        <v>38386883.873771027</v>
      </c>
      <c r="C711" s="6"/>
      <c r="D711" s="13">
        <f>SUM(D706:D710)</f>
        <v>0</v>
      </c>
      <c r="E711" s="13">
        <f t="shared" ref="E711:AP711" si="275">SUM(E706:E710)</f>
        <v>0</v>
      </c>
      <c r="F711" s="13">
        <f t="shared" si="275"/>
        <v>0</v>
      </c>
      <c r="G711" s="13">
        <f t="shared" si="275"/>
        <v>0</v>
      </c>
      <c r="H711" s="13">
        <f t="shared" si="275"/>
        <v>0</v>
      </c>
      <c r="I711" s="13">
        <f t="shared" si="275"/>
        <v>0</v>
      </c>
      <c r="J711" s="13">
        <f t="shared" si="275"/>
        <v>0</v>
      </c>
      <c r="K711" s="13">
        <f t="shared" si="275"/>
        <v>0</v>
      </c>
      <c r="L711" s="13">
        <f t="shared" si="275"/>
        <v>0</v>
      </c>
      <c r="M711" s="13">
        <f t="shared" si="275"/>
        <v>0</v>
      </c>
      <c r="N711" s="13">
        <f t="shared" si="275"/>
        <v>0</v>
      </c>
      <c r="O711" s="13">
        <f t="shared" si="275"/>
        <v>0</v>
      </c>
      <c r="P711" s="13">
        <f t="shared" si="275"/>
        <v>0</v>
      </c>
      <c r="Q711" s="13">
        <f t="shared" si="275"/>
        <v>0</v>
      </c>
      <c r="R711" s="13">
        <f t="shared" si="275"/>
        <v>38386883.873771027</v>
      </c>
      <c r="S711" s="13">
        <f t="shared" si="275"/>
        <v>0</v>
      </c>
      <c r="T711" s="13">
        <f t="shared" si="275"/>
        <v>0</v>
      </c>
      <c r="U711" s="13">
        <f t="shared" si="275"/>
        <v>0</v>
      </c>
      <c r="V711" s="13">
        <f t="shared" si="275"/>
        <v>0</v>
      </c>
      <c r="W711" s="13">
        <f t="shared" si="275"/>
        <v>0</v>
      </c>
      <c r="X711" s="13">
        <f t="shared" si="275"/>
        <v>0</v>
      </c>
      <c r="Y711" s="13">
        <f t="shared" si="275"/>
        <v>0</v>
      </c>
      <c r="Z711" s="13">
        <f t="shared" si="275"/>
        <v>0</v>
      </c>
      <c r="AA711" s="13">
        <f t="shared" si="275"/>
        <v>0</v>
      </c>
      <c r="AB711" s="13">
        <f t="shared" si="275"/>
        <v>0</v>
      </c>
      <c r="AC711" s="13">
        <f t="shared" si="275"/>
        <v>0</v>
      </c>
      <c r="AD711" s="13">
        <f t="shared" si="275"/>
        <v>0</v>
      </c>
      <c r="AE711" s="13">
        <f t="shared" si="275"/>
        <v>0</v>
      </c>
      <c r="AF711" s="13">
        <f t="shared" si="275"/>
        <v>0</v>
      </c>
      <c r="AG711" s="13">
        <f t="shared" si="275"/>
        <v>0</v>
      </c>
      <c r="AH711" s="13">
        <f t="shared" si="275"/>
        <v>0</v>
      </c>
      <c r="AI711" s="13">
        <f t="shared" si="275"/>
        <v>0</v>
      </c>
      <c r="AJ711" s="13">
        <f t="shared" si="275"/>
        <v>0</v>
      </c>
      <c r="AK711" s="13">
        <f t="shared" si="275"/>
        <v>0</v>
      </c>
      <c r="AL711" s="13">
        <f t="shared" si="275"/>
        <v>0</v>
      </c>
      <c r="AM711" s="13">
        <f t="shared" si="275"/>
        <v>0</v>
      </c>
      <c r="AN711" s="13">
        <f t="shared" si="275"/>
        <v>0</v>
      </c>
      <c r="AO711" s="13">
        <f t="shared" si="275"/>
        <v>0</v>
      </c>
      <c r="AP711" s="13">
        <f t="shared" si="275"/>
        <v>0</v>
      </c>
    </row>
    <row r="712" spans="1:42" hidden="1" outlineLevel="2"/>
    <row r="713" spans="1:42" hidden="1" outlineLevel="2">
      <c r="A713" s="11" t="s">
        <v>88</v>
      </c>
      <c r="B713" s="12"/>
      <c r="C713" s="11"/>
      <c r="D713" s="11">
        <f>D$84</f>
        <v>2022</v>
      </c>
      <c r="E713" s="11">
        <f t="shared" ref="E713:AP713" si="276">E$84</f>
        <v>2023</v>
      </c>
      <c r="F713" s="11">
        <f t="shared" si="276"/>
        <v>2024</v>
      </c>
      <c r="G713" s="11">
        <f t="shared" si="276"/>
        <v>2025</v>
      </c>
      <c r="H713" s="11">
        <f t="shared" si="276"/>
        <v>2026</v>
      </c>
      <c r="I713" s="11">
        <f t="shared" si="276"/>
        <v>2027</v>
      </c>
      <c r="J713" s="11">
        <f t="shared" si="276"/>
        <v>2028</v>
      </c>
      <c r="K713" s="11">
        <f t="shared" si="276"/>
        <v>2029</v>
      </c>
      <c r="L713" s="11">
        <f t="shared" si="276"/>
        <v>2030</v>
      </c>
      <c r="M713" s="11">
        <f t="shared" si="276"/>
        <v>2031</v>
      </c>
      <c r="N713" s="11">
        <f t="shared" si="276"/>
        <v>2032</v>
      </c>
      <c r="O713" s="11">
        <f t="shared" si="276"/>
        <v>2033</v>
      </c>
      <c r="P713" s="11">
        <f t="shared" si="276"/>
        <v>2034</v>
      </c>
      <c r="Q713" s="11">
        <f t="shared" si="276"/>
        <v>2035</v>
      </c>
      <c r="R713" s="11">
        <f t="shared" si="276"/>
        <v>2036</v>
      </c>
      <c r="S713" s="11">
        <f t="shared" si="276"/>
        <v>2037</v>
      </c>
      <c r="T713" s="11">
        <f t="shared" si="276"/>
        <v>2038</v>
      </c>
      <c r="U713" s="11">
        <f t="shared" si="276"/>
        <v>2039</v>
      </c>
      <c r="V713" s="11">
        <f t="shared" si="276"/>
        <v>2040</v>
      </c>
      <c r="W713" s="11">
        <f t="shared" si="276"/>
        <v>2041</v>
      </c>
      <c r="X713" s="11">
        <f t="shared" si="276"/>
        <v>2042</v>
      </c>
      <c r="Y713" s="11">
        <f t="shared" si="276"/>
        <v>2043</v>
      </c>
      <c r="Z713" s="11">
        <f t="shared" si="276"/>
        <v>2044</v>
      </c>
      <c r="AA713" s="11">
        <f t="shared" si="276"/>
        <v>2045</v>
      </c>
      <c r="AB713" s="11">
        <f t="shared" si="276"/>
        <v>2046</v>
      </c>
      <c r="AC713" s="11">
        <f t="shared" si="276"/>
        <v>2047</v>
      </c>
      <c r="AD713" s="11">
        <f t="shared" si="276"/>
        <v>2048</v>
      </c>
      <c r="AE713" s="11">
        <f t="shared" si="276"/>
        <v>2049</v>
      </c>
      <c r="AF713" s="11">
        <f t="shared" si="276"/>
        <v>2050</v>
      </c>
      <c r="AG713" s="11">
        <f t="shared" si="276"/>
        <v>2051</v>
      </c>
      <c r="AH713" s="11">
        <f t="shared" si="276"/>
        <v>2052</v>
      </c>
      <c r="AI713" s="11">
        <f t="shared" si="276"/>
        <v>2053</v>
      </c>
      <c r="AJ713" s="11">
        <f t="shared" si="276"/>
        <v>2054</v>
      </c>
      <c r="AK713" s="11">
        <f t="shared" si="276"/>
        <v>2055</v>
      </c>
      <c r="AL713" s="11">
        <f t="shared" si="276"/>
        <v>2056</v>
      </c>
      <c r="AM713" s="11">
        <f t="shared" si="276"/>
        <v>2057</v>
      </c>
      <c r="AN713" s="11">
        <f t="shared" si="276"/>
        <v>2058</v>
      </c>
      <c r="AO713" s="11">
        <f t="shared" si="276"/>
        <v>2059</v>
      </c>
      <c r="AP713" s="11">
        <f t="shared" si="276"/>
        <v>2060</v>
      </c>
    </row>
    <row r="714" spans="1:42" hidden="1" outlineLevel="2">
      <c r="A714" s="1">
        <v>1</v>
      </c>
      <c r="B714" s="10"/>
      <c r="D714" s="10">
        <f>(IF(D706&gt;0,D706,0)+FV('Impact Model_Complicated'!C$813,('Impact Model_Complicated'!D$122-'Impact Model_Complicated'!C$122),0,-'Impact Model_Complicated'!C714))*IF(D$122&gt;$AQ592,0,1)</f>
        <v>0</v>
      </c>
      <c r="E714" s="10">
        <f>(IF(E706&gt;0,E706,0)+FV('Impact Model_Complicated'!D$813,('Impact Model_Complicated'!E$122-'Impact Model_Complicated'!D$122),0,-'Impact Model_Complicated'!D714))*IF(E$122&gt;$AQ592,0,1)</f>
        <v>0</v>
      </c>
      <c r="F714" s="10">
        <f>(IF(F706&gt;0,F706,0)+FV('Impact Model_Complicated'!E$813,('Impact Model_Complicated'!F$122-'Impact Model_Complicated'!E$122),0,-'Impact Model_Complicated'!E714))*IF(F$122&gt;$AQ592,0,1)</f>
        <v>0</v>
      </c>
      <c r="G714" s="10">
        <f>(IF(G706&gt;0,G706,0)+FV('Impact Model_Complicated'!F$813,('Impact Model_Complicated'!G$122-'Impact Model_Complicated'!F$122),0,-'Impact Model_Complicated'!F714))*IF(G$122&gt;$AQ592,0,1)</f>
        <v>0</v>
      </c>
      <c r="H714" s="10">
        <f>(IF(H706&gt;0,H706,0)+FV('Impact Model_Complicated'!G$813,('Impact Model_Complicated'!H$122-'Impact Model_Complicated'!G$122),0,-'Impact Model_Complicated'!G714))*IF(H$122&gt;$AQ592,0,1)</f>
        <v>0</v>
      </c>
      <c r="I714" s="10">
        <f>(IF(I706&gt;0,I706,0)+FV('Impact Model_Complicated'!H$813,('Impact Model_Complicated'!I$122-'Impact Model_Complicated'!H$122),0,-'Impact Model_Complicated'!H714))*IF(I$122&gt;$AQ592,0,1)</f>
        <v>0</v>
      </c>
      <c r="J714" s="10">
        <f>(IF(J706&gt;0,J706,0)+FV('Impact Model_Complicated'!I$813,('Impact Model_Complicated'!J$122-'Impact Model_Complicated'!I$122),0,-'Impact Model_Complicated'!I714))*IF(J$122&gt;$AQ592,0,1)</f>
        <v>0</v>
      </c>
      <c r="K714" s="10">
        <f>(IF(K706&gt;0,K706,0)+FV('Impact Model_Complicated'!J$813,('Impact Model_Complicated'!K$122-'Impact Model_Complicated'!J$122),0,-'Impact Model_Complicated'!J714))*IF(K$122&gt;$AQ592,0,1)</f>
        <v>0</v>
      </c>
      <c r="L714" s="10">
        <f>(IF(L706&gt;0,L706,0)+FV('Impact Model_Complicated'!K$813,('Impact Model_Complicated'!L$122-'Impact Model_Complicated'!K$122),0,-'Impact Model_Complicated'!K714))*IF(L$122&gt;$AQ592,0,1)</f>
        <v>0</v>
      </c>
      <c r="M714" s="10">
        <f>(IF(M706&gt;0,M706,0)+FV('Impact Model_Complicated'!L$813,('Impact Model_Complicated'!M$122-'Impact Model_Complicated'!L$122),0,-'Impact Model_Complicated'!L714))*IF(M$122&gt;$AQ592,0,1)</f>
        <v>0</v>
      </c>
      <c r="N714" s="10">
        <f>(IF(N706&gt;0,N706,0)+FV('Impact Model_Complicated'!M$813,('Impact Model_Complicated'!N$122-'Impact Model_Complicated'!M$122),0,-'Impact Model_Complicated'!M714))*IF(N$122&gt;$AQ592,0,1)</f>
        <v>0</v>
      </c>
      <c r="O714" s="10">
        <f>(IF(O706&gt;0,O706,0)+FV('Impact Model_Complicated'!N$813,('Impact Model_Complicated'!O$122-'Impact Model_Complicated'!N$122),0,-'Impact Model_Complicated'!N714))*IF(O$122&gt;$AQ592,0,1)</f>
        <v>0</v>
      </c>
      <c r="P714" s="10">
        <f>(IF(P706&gt;0,P706,0)+FV('Impact Model_Complicated'!O$813,('Impact Model_Complicated'!P$122-'Impact Model_Complicated'!O$122),0,-'Impact Model_Complicated'!O714))*IF(P$122&gt;$AQ592,0,1)</f>
        <v>0</v>
      </c>
      <c r="Q714" s="10">
        <f>(IF(Q706&gt;0,Q706,0)+FV('Impact Model_Complicated'!P$813,('Impact Model_Complicated'!Q$122-'Impact Model_Complicated'!P$122),0,-'Impact Model_Complicated'!P714))*IF(Q$122&gt;$AQ592,0,1)</f>
        <v>0</v>
      </c>
      <c r="R714" s="10">
        <f>(IF(R706&gt;0,R706,0)+FV('Impact Model_Complicated'!Q$813,('Impact Model_Complicated'!R$122-'Impact Model_Complicated'!Q$122),0,-'Impact Model_Complicated'!Q714))*IF(R$122&gt;$AQ592,0,1)</f>
        <v>38386883.873771027</v>
      </c>
      <c r="S714" s="10">
        <f>(IF(S706&gt;0,S706,0)+FV('Impact Model_Complicated'!R$813,('Impact Model_Complicated'!S$122-'Impact Model_Complicated'!R$122),0,-'Impact Model_Complicated'!R714))*IF(S$122&gt;$AQ592,0,1)</f>
        <v>40306228.067459583</v>
      </c>
      <c r="T714" s="10">
        <f>(IF(T706&gt;0,T706,0)+FV('Impact Model_Complicated'!S$813,('Impact Model_Complicated'!T$122-'Impact Model_Complicated'!S$122),0,-'Impact Model_Complicated'!S714))*IF(T$122&gt;$AQ592,0,1)</f>
        <v>42321539.470832564</v>
      </c>
      <c r="U714" s="10">
        <f>(IF(U706&gt;0,U706,0)+FV('Impact Model_Complicated'!T$813,('Impact Model_Complicated'!U$122-'Impact Model_Complicated'!T$122),0,-'Impact Model_Complicated'!T714))*IF(U$122&gt;$AQ592,0,1)</f>
        <v>0</v>
      </c>
      <c r="V714" s="10">
        <f>(IF(V706&gt;0,V706,0)+FV('Impact Model_Complicated'!U$813,('Impact Model_Complicated'!V$122-'Impact Model_Complicated'!U$122),0,-'Impact Model_Complicated'!U714))*IF(V$122&gt;$AQ592,0,1)</f>
        <v>0</v>
      </c>
      <c r="W714" s="10">
        <f>(IF(W706&gt;0,W706,0)+FV('Impact Model_Complicated'!V$813,('Impact Model_Complicated'!W$122-'Impact Model_Complicated'!V$122),0,-'Impact Model_Complicated'!V714))*IF(W$122&gt;$AQ592,0,1)</f>
        <v>0</v>
      </c>
      <c r="X714" s="10">
        <f>(IF(X706&gt;0,X706,0)+FV('Impact Model_Complicated'!W$813,('Impact Model_Complicated'!X$122-'Impact Model_Complicated'!W$122),0,-'Impact Model_Complicated'!W714))*IF(X$122&gt;$AQ592,0,1)</f>
        <v>0</v>
      </c>
      <c r="Y714" s="10">
        <f>(IF(Y706&gt;0,Y706,0)+FV('Impact Model_Complicated'!X$813,('Impact Model_Complicated'!Y$122-'Impact Model_Complicated'!X$122),0,-'Impact Model_Complicated'!X714))*IF(Y$122&gt;$AQ592,0,1)</f>
        <v>0</v>
      </c>
      <c r="Z714" s="10">
        <f>(IF(Z706&gt;0,Z706,0)+FV('Impact Model_Simple'!Y$813,('Impact Model_Simple'!Z$122-'Impact Model_Simple'!Y$122),0,-'Impact Model_Simple'!Y714))*IF(Z$122&gt;$AQ592,0,1)</f>
        <v>0</v>
      </c>
      <c r="AA714" s="10">
        <f>(IF(AA706&gt;0,AA706,0)+FV('Impact Model_Complicated'!Z$813,('Impact Model_Complicated'!AA$122-'Impact Model_Complicated'!Z$122),0,-'Impact Model_Complicated'!Z714))*IF(AA$122&gt;$AQ592,0,1)</f>
        <v>0</v>
      </c>
      <c r="AB714" s="10">
        <f>(IF(AB706&gt;0,AB706,0)+FV('Impact Model_Complicated'!AA$813,('Impact Model_Complicated'!AB$122-'Impact Model_Complicated'!AA$122),0,-'Impact Model_Complicated'!AA714))*IF(AB$122&gt;$AQ592,0,1)</f>
        <v>0</v>
      </c>
      <c r="AC714" s="10">
        <f>(IF(AC706&gt;0,AC706,0)+FV('Impact Model_Complicated'!AB$813,('Impact Model_Complicated'!AC$122-'Impact Model_Complicated'!AB$122),0,-'Impact Model_Complicated'!AB714))*IF(AC$122&gt;$AQ592,0,1)</f>
        <v>0</v>
      </c>
      <c r="AD714" s="10">
        <f>(IF(AD706&gt;0,AD706,0)+FV('Impact Model_Complicated'!AC$813,('Impact Model_Complicated'!AD$122-'Impact Model_Complicated'!AC$122),0,-'Impact Model_Complicated'!AC714))*IF(AD$122&gt;$AQ592,0,1)</f>
        <v>0</v>
      </c>
      <c r="AE714" s="10">
        <f>(IF(AE706&gt;0,AE706,0)+FV('Impact Model_Complicated'!AD$813,('Impact Model_Complicated'!AE$122-'Impact Model_Complicated'!AD$122),0,-'Impact Model_Complicated'!AD714))*IF(AE$122&gt;$AQ592,0,1)</f>
        <v>0</v>
      </c>
      <c r="AF714" s="10">
        <f>(IF(AF706&gt;0,AF706,0)+FV('Impact Model_Complicated'!AE$813,('Impact Model_Complicated'!AF$122-'Impact Model_Complicated'!AE$122),0,-'Impact Model_Complicated'!AE714))*IF(AF$122&gt;$AQ592,0,1)</f>
        <v>0</v>
      </c>
      <c r="AG714" s="10">
        <f>(IF(AG706&gt;0,AG706,0)+FV('Impact Model_Complicated'!AF$813,('Impact Model_Complicated'!AG$122-'Impact Model_Complicated'!AF$122),0,-'Impact Model_Complicated'!AF714))*IF(AG$122&gt;$AQ592,0,1)</f>
        <v>0</v>
      </c>
      <c r="AH714" s="10">
        <f>(IF(AH706&gt;0,AH706,0)+FV('Impact Model_Complicated'!AG$813,('Impact Model_Complicated'!AH$122-'Impact Model_Complicated'!AG$122),0,-'Impact Model_Complicated'!AG714))*IF(AH$122&gt;$AQ592,0,1)</f>
        <v>0</v>
      </c>
      <c r="AI714" s="10">
        <f>(IF(AI706&gt;0,AI706,0)+FV('Impact Model_Complicated'!AH$813,('Impact Model_Complicated'!AI$122-'Impact Model_Complicated'!AH$122),0,-'Impact Model_Complicated'!AH714))*IF(AI$122&gt;$AQ592,0,1)</f>
        <v>0</v>
      </c>
      <c r="AJ714" s="10">
        <f>(IF(AJ706&gt;0,AJ706,0)+FV('Impact Model_Complicated'!AI$813,('Impact Model_Complicated'!AJ$122-'Impact Model_Complicated'!AI$122),0,-'Impact Model_Complicated'!AI714))*IF(AJ$122&gt;$AQ592,0,1)</f>
        <v>0</v>
      </c>
      <c r="AK714" s="10">
        <f>(IF(AK706&gt;0,AK706,0)+FV('Impact Model_Complicated'!AJ$813,('Impact Model_Complicated'!AK$122-'Impact Model_Complicated'!AJ$122),0,-'Impact Model_Complicated'!AJ714))*IF(AK$122&gt;$AQ592,0,1)</f>
        <v>0</v>
      </c>
      <c r="AL714" s="10">
        <f>(IF(AL706&gt;0,AL706,0)+FV('Impact Model_Complicated'!AK$813,('Impact Model_Complicated'!AL$122-'Impact Model_Complicated'!AK$122),0,-'Impact Model_Complicated'!AK714))*IF(AL$122&gt;$AQ592,0,1)</f>
        <v>0</v>
      </c>
      <c r="AM714" s="10">
        <f>(IF(AM706&gt;0,AM706,0)+FV('Impact Model_Complicated'!AL$813,('Impact Model_Complicated'!AM$122-'Impact Model_Complicated'!AL$122),0,-'Impact Model_Complicated'!AL714))*IF(AM$122&gt;$AQ592,0,1)</f>
        <v>0</v>
      </c>
      <c r="AN714" s="10">
        <f>(IF(AN706&gt;0,AN706,0)+FV('Impact Model_Complicated'!AM$813,('Impact Model_Complicated'!AN$122-'Impact Model_Complicated'!AM$122),0,-'Impact Model_Complicated'!AM714))*IF(AN$122&gt;$AQ592,0,1)</f>
        <v>0</v>
      </c>
      <c r="AO714" s="10">
        <f>(IF(AO706&gt;0,AO706,0)+FV('Impact Model_Complicated'!AN$813,('Impact Model_Complicated'!AO$122-'Impact Model_Complicated'!AN$122),0,-'Impact Model_Complicated'!AN714))*IF(AO$122&gt;$AQ592,0,1)</f>
        <v>0</v>
      </c>
      <c r="AP714" s="10">
        <f>(IF(AP706&gt;0,AP706,0)+FV('Impact Model_Complicated'!AO$813,('Impact Model_Complicated'!AP$122-'Impact Model_Complicated'!AO$122),0,-'Impact Model_Complicated'!AO714))*IF(AP$122&gt;$AQ592,0,1)</f>
        <v>0</v>
      </c>
    </row>
    <row r="715" spans="1:42" hidden="1" outlineLevel="2">
      <c r="A715" s="1">
        <v>2</v>
      </c>
      <c r="B715" s="10"/>
      <c r="D715" s="10">
        <f>(IF(D707&gt;0,D707,0)+FV('Impact Model_Complicated'!C$813,('Impact Model_Complicated'!D$122-'Impact Model_Complicated'!C$122),0,-'Impact Model_Complicated'!C715))*IF(D$122&gt;$AQ593,0,1)</f>
        <v>0</v>
      </c>
      <c r="E715" s="10">
        <f>(IF(E707&gt;0,E707,0)+FV('Impact Model_Complicated'!D$813,('Impact Model_Complicated'!E$122-'Impact Model_Complicated'!D$122),0,-'Impact Model_Complicated'!D715))*IF(E$122&gt;$AQ593,0,1)</f>
        <v>0</v>
      </c>
      <c r="F715" s="10">
        <f>(IF(F707&gt;0,F707,0)+FV('Impact Model_Complicated'!E$813,('Impact Model_Complicated'!F$122-'Impact Model_Complicated'!E$122),0,-'Impact Model_Complicated'!E715))*IF(F$122&gt;$AQ593,0,1)</f>
        <v>0</v>
      </c>
      <c r="G715" s="10">
        <f>(IF(G707&gt;0,G707,0)+FV('Impact Model_Complicated'!F$813,('Impact Model_Complicated'!G$122-'Impact Model_Complicated'!F$122),0,-'Impact Model_Complicated'!F715))*IF(G$122&gt;$AQ593,0,1)</f>
        <v>0</v>
      </c>
      <c r="H715" s="10">
        <f>(IF(H707&gt;0,H707,0)+FV('Impact Model_Complicated'!G$813,('Impact Model_Complicated'!H$122-'Impact Model_Complicated'!G$122),0,-'Impact Model_Complicated'!G715))*IF(H$122&gt;$AQ593,0,1)</f>
        <v>0</v>
      </c>
      <c r="I715" s="10">
        <f>(IF(I707&gt;0,I707,0)+FV('Impact Model_Complicated'!H$813,('Impact Model_Complicated'!I$122-'Impact Model_Complicated'!H$122),0,-'Impact Model_Complicated'!H715))*IF(I$122&gt;$AQ593,0,1)</f>
        <v>0</v>
      </c>
      <c r="J715" s="10">
        <f>(IF(J707&gt;0,J707,0)+FV('Impact Model_Complicated'!I$813,('Impact Model_Complicated'!J$122-'Impact Model_Complicated'!I$122),0,-'Impact Model_Complicated'!I715))*IF(J$122&gt;$AQ593,0,1)</f>
        <v>0</v>
      </c>
      <c r="K715" s="10">
        <f>(IF(K707&gt;0,K707,0)+FV('Impact Model_Complicated'!J$813,('Impact Model_Complicated'!K$122-'Impact Model_Complicated'!J$122),0,-'Impact Model_Complicated'!J715))*IF(K$122&gt;$AQ593,0,1)</f>
        <v>0</v>
      </c>
      <c r="L715" s="10">
        <f>(IF(L707&gt;0,L707,0)+FV('Impact Model_Complicated'!K$813,('Impact Model_Complicated'!L$122-'Impact Model_Complicated'!K$122),0,-'Impact Model_Complicated'!K715))*IF(L$122&gt;$AQ593,0,1)</f>
        <v>0</v>
      </c>
      <c r="M715" s="10">
        <f>(IF(M707&gt;0,M707,0)+FV('Impact Model_Complicated'!L$813,('Impact Model_Complicated'!M$122-'Impact Model_Complicated'!L$122),0,-'Impact Model_Complicated'!L715))*IF(M$122&gt;$AQ593,0,1)</f>
        <v>0</v>
      </c>
      <c r="N715" s="10">
        <f>(IF(N707&gt;0,N707,0)+FV('Impact Model_Complicated'!M$813,('Impact Model_Complicated'!N$122-'Impact Model_Complicated'!M$122),0,-'Impact Model_Complicated'!M715))*IF(N$122&gt;$AQ593,0,1)</f>
        <v>0</v>
      </c>
      <c r="O715" s="10">
        <f>(IF(O707&gt;0,O707,0)+FV('Impact Model_Complicated'!N$813,('Impact Model_Complicated'!O$122-'Impact Model_Complicated'!N$122),0,-'Impact Model_Complicated'!N715))*IF(O$122&gt;$AQ593,0,1)</f>
        <v>0</v>
      </c>
      <c r="P715" s="10">
        <f>(IF(P707&gt;0,P707,0)+FV('Impact Model_Complicated'!O$813,('Impact Model_Complicated'!P$122-'Impact Model_Complicated'!O$122),0,-'Impact Model_Complicated'!O715))*IF(P$122&gt;$AQ593,0,1)</f>
        <v>0</v>
      </c>
      <c r="Q715" s="10">
        <f>(IF(Q707&gt;0,Q707,0)+FV('Impact Model_Complicated'!P$813,('Impact Model_Complicated'!Q$122-'Impact Model_Complicated'!P$122),0,-'Impact Model_Complicated'!P715))*IF(Q$122&gt;$AQ593,0,1)</f>
        <v>0</v>
      </c>
      <c r="R715" s="10">
        <f>(IF(R707&gt;0,R707,0)+FV('Impact Model_Complicated'!Q$813,('Impact Model_Complicated'!R$122-'Impact Model_Complicated'!Q$122),0,-'Impact Model_Complicated'!Q715))*IF(R$122&gt;$AQ593,0,1)</f>
        <v>0</v>
      </c>
      <c r="S715" s="10">
        <f>(IF(S707&gt;0,S707,0)+FV('Impact Model_Complicated'!R$813,('Impact Model_Complicated'!S$122-'Impact Model_Complicated'!R$122),0,-'Impact Model_Complicated'!R715))*IF(S$122&gt;$AQ593,0,1)</f>
        <v>0</v>
      </c>
      <c r="T715" s="10">
        <f>(IF(T707&gt;0,T707,0)+FV('Impact Model_Complicated'!S$813,('Impact Model_Complicated'!T$122-'Impact Model_Complicated'!S$122),0,-'Impact Model_Complicated'!S715))*IF(T$122&gt;$AQ593,0,1)</f>
        <v>0</v>
      </c>
      <c r="U715" s="10">
        <f>(IF(U707&gt;0,U707,0)+FV('Impact Model_Complicated'!T$813,('Impact Model_Complicated'!U$122-'Impact Model_Complicated'!T$122),0,-'Impact Model_Complicated'!T715))*IF(U$122&gt;$AQ593,0,1)</f>
        <v>0</v>
      </c>
      <c r="V715" s="10">
        <f>(IF(V707&gt;0,V707,0)+FV('Impact Model_Complicated'!U$813,('Impact Model_Complicated'!V$122-'Impact Model_Complicated'!U$122),0,-'Impact Model_Complicated'!U715))*IF(V$122&gt;$AQ593,0,1)</f>
        <v>0</v>
      </c>
      <c r="W715" s="10">
        <f>(IF(W707&gt;0,W707,0)+FV('Impact Model_Complicated'!V$813,('Impact Model_Complicated'!W$122-'Impact Model_Complicated'!V$122),0,-'Impact Model_Complicated'!V715))*IF(W$122&gt;$AQ593,0,1)</f>
        <v>0</v>
      </c>
      <c r="X715" s="10">
        <f>(IF(X707&gt;0,X707,0)+FV('Impact Model_Complicated'!W$813,('Impact Model_Complicated'!X$122-'Impact Model_Complicated'!W$122),0,-'Impact Model_Complicated'!W715))*IF(X$122&gt;$AQ593,0,1)</f>
        <v>0</v>
      </c>
      <c r="Y715" s="10">
        <f>(IF(Y707&gt;0,Y707,0)+FV('Impact Model_Complicated'!X$813,('Impact Model_Complicated'!Y$122-'Impact Model_Complicated'!X$122),0,-'Impact Model_Complicated'!X715))*IF(Y$122&gt;$AQ593,0,1)</f>
        <v>0</v>
      </c>
      <c r="Z715" s="10">
        <f>(IF(Z707&gt;0,Z707,0)+FV('Impact Model_Simple'!Y$813,('Impact Model_Simple'!Z$122-'Impact Model_Simple'!Y$122),0,-'Impact Model_Simple'!Y715))*IF(Z$122&gt;$AQ593,0,1)</f>
        <v>0</v>
      </c>
      <c r="AA715" s="10">
        <f>(IF(AA707&gt;0,AA707,0)+FV('Impact Model_Complicated'!Z$813,('Impact Model_Complicated'!AA$122-'Impact Model_Complicated'!Z$122),0,-'Impact Model_Complicated'!Z715))*IF(AA$122&gt;$AQ593,0,1)</f>
        <v>0</v>
      </c>
      <c r="AB715" s="10">
        <f>(IF(AB707&gt;0,AB707,0)+FV('Impact Model_Complicated'!AA$813,('Impact Model_Complicated'!AB$122-'Impact Model_Complicated'!AA$122),0,-'Impact Model_Complicated'!AA715))*IF(AB$122&gt;$AQ593,0,1)</f>
        <v>0</v>
      </c>
      <c r="AC715" s="10">
        <f>(IF(AC707&gt;0,AC707,0)+FV('Impact Model_Complicated'!AB$813,('Impact Model_Complicated'!AC$122-'Impact Model_Complicated'!AB$122),0,-'Impact Model_Complicated'!AB715))*IF(AC$122&gt;$AQ593,0,1)</f>
        <v>0</v>
      </c>
      <c r="AD715" s="10">
        <f>(IF(AD707&gt;0,AD707,0)+FV('Impact Model_Complicated'!AC$813,('Impact Model_Complicated'!AD$122-'Impact Model_Complicated'!AC$122),0,-'Impact Model_Complicated'!AC715))*IF(AD$122&gt;$AQ593,0,1)</f>
        <v>0</v>
      </c>
      <c r="AE715" s="10">
        <f>(IF(AE707&gt;0,AE707,0)+FV('Impact Model_Complicated'!AD$813,('Impact Model_Complicated'!AE$122-'Impact Model_Complicated'!AD$122),0,-'Impact Model_Complicated'!AD715))*IF(AE$122&gt;$AQ593,0,1)</f>
        <v>0</v>
      </c>
      <c r="AF715" s="10">
        <f>(IF(AF707&gt;0,AF707,0)+FV('Impact Model_Complicated'!AE$813,('Impact Model_Complicated'!AF$122-'Impact Model_Complicated'!AE$122),0,-'Impact Model_Complicated'!AE715))*IF(AF$122&gt;$AQ593,0,1)</f>
        <v>0</v>
      </c>
      <c r="AG715" s="10">
        <f>(IF(AG707&gt;0,AG707,0)+FV('Impact Model_Complicated'!AF$813,('Impact Model_Complicated'!AG$122-'Impact Model_Complicated'!AF$122),0,-'Impact Model_Complicated'!AF715))*IF(AG$122&gt;$AQ593,0,1)</f>
        <v>0</v>
      </c>
      <c r="AH715" s="10">
        <f>(IF(AH707&gt;0,AH707,0)+FV('Impact Model_Complicated'!AG$813,('Impact Model_Complicated'!AH$122-'Impact Model_Complicated'!AG$122),0,-'Impact Model_Complicated'!AG715))*IF(AH$122&gt;$AQ593,0,1)</f>
        <v>0</v>
      </c>
      <c r="AI715" s="10">
        <f>(IF(AI707&gt;0,AI707,0)+FV('Impact Model_Complicated'!AH$813,('Impact Model_Complicated'!AI$122-'Impact Model_Complicated'!AH$122),0,-'Impact Model_Complicated'!AH715))*IF(AI$122&gt;$AQ593,0,1)</f>
        <v>0</v>
      </c>
      <c r="AJ715" s="10">
        <f>(IF(AJ707&gt;0,AJ707,0)+FV('Impact Model_Complicated'!AI$813,('Impact Model_Complicated'!AJ$122-'Impact Model_Complicated'!AI$122),0,-'Impact Model_Complicated'!AI715))*IF(AJ$122&gt;$AQ593,0,1)</f>
        <v>0</v>
      </c>
      <c r="AK715" s="10">
        <f>(IF(AK707&gt;0,AK707,0)+FV('Impact Model_Complicated'!AJ$813,('Impact Model_Complicated'!AK$122-'Impact Model_Complicated'!AJ$122),0,-'Impact Model_Complicated'!AJ715))*IF(AK$122&gt;$AQ593,0,1)</f>
        <v>0</v>
      </c>
      <c r="AL715" s="10">
        <f>(IF(AL707&gt;0,AL707,0)+FV('Impact Model_Complicated'!AK$813,('Impact Model_Complicated'!AL$122-'Impact Model_Complicated'!AK$122),0,-'Impact Model_Complicated'!AK715))*IF(AL$122&gt;$AQ593,0,1)</f>
        <v>0</v>
      </c>
      <c r="AM715" s="10">
        <f>(IF(AM707&gt;0,AM707,0)+FV('Impact Model_Complicated'!AL$813,('Impact Model_Complicated'!AM$122-'Impact Model_Complicated'!AL$122),0,-'Impact Model_Complicated'!AL715))*IF(AM$122&gt;$AQ593,0,1)</f>
        <v>0</v>
      </c>
      <c r="AN715" s="10">
        <f>(IF(AN707&gt;0,AN707,0)+FV('Impact Model_Complicated'!AM$813,('Impact Model_Complicated'!AN$122-'Impact Model_Complicated'!AM$122),0,-'Impact Model_Complicated'!AM715))*IF(AN$122&gt;$AQ593,0,1)</f>
        <v>0</v>
      </c>
      <c r="AO715" s="10">
        <f>(IF(AO707&gt;0,AO707,0)+FV('Impact Model_Complicated'!AN$813,('Impact Model_Complicated'!AO$122-'Impact Model_Complicated'!AN$122),0,-'Impact Model_Complicated'!AN715))*IF(AO$122&gt;$AQ593,0,1)</f>
        <v>0</v>
      </c>
      <c r="AP715" s="10">
        <f>(IF(AP707&gt;0,AP707,0)+FV('Impact Model_Complicated'!AO$813,('Impact Model_Complicated'!AP$122-'Impact Model_Complicated'!AO$122),0,-'Impact Model_Complicated'!AO715))*IF(AP$122&gt;$AQ593,0,1)</f>
        <v>0</v>
      </c>
    </row>
    <row r="716" spans="1:42" hidden="1" outlineLevel="2">
      <c r="A716" s="1">
        <v>3</v>
      </c>
      <c r="B716" s="10"/>
      <c r="D716" s="10">
        <f>(IF(D708&gt;0,D708,0)+FV('Impact Model_Complicated'!C$813,('Impact Model_Complicated'!D$122-'Impact Model_Complicated'!C$122),0,-'Impact Model_Complicated'!C716))*IF(D$122&gt;$AQ594,0,1)</f>
        <v>0</v>
      </c>
      <c r="E716" s="10">
        <f>(IF(E708&gt;0,E708,0)+FV('Impact Model_Complicated'!D$813,('Impact Model_Complicated'!E$122-'Impact Model_Complicated'!D$122),0,-'Impact Model_Complicated'!D716))*IF(E$122&gt;$AQ594,0,1)</f>
        <v>0</v>
      </c>
      <c r="F716" s="10">
        <f>(IF(F708&gt;0,F708,0)+FV('Impact Model_Complicated'!E$813,('Impact Model_Complicated'!F$122-'Impact Model_Complicated'!E$122),0,-'Impact Model_Complicated'!E716))*IF(F$122&gt;$AQ594,0,1)</f>
        <v>0</v>
      </c>
      <c r="G716" s="10">
        <f>(IF(G708&gt;0,G708,0)+FV('Impact Model_Complicated'!F$813,('Impact Model_Complicated'!G$122-'Impact Model_Complicated'!F$122),0,-'Impact Model_Complicated'!F716))*IF(G$122&gt;$AQ594,0,1)</f>
        <v>0</v>
      </c>
      <c r="H716" s="10">
        <f>(IF(H708&gt;0,H708,0)+FV('Impact Model_Complicated'!G$813,('Impact Model_Complicated'!H$122-'Impact Model_Complicated'!G$122),0,-'Impact Model_Complicated'!G716))*IF(H$122&gt;$AQ594,0,1)</f>
        <v>0</v>
      </c>
      <c r="I716" s="10">
        <f>(IF(I708&gt;0,I708,0)+FV('Impact Model_Complicated'!H$813,('Impact Model_Complicated'!I$122-'Impact Model_Complicated'!H$122),0,-'Impact Model_Complicated'!H716))*IF(I$122&gt;$AQ594,0,1)</f>
        <v>0</v>
      </c>
      <c r="J716" s="10">
        <f>(IF(J708&gt;0,J708,0)+FV('Impact Model_Complicated'!I$813,('Impact Model_Complicated'!J$122-'Impact Model_Complicated'!I$122),0,-'Impact Model_Complicated'!I716))*IF(J$122&gt;$AQ594,0,1)</f>
        <v>0</v>
      </c>
      <c r="K716" s="10">
        <f>(IF(K708&gt;0,K708,0)+FV('Impact Model_Complicated'!J$813,('Impact Model_Complicated'!K$122-'Impact Model_Complicated'!J$122),0,-'Impact Model_Complicated'!J716))*IF(K$122&gt;$AQ594,0,1)</f>
        <v>0</v>
      </c>
      <c r="L716" s="10">
        <f>(IF(L708&gt;0,L708,0)+FV('Impact Model_Complicated'!K$813,('Impact Model_Complicated'!L$122-'Impact Model_Complicated'!K$122),0,-'Impact Model_Complicated'!K716))*IF(L$122&gt;$AQ594,0,1)</f>
        <v>0</v>
      </c>
      <c r="M716" s="10">
        <f>(IF(M708&gt;0,M708,0)+FV('Impact Model_Complicated'!L$813,('Impact Model_Complicated'!M$122-'Impact Model_Complicated'!L$122),0,-'Impact Model_Complicated'!L716))*IF(M$122&gt;$AQ594,0,1)</f>
        <v>0</v>
      </c>
      <c r="N716" s="10">
        <f>(IF(N708&gt;0,N708,0)+FV('Impact Model_Complicated'!M$813,('Impact Model_Complicated'!N$122-'Impact Model_Complicated'!M$122),0,-'Impact Model_Complicated'!M716))*IF(N$122&gt;$AQ594,0,1)</f>
        <v>0</v>
      </c>
      <c r="O716" s="10">
        <f>(IF(O708&gt;0,O708,0)+FV('Impact Model_Complicated'!N$813,('Impact Model_Complicated'!O$122-'Impact Model_Complicated'!N$122),0,-'Impact Model_Complicated'!N716))*IF(O$122&gt;$AQ594,0,1)</f>
        <v>0</v>
      </c>
      <c r="P716" s="10">
        <f>(IF(P708&gt;0,P708,0)+FV('Impact Model_Complicated'!O$813,('Impact Model_Complicated'!P$122-'Impact Model_Complicated'!O$122),0,-'Impact Model_Complicated'!O716))*IF(P$122&gt;$AQ594,0,1)</f>
        <v>0</v>
      </c>
      <c r="Q716" s="10">
        <f>(IF(Q708&gt;0,Q708,0)+FV('Impact Model_Complicated'!P$813,('Impact Model_Complicated'!Q$122-'Impact Model_Complicated'!P$122),0,-'Impact Model_Complicated'!P716))*IF(Q$122&gt;$AQ594,0,1)</f>
        <v>0</v>
      </c>
      <c r="R716" s="10">
        <f>(IF(R708&gt;0,R708,0)+FV('Impact Model_Complicated'!Q$813,('Impact Model_Complicated'!R$122-'Impact Model_Complicated'!Q$122),0,-'Impact Model_Complicated'!Q716))*IF(R$122&gt;$AQ594,0,1)</f>
        <v>0</v>
      </c>
      <c r="S716" s="10">
        <f>(IF(S708&gt;0,S708,0)+FV('Impact Model_Complicated'!R$813,('Impact Model_Complicated'!S$122-'Impact Model_Complicated'!R$122),0,-'Impact Model_Complicated'!R716))*IF(S$122&gt;$AQ594,0,1)</f>
        <v>0</v>
      </c>
      <c r="T716" s="10">
        <f>(IF(T708&gt;0,T708,0)+FV('Impact Model_Complicated'!S$813,('Impact Model_Complicated'!T$122-'Impact Model_Complicated'!S$122),0,-'Impact Model_Complicated'!S716))*IF(T$122&gt;$AQ594,0,1)</f>
        <v>0</v>
      </c>
      <c r="U716" s="10">
        <f>(IF(U708&gt;0,U708,0)+FV('Impact Model_Complicated'!T$813,('Impact Model_Complicated'!U$122-'Impact Model_Complicated'!T$122),0,-'Impact Model_Complicated'!T716))*IF(U$122&gt;$AQ594,0,1)</f>
        <v>0</v>
      </c>
      <c r="V716" s="10">
        <f>(IF(V708&gt;0,V708,0)+FV('Impact Model_Complicated'!U$813,('Impact Model_Complicated'!V$122-'Impact Model_Complicated'!U$122),0,-'Impact Model_Complicated'!U716))*IF(V$122&gt;$AQ594,0,1)</f>
        <v>0</v>
      </c>
      <c r="W716" s="10">
        <f>(IF(W708&gt;0,W708,0)+FV('Impact Model_Complicated'!V$813,('Impact Model_Complicated'!W$122-'Impact Model_Complicated'!V$122),0,-'Impact Model_Complicated'!V716))*IF(W$122&gt;$AQ594,0,1)</f>
        <v>0</v>
      </c>
      <c r="X716" s="10">
        <f>(IF(X708&gt;0,X708,0)+FV('Impact Model_Complicated'!W$813,('Impact Model_Complicated'!X$122-'Impact Model_Complicated'!W$122),0,-'Impact Model_Complicated'!W716))*IF(X$122&gt;$AQ594,0,1)</f>
        <v>0</v>
      </c>
      <c r="Y716" s="10">
        <f>(IF(Y708&gt;0,Y708,0)+FV('Impact Model_Complicated'!X$813,('Impact Model_Complicated'!Y$122-'Impact Model_Complicated'!X$122),0,-'Impact Model_Complicated'!X716))*IF(Y$122&gt;$AQ594,0,1)</f>
        <v>0</v>
      </c>
      <c r="Z716" s="10">
        <f>(IF(Z708&gt;0,Z708,0)+FV('Impact Model_Simple'!Y$813,('Impact Model_Simple'!Z$122-'Impact Model_Simple'!Y$122),0,-'Impact Model_Simple'!Y716))*IF(Z$122&gt;$AQ594,0,1)</f>
        <v>0</v>
      </c>
      <c r="AA716" s="10">
        <f>(IF(AA708&gt;0,AA708,0)+FV('Impact Model_Complicated'!Z$813,('Impact Model_Complicated'!AA$122-'Impact Model_Complicated'!Z$122),0,-'Impact Model_Complicated'!Z716))*IF(AA$122&gt;$AQ594,0,1)</f>
        <v>0</v>
      </c>
      <c r="AB716" s="10">
        <f>(IF(AB708&gt;0,AB708,0)+FV('Impact Model_Complicated'!AA$813,('Impact Model_Complicated'!AB$122-'Impact Model_Complicated'!AA$122),0,-'Impact Model_Complicated'!AA716))*IF(AB$122&gt;$AQ594,0,1)</f>
        <v>0</v>
      </c>
      <c r="AC716" s="10">
        <f>(IF(AC708&gt;0,AC708,0)+FV('Impact Model_Complicated'!AB$813,('Impact Model_Complicated'!AC$122-'Impact Model_Complicated'!AB$122),0,-'Impact Model_Complicated'!AB716))*IF(AC$122&gt;$AQ594,0,1)</f>
        <v>0</v>
      </c>
      <c r="AD716" s="10">
        <f>(IF(AD708&gt;0,AD708,0)+FV('Impact Model_Complicated'!AC$813,('Impact Model_Complicated'!AD$122-'Impact Model_Complicated'!AC$122),0,-'Impact Model_Complicated'!AC716))*IF(AD$122&gt;$AQ594,0,1)</f>
        <v>0</v>
      </c>
      <c r="AE716" s="10">
        <f>(IF(AE708&gt;0,AE708,0)+FV('Impact Model_Complicated'!AD$813,('Impact Model_Complicated'!AE$122-'Impact Model_Complicated'!AD$122),0,-'Impact Model_Complicated'!AD716))*IF(AE$122&gt;$AQ594,0,1)</f>
        <v>0</v>
      </c>
      <c r="AF716" s="10">
        <f>(IF(AF708&gt;0,AF708,0)+FV('Impact Model_Complicated'!AE$813,('Impact Model_Complicated'!AF$122-'Impact Model_Complicated'!AE$122),0,-'Impact Model_Complicated'!AE716))*IF(AF$122&gt;$AQ594,0,1)</f>
        <v>0</v>
      </c>
      <c r="AG716" s="10">
        <f>(IF(AG708&gt;0,AG708,0)+FV('Impact Model_Complicated'!AF$813,('Impact Model_Complicated'!AG$122-'Impact Model_Complicated'!AF$122),0,-'Impact Model_Complicated'!AF716))*IF(AG$122&gt;$AQ594,0,1)</f>
        <v>0</v>
      </c>
      <c r="AH716" s="10">
        <f>(IF(AH708&gt;0,AH708,0)+FV('Impact Model_Complicated'!AG$813,('Impact Model_Complicated'!AH$122-'Impact Model_Complicated'!AG$122),0,-'Impact Model_Complicated'!AG716))*IF(AH$122&gt;$AQ594,0,1)</f>
        <v>0</v>
      </c>
      <c r="AI716" s="10">
        <f>(IF(AI708&gt;0,AI708,0)+FV('Impact Model_Complicated'!AH$813,('Impact Model_Complicated'!AI$122-'Impact Model_Complicated'!AH$122),0,-'Impact Model_Complicated'!AH716))*IF(AI$122&gt;$AQ594,0,1)</f>
        <v>0</v>
      </c>
      <c r="AJ716" s="10">
        <f>(IF(AJ708&gt;0,AJ708,0)+FV('Impact Model_Complicated'!AI$813,('Impact Model_Complicated'!AJ$122-'Impact Model_Complicated'!AI$122),0,-'Impact Model_Complicated'!AI716))*IF(AJ$122&gt;$AQ594,0,1)</f>
        <v>0</v>
      </c>
      <c r="AK716" s="10">
        <f>(IF(AK708&gt;0,AK708,0)+FV('Impact Model_Complicated'!AJ$813,('Impact Model_Complicated'!AK$122-'Impact Model_Complicated'!AJ$122),0,-'Impact Model_Complicated'!AJ716))*IF(AK$122&gt;$AQ594,0,1)</f>
        <v>0</v>
      </c>
      <c r="AL716" s="10">
        <f>(IF(AL708&gt;0,AL708,0)+FV('Impact Model_Complicated'!AK$813,('Impact Model_Complicated'!AL$122-'Impact Model_Complicated'!AK$122),0,-'Impact Model_Complicated'!AK716))*IF(AL$122&gt;$AQ594,0,1)</f>
        <v>0</v>
      </c>
      <c r="AM716" s="10">
        <f>(IF(AM708&gt;0,AM708,0)+FV('Impact Model_Complicated'!AL$813,('Impact Model_Complicated'!AM$122-'Impact Model_Complicated'!AL$122),0,-'Impact Model_Complicated'!AL716))*IF(AM$122&gt;$AQ594,0,1)</f>
        <v>0</v>
      </c>
      <c r="AN716" s="10">
        <f>(IF(AN708&gt;0,AN708,0)+FV('Impact Model_Complicated'!AM$813,('Impact Model_Complicated'!AN$122-'Impact Model_Complicated'!AM$122),0,-'Impact Model_Complicated'!AM716))*IF(AN$122&gt;$AQ594,0,1)</f>
        <v>0</v>
      </c>
      <c r="AO716" s="10">
        <f>(IF(AO708&gt;0,AO708,0)+FV('Impact Model_Complicated'!AN$813,('Impact Model_Complicated'!AO$122-'Impact Model_Complicated'!AN$122),0,-'Impact Model_Complicated'!AN716))*IF(AO$122&gt;$AQ594,0,1)</f>
        <v>0</v>
      </c>
      <c r="AP716" s="10">
        <f>(IF(AP708&gt;0,AP708,0)+FV('Impact Model_Complicated'!AO$813,('Impact Model_Complicated'!AP$122-'Impact Model_Complicated'!AO$122),0,-'Impact Model_Complicated'!AO716))*IF(AP$122&gt;$AQ594,0,1)</f>
        <v>0</v>
      </c>
    </row>
    <row r="717" spans="1:42" hidden="1" outlineLevel="2">
      <c r="A717" s="1">
        <v>4</v>
      </c>
      <c r="B717" s="10"/>
      <c r="D717" s="10">
        <f>(IF(D709&gt;0,D709,0)+FV('Impact Model_Complicated'!C$813,('Impact Model_Complicated'!D$122-'Impact Model_Complicated'!C$122),0,-'Impact Model_Complicated'!C717))*IF(D$122&gt;$AQ595,0,1)</f>
        <v>0</v>
      </c>
      <c r="E717" s="10">
        <f>(IF(E709&gt;0,E709,0)+FV('Impact Model_Complicated'!D$813,('Impact Model_Complicated'!E$122-'Impact Model_Complicated'!D$122),0,-'Impact Model_Complicated'!D717))*IF(E$122&gt;$AQ595,0,1)</f>
        <v>0</v>
      </c>
      <c r="F717" s="10">
        <f>(IF(F709&gt;0,F709,0)+FV('Impact Model_Complicated'!E$813,('Impact Model_Complicated'!F$122-'Impact Model_Complicated'!E$122),0,-'Impact Model_Complicated'!E717))*IF(F$122&gt;$AQ595,0,1)</f>
        <v>0</v>
      </c>
      <c r="G717" s="10">
        <f>(IF(G709&gt;0,G709,0)+FV('Impact Model_Complicated'!F$813,('Impact Model_Complicated'!G$122-'Impact Model_Complicated'!F$122),0,-'Impact Model_Complicated'!F717))*IF(G$122&gt;$AQ595,0,1)</f>
        <v>0</v>
      </c>
      <c r="H717" s="10">
        <f>(IF(H709&gt;0,H709,0)+FV('Impact Model_Complicated'!G$813,('Impact Model_Complicated'!H$122-'Impact Model_Complicated'!G$122),0,-'Impact Model_Complicated'!G717))*IF(H$122&gt;$AQ595,0,1)</f>
        <v>0</v>
      </c>
      <c r="I717" s="10">
        <f>(IF(I709&gt;0,I709,0)+FV('Impact Model_Complicated'!H$813,('Impact Model_Complicated'!I$122-'Impact Model_Complicated'!H$122),0,-'Impact Model_Complicated'!H717))*IF(I$122&gt;$AQ595,0,1)</f>
        <v>0</v>
      </c>
      <c r="J717" s="10">
        <f>(IF(J709&gt;0,J709,0)+FV('Impact Model_Complicated'!I$813,('Impact Model_Complicated'!J$122-'Impact Model_Complicated'!I$122),0,-'Impact Model_Complicated'!I717))*IF(J$122&gt;$AQ595,0,1)</f>
        <v>0</v>
      </c>
      <c r="K717" s="10">
        <f>(IF(K709&gt;0,K709,0)+FV('Impact Model_Complicated'!J$813,('Impact Model_Complicated'!K$122-'Impact Model_Complicated'!J$122),0,-'Impact Model_Complicated'!J717))*IF(K$122&gt;$AQ595,0,1)</f>
        <v>0</v>
      </c>
      <c r="L717" s="10">
        <f>(IF(L709&gt;0,L709,0)+FV('Impact Model_Complicated'!K$813,('Impact Model_Complicated'!L$122-'Impact Model_Complicated'!K$122),0,-'Impact Model_Complicated'!K717))*IF(L$122&gt;$AQ595,0,1)</f>
        <v>0</v>
      </c>
      <c r="M717" s="10">
        <f>(IF(M709&gt;0,M709,0)+FV('Impact Model_Complicated'!L$813,('Impact Model_Complicated'!M$122-'Impact Model_Complicated'!L$122),0,-'Impact Model_Complicated'!L717))*IF(M$122&gt;$AQ595,0,1)</f>
        <v>0</v>
      </c>
      <c r="N717" s="10">
        <f>(IF(N709&gt;0,N709,0)+FV('Impact Model_Complicated'!M$813,('Impact Model_Complicated'!N$122-'Impact Model_Complicated'!M$122),0,-'Impact Model_Complicated'!M717))*IF(N$122&gt;$AQ595,0,1)</f>
        <v>0</v>
      </c>
      <c r="O717" s="10">
        <f>(IF(O709&gt;0,O709,0)+FV('Impact Model_Complicated'!N$813,('Impact Model_Complicated'!O$122-'Impact Model_Complicated'!N$122),0,-'Impact Model_Complicated'!N717))*IF(O$122&gt;$AQ595,0,1)</f>
        <v>0</v>
      </c>
      <c r="P717" s="10">
        <f>(IF(P709&gt;0,P709,0)+FV('Impact Model_Complicated'!O$813,('Impact Model_Complicated'!P$122-'Impact Model_Complicated'!O$122),0,-'Impact Model_Complicated'!O717))*IF(P$122&gt;$AQ595,0,1)</f>
        <v>0</v>
      </c>
      <c r="Q717" s="10">
        <f>(IF(Q709&gt;0,Q709,0)+FV('Impact Model_Complicated'!P$813,('Impact Model_Complicated'!Q$122-'Impact Model_Complicated'!P$122),0,-'Impact Model_Complicated'!P717))*IF(Q$122&gt;$AQ595,0,1)</f>
        <v>0</v>
      </c>
      <c r="R717" s="10">
        <f>(IF(R709&gt;0,R709,0)+FV('Impact Model_Complicated'!Q$813,('Impact Model_Complicated'!R$122-'Impact Model_Complicated'!Q$122),0,-'Impact Model_Complicated'!Q717))*IF(R$122&gt;$AQ595,0,1)</f>
        <v>0</v>
      </c>
      <c r="S717" s="10">
        <f>(IF(S709&gt;0,S709,0)+FV('Impact Model_Complicated'!R$813,('Impact Model_Complicated'!S$122-'Impact Model_Complicated'!R$122),0,-'Impact Model_Complicated'!R717))*IF(S$122&gt;$AQ595,0,1)</f>
        <v>0</v>
      </c>
      <c r="T717" s="10">
        <f>(IF(T709&gt;0,T709,0)+FV('Impact Model_Complicated'!S$813,('Impact Model_Complicated'!T$122-'Impact Model_Complicated'!S$122),0,-'Impact Model_Complicated'!S717))*IF(T$122&gt;$AQ595,0,1)</f>
        <v>0</v>
      </c>
      <c r="U717" s="10">
        <f>(IF(U709&gt;0,U709,0)+FV('Impact Model_Complicated'!T$813,('Impact Model_Complicated'!U$122-'Impact Model_Complicated'!T$122),0,-'Impact Model_Complicated'!T717))*IF(U$122&gt;$AQ595,0,1)</f>
        <v>0</v>
      </c>
      <c r="V717" s="10">
        <f>(IF(V709&gt;0,V709,0)+FV('Impact Model_Complicated'!U$813,('Impact Model_Complicated'!V$122-'Impact Model_Complicated'!U$122),0,-'Impact Model_Complicated'!U717))*IF(V$122&gt;$AQ595,0,1)</f>
        <v>0</v>
      </c>
      <c r="W717" s="10">
        <f>(IF(W709&gt;0,W709,0)+FV('Impact Model_Complicated'!V$813,('Impact Model_Complicated'!W$122-'Impact Model_Complicated'!V$122),0,-'Impact Model_Complicated'!V717))*IF(W$122&gt;$AQ595,0,1)</f>
        <v>0</v>
      </c>
      <c r="X717" s="10">
        <f>(IF(X709&gt;0,X709,0)+FV('Impact Model_Complicated'!W$813,('Impact Model_Complicated'!X$122-'Impact Model_Complicated'!W$122),0,-'Impact Model_Complicated'!W717))*IF(X$122&gt;$AQ595,0,1)</f>
        <v>0</v>
      </c>
      <c r="Y717" s="10">
        <f>(IF(Y709&gt;0,Y709,0)+FV('Impact Model_Complicated'!X$813,('Impact Model_Complicated'!Y$122-'Impact Model_Complicated'!X$122),0,-'Impact Model_Complicated'!X717))*IF(Y$122&gt;$AQ595,0,1)</f>
        <v>0</v>
      </c>
      <c r="Z717" s="10">
        <f>(IF(Z709&gt;0,Z709,0)+FV('Impact Model_Simple'!Y$813,('Impact Model_Simple'!Z$122-'Impact Model_Simple'!Y$122),0,-'Impact Model_Simple'!Y717))*IF(Z$122&gt;$AQ595,0,1)</f>
        <v>0</v>
      </c>
      <c r="AA717" s="10">
        <f>(IF(AA709&gt;0,AA709,0)+FV('Impact Model_Complicated'!Z$813,('Impact Model_Complicated'!AA$122-'Impact Model_Complicated'!Z$122),0,-'Impact Model_Complicated'!Z717))*IF(AA$122&gt;$AQ595,0,1)</f>
        <v>0</v>
      </c>
      <c r="AB717" s="10">
        <f>(IF(AB709&gt;0,AB709,0)+FV('Impact Model_Complicated'!AA$813,('Impact Model_Complicated'!AB$122-'Impact Model_Complicated'!AA$122),0,-'Impact Model_Complicated'!AA717))*IF(AB$122&gt;$AQ595,0,1)</f>
        <v>0</v>
      </c>
      <c r="AC717" s="10">
        <f>(IF(AC709&gt;0,AC709,0)+FV('Impact Model_Complicated'!AB$813,('Impact Model_Complicated'!AC$122-'Impact Model_Complicated'!AB$122),0,-'Impact Model_Complicated'!AB717))*IF(AC$122&gt;$AQ595,0,1)</f>
        <v>0</v>
      </c>
      <c r="AD717" s="10">
        <f>(IF(AD709&gt;0,AD709,0)+FV('Impact Model_Complicated'!AC$813,('Impact Model_Complicated'!AD$122-'Impact Model_Complicated'!AC$122),0,-'Impact Model_Complicated'!AC717))*IF(AD$122&gt;$AQ595,0,1)</f>
        <v>0</v>
      </c>
      <c r="AE717" s="10">
        <f>(IF(AE709&gt;0,AE709,0)+FV('Impact Model_Complicated'!AD$813,('Impact Model_Complicated'!AE$122-'Impact Model_Complicated'!AD$122),0,-'Impact Model_Complicated'!AD717))*IF(AE$122&gt;$AQ595,0,1)</f>
        <v>0</v>
      </c>
      <c r="AF717" s="10">
        <f>(IF(AF709&gt;0,AF709,0)+FV('Impact Model_Complicated'!AE$813,('Impact Model_Complicated'!AF$122-'Impact Model_Complicated'!AE$122),0,-'Impact Model_Complicated'!AE717))*IF(AF$122&gt;$AQ595,0,1)</f>
        <v>0</v>
      </c>
      <c r="AG717" s="10">
        <f>(IF(AG709&gt;0,AG709,0)+FV('Impact Model_Complicated'!AF$813,('Impact Model_Complicated'!AG$122-'Impact Model_Complicated'!AF$122),0,-'Impact Model_Complicated'!AF717))*IF(AG$122&gt;$AQ595,0,1)</f>
        <v>0</v>
      </c>
      <c r="AH717" s="10">
        <f>(IF(AH709&gt;0,AH709,0)+FV('Impact Model_Complicated'!AG$813,('Impact Model_Complicated'!AH$122-'Impact Model_Complicated'!AG$122),0,-'Impact Model_Complicated'!AG717))*IF(AH$122&gt;$AQ595,0,1)</f>
        <v>0</v>
      </c>
      <c r="AI717" s="10">
        <f>(IF(AI709&gt;0,AI709,0)+FV('Impact Model_Complicated'!AH$813,('Impact Model_Complicated'!AI$122-'Impact Model_Complicated'!AH$122),0,-'Impact Model_Complicated'!AH717))*IF(AI$122&gt;$AQ595,0,1)</f>
        <v>0</v>
      </c>
      <c r="AJ717" s="10">
        <f>(IF(AJ709&gt;0,AJ709,0)+FV('Impact Model_Complicated'!AI$813,('Impact Model_Complicated'!AJ$122-'Impact Model_Complicated'!AI$122),0,-'Impact Model_Complicated'!AI717))*IF(AJ$122&gt;$AQ595,0,1)</f>
        <v>0</v>
      </c>
      <c r="AK717" s="10">
        <f>(IF(AK709&gt;0,AK709,0)+FV('Impact Model_Complicated'!AJ$813,('Impact Model_Complicated'!AK$122-'Impact Model_Complicated'!AJ$122),0,-'Impact Model_Complicated'!AJ717))*IF(AK$122&gt;$AQ595,0,1)</f>
        <v>0</v>
      </c>
      <c r="AL717" s="10">
        <f>(IF(AL709&gt;0,AL709,0)+FV('Impact Model_Complicated'!AK$813,('Impact Model_Complicated'!AL$122-'Impact Model_Complicated'!AK$122),0,-'Impact Model_Complicated'!AK717))*IF(AL$122&gt;$AQ595,0,1)</f>
        <v>0</v>
      </c>
      <c r="AM717" s="10">
        <f>(IF(AM709&gt;0,AM709,0)+FV('Impact Model_Complicated'!AL$813,('Impact Model_Complicated'!AM$122-'Impact Model_Complicated'!AL$122),0,-'Impact Model_Complicated'!AL717))*IF(AM$122&gt;$AQ595,0,1)</f>
        <v>0</v>
      </c>
      <c r="AN717" s="10">
        <f>(IF(AN709&gt;0,AN709,0)+FV('Impact Model_Complicated'!AM$813,('Impact Model_Complicated'!AN$122-'Impact Model_Complicated'!AM$122),0,-'Impact Model_Complicated'!AM717))*IF(AN$122&gt;$AQ595,0,1)</f>
        <v>0</v>
      </c>
      <c r="AO717" s="10">
        <f>(IF(AO709&gt;0,AO709,0)+FV('Impact Model_Complicated'!AN$813,('Impact Model_Complicated'!AO$122-'Impact Model_Complicated'!AN$122),0,-'Impact Model_Complicated'!AN717))*IF(AO$122&gt;$AQ595,0,1)</f>
        <v>0</v>
      </c>
      <c r="AP717" s="10">
        <f>(IF(AP709&gt;0,AP709,0)+FV('Impact Model_Complicated'!AO$813,('Impact Model_Complicated'!AP$122-'Impact Model_Complicated'!AO$122),0,-'Impact Model_Complicated'!AO717))*IF(AP$122&gt;$AQ595,0,1)</f>
        <v>0</v>
      </c>
    </row>
    <row r="718" spans="1:42" hidden="1" outlineLevel="2">
      <c r="A718" s="1">
        <v>5</v>
      </c>
      <c r="B718" s="10"/>
      <c r="D718" s="10">
        <f>(IF(D710&gt;0,D710,0)+FV('Impact Model_Complicated'!C$813,('Impact Model_Complicated'!D$122-'Impact Model_Complicated'!C$122),0,-'Impact Model_Complicated'!C718))*IF(D$122&gt;$AQ596,0,1)</f>
        <v>0</v>
      </c>
      <c r="E718" s="10">
        <f>(IF(E710&gt;0,E710,0)+FV('Impact Model_Complicated'!D$813,('Impact Model_Complicated'!E$122-'Impact Model_Complicated'!D$122),0,-'Impact Model_Complicated'!D718))*IF(E$122&gt;$AQ596,0,1)</f>
        <v>0</v>
      </c>
      <c r="F718" s="10">
        <f>(IF(F710&gt;0,F710,0)+FV('Impact Model_Complicated'!E$813,('Impact Model_Complicated'!F$122-'Impact Model_Complicated'!E$122),0,-'Impact Model_Complicated'!E718))*IF(F$122&gt;$AQ596,0,1)</f>
        <v>0</v>
      </c>
      <c r="G718" s="10">
        <f>(IF(G710&gt;0,G710,0)+FV('Impact Model_Complicated'!F$813,('Impact Model_Complicated'!G$122-'Impact Model_Complicated'!F$122),0,-'Impact Model_Complicated'!F718))*IF(G$122&gt;$AQ596,0,1)</f>
        <v>0</v>
      </c>
      <c r="H718" s="10">
        <f>(IF(H710&gt;0,H710,0)+FV('Impact Model_Complicated'!G$813,('Impact Model_Complicated'!H$122-'Impact Model_Complicated'!G$122),0,-'Impact Model_Complicated'!G718))*IF(H$122&gt;$AQ596,0,1)</f>
        <v>0</v>
      </c>
      <c r="I718" s="10">
        <f>(IF(I710&gt;0,I710,0)+FV('Impact Model_Complicated'!H$813,('Impact Model_Complicated'!I$122-'Impact Model_Complicated'!H$122),0,-'Impact Model_Complicated'!H718))*IF(I$122&gt;$AQ596,0,1)</f>
        <v>0</v>
      </c>
      <c r="J718" s="10">
        <f>(IF(J710&gt;0,J710,0)+FV('Impact Model_Complicated'!I$813,('Impact Model_Complicated'!J$122-'Impact Model_Complicated'!I$122),0,-'Impact Model_Complicated'!I718))*IF(J$122&gt;$AQ596,0,1)</f>
        <v>0</v>
      </c>
      <c r="K718" s="10">
        <f>(IF(K710&gt;0,K710,0)+FV('Impact Model_Complicated'!J$813,('Impact Model_Complicated'!K$122-'Impact Model_Complicated'!J$122),0,-'Impact Model_Complicated'!J718))*IF(K$122&gt;$AQ596,0,1)</f>
        <v>0</v>
      </c>
      <c r="L718" s="10">
        <f>(IF(L710&gt;0,L710,0)+FV('Impact Model_Complicated'!K$813,('Impact Model_Complicated'!L$122-'Impact Model_Complicated'!K$122),0,-'Impact Model_Complicated'!K718))*IF(L$122&gt;$AQ596,0,1)</f>
        <v>0</v>
      </c>
      <c r="M718" s="10">
        <f>(IF(M710&gt;0,M710,0)+FV('Impact Model_Complicated'!L$813,('Impact Model_Complicated'!M$122-'Impact Model_Complicated'!L$122),0,-'Impact Model_Complicated'!L718))*IF(M$122&gt;$AQ596,0,1)</f>
        <v>0</v>
      </c>
      <c r="N718" s="10">
        <f>(IF(N710&gt;0,N710,0)+FV('Impact Model_Complicated'!M$813,('Impact Model_Complicated'!N$122-'Impact Model_Complicated'!M$122),0,-'Impact Model_Complicated'!M718))*IF(N$122&gt;$AQ596,0,1)</f>
        <v>0</v>
      </c>
      <c r="O718" s="10">
        <f>(IF(O710&gt;0,O710,0)+FV('Impact Model_Complicated'!N$813,('Impact Model_Complicated'!O$122-'Impact Model_Complicated'!N$122),0,-'Impact Model_Complicated'!N718))*IF(O$122&gt;$AQ596,0,1)</f>
        <v>0</v>
      </c>
      <c r="P718" s="10">
        <f>(IF(P710&gt;0,P710,0)+FV('Impact Model_Complicated'!O$813,('Impact Model_Complicated'!P$122-'Impact Model_Complicated'!O$122),0,-'Impact Model_Complicated'!O718))*IF(P$122&gt;$AQ596,0,1)</f>
        <v>0</v>
      </c>
      <c r="Q718" s="10">
        <f>(IF(Q710&gt;0,Q710,0)+FV('Impact Model_Complicated'!P$813,('Impact Model_Complicated'!Q$122-'Impact Model_Complicated'!P$122),0,-'Impact Model_Complicated'!P718))*IF(Q$122&gt;$AQ596,0,1)</f>
        <v>0</v>
      </c>
      <c r="R718" s="10">
        <f>(IF(R710&gt;0,R710,0)+FV('Impact Model_Complicated'!Q$813,('Impact Model_Complicated'!R$122-'Impact Model_Complicated'!Q$122),0,-'Impact Model_Complicated'!Q718))*IF(R$122&gt;$AQ596,0,1)</f>
        <v>0</v>
      </c>
      <c r="S718" s="10">
        <f>(IF(S710&gt;0,S710,0)+FV('Impact Model_Complicated'!R$813,('Impact Model_Complicated'!S$122-'Impact Model_Complicated'!R$122),0,-'Impact Model_Complicated'!R718))*IF(S$122&gt;$AQ596,0,1)</f>
        <v>0</v>
      </c>
      <c r="T718" s="10">
        <f>(IF(T710&gt;0,T710,0)+FV('Impact Model_Complicated'!S$813,('Impact Model_Complicated'!T$122-'Impact Model_Complicated'!S$122),0,-'Impact Model_Complicated'!S718))*IF(T$122&gt;$AQ596,0,1)</f>
        <v>0</v>
      </c>
      <c r="U718" s="10">
        <f>(IF(U710&gt;0,U710,0)+FV('Impact Model_Complicated'!T$813,('Impact Model_Complicated'!U$122-'Impact Model_Complicated'!T$122),0,-'Impact Model_Complicated'!T718))*IF(U$122&gt;$AQ596,0,1)</f>
        <v>0</v>
      </c>
      <c r="V718" s="10">
        <f>(IF(V710&gt;0,V710,0)+FV('Impact Model_Complicated'!U$813,('Impact Model_Complicated'!V$122-'Impact Model_Complicated'!U$122),0,-'Impact Model_Complicated'!U718))*IF(V$122&gt;$AQ596,0,1)</f>
        <v>0</v>
      </c>
      <c r="W718" s="10">
        <f>(IF(W710&gt;0,W710,0)+FV('Impact Model_Complicated'!V$813,('Impact Model_Complicated'!W$122-'Impact Model_Complicated'!V$122),0,-'Impact Model_Complicated'!V718))*IF(W$122&gt;$AQ596,0,1)</f>
        <v>0</v>
      </c>
      <c r="X718" s="10">
        <f>(IF(X710&gt;0,X710,0)+FV('Impact Model_Complicated'!W$813,('Impact Model_Complicated'!X$122-'Impact Model_Complicated'!W$122),0,-'Impact Model_Complicated'!W718))*IF(X$122&gt;$AQ596,0,1)</f>
        <v>0</v>
      </c>
      <c r="Y718" s="10">
        <f>(IF(Y710&gt;0,Y710,0)+FV('Impact Model_Complicated'!X$813,('Impact Model_Complicated'!Y$122-'Impact Model_Complicated'!X$122),0,-'Impact Model_Complicated'!X718))*IF(Y$122&gt;$AQ596,0,1)</f>
        <v>0</v>
      </c>
      <c r="Z718" s="10">
        <f>(IF(Z710&gt;0,Z710,0)+FV('Impact Model_Simple'!Y$813,('Impact Model_Simple'!Z$122-'Impact Model_Simple'!Y$122),0,-'Impact Model_Simple'!Y718))*IF(Z$122&gt;$AQ596,0,1)</f>
        <v>0</v>
      </c>
      <c r="AA718" s="10">
        <f>(IF(AA710&gt;0,AA710,0)+FV('Impact Model_Complicated'!Z$813,('Impact Model_Complicated'!AA$122-'Impact Model_Complicated'!Z$122),0,-'Impact Model_Complicated'!Z718))*IF(AA$122&gt;$AQ596,0,1)</f>
        <v>0</v>
      </c>
      <c r="AB718" s="10">
        <f>(IF(AB710&gt;0,AB710,0)+FV('Impact Model_Complicated'!AA$813,('Impact Model_Complicated'!AB$122-'Impact Model_Complicated'!AA$122),0,-'Impact Model_Complicated'!AA718))*IF(AB$122&gt;$AQ596,0,1)</f>
        <v>0</v>
      </c>
      <c r="AC718" s="10">
        <f>(IF(AC710&gt;0,AC710,0)+FV('Impact Model_Complicated'!AB$813,('Impact Model_Complicated'!AC$122-'Impact Model_Complicated'!AB$122),0,-'Impact Model_Complicated'!AB718))*IF(AC$122&gt;$AQ596,0,1)</f>
        <v>0</v>
      </c>
      <c r="AD718" s="10">
        <f>(IF(AD710&gt;0,AD710,0)+FV('Impact Model_Complicated'!AC$813,('Impact Model_Complicated'!AD$122-'Impact Model_Complicated'!AC$122),0,-'Impact Model_Complicated'!AC718))*IF(AD$122&gt;$AQ596,0,1)</f>
        <v>0</v>
      </c>
      <c r="AE718" s="10">
        <f>(IF(AE710&gt;0,AE710,0)+FV('Impact Model_Complicated'!AD$813,('Impact Model_Complicated'!AE$122-'Impact Model_Complicated'!AD$122),0,-'Impact Model_Complicated'!AD718))*IF(AE$122&gt;$AQ596,0,1)</f>
        <v>0</v>
      </c>
      <c r="AF718" s="10">
        <f>(IF(AF710&gt;0,AF710,0)+FV('Impact Model_Complicated'!AE$813,('Impact Model_Complicated'!AF$122-'Impact Model_Complicated'!AE$122),0,-'Impact Model_Complicated'!AE718))*IF(AF$122&gt;$AQ596,0,1)</f>
        <v>0</v>
      </c>
      <c r="AG718" s="10">
        <f>(IF(AG710&gt;0,AG710,0)+FV('Impact Model_Complicated'!AF$813,('Impact Model_Complicated'!AG$122-'Impact Model_Complicated'!AF$122),0,-'Impact Model_Complicated'!AF718))*IF(AG$122&gt;$AQ596,0,1)</f>
        <v>0</v>
      </c>
      <c r="AH718" s="10">
        <f>(IF(AH710&gt;0,AH710,0)+FV('Impact Model_Complicated'!AG$813,('Impact Model_Complicated'!AH$122-'Impact Model_Complicated'!AG$122),0,-'Impact Model_Complicated'!AG718))*IF(AH$122&gt;$AQ596,0,1)</f>
        <v>0</v>
      </c>
      <c r="AI718" s="10">
        <f>(IF(AI710&gt;0,AI710,0)+FV('Impact Model_Complicated'!AH$813,('Impact Model_Complicated'!AI$122-'Impact Model_Complicated'!AH$122),0,-'Impact Model_Complicated'!AH718))*IF(AI$122&gt;$AQ596,0,1)</f>
        <v>0</v>
      </c>
      <c r="AJ718" s="10">
        <f>(IF(AJ710&gt;0,AJ710,0)+FV('Impact Model_Complicated'!AI$813,('Impact Model_Complicated'!AJ$122-'Impact Model_Complicated'!AI$122),0,-'Impact Model_Complicated'!AI718))*IF(AJ$122&gt;$AQ596,0,1)</f>
        <v>0</v>
      </c>
      <c r="AK718" s="10">
        <f>(IF(AK710&gt;0,AK710,0)+FV('Impact Model_Complicated'!AJ$813,('Impact Model_Complicated'!AK$122-'Impact Model_Complicated'!AJ$122),0,-'Impact Model_Complicated'!AJ718))*IF(AK$122&gt;$AQ596,0,1)</f>
        <v>0</v>
      </c>
      <c r="AL718" s="10">
        <f>(IF(AL710&gt;0,AL710,0)+FV('Impact Model_Complicated'!AK$813,('Impact Model_Complicated'!AL$122-'Impact Model_Complicated'!AK$122),0,-'Impact Model_Complicated'!AK718))*IF(AL$122&gt;$AQ596,0,1)</f>
        <v>0</v>
      </c>
      <c r="AM718" s="10">
        <f>(IF(AM710&gt;0,AM710,0)+FV('Impact Model_Complicated'!AL$813,('Impact Model_Complicated'!AM$122-'Impact Model_Complicated'!AL$122),0,-'Impact Model_Complicated'!AL718))*IF(AM$122&gt;$AQ596,0,1)</f>
        <v>0</v>
      </c>
      <c r="AN718" s="10">
        <f>(IF(AN710&gt;0,AN710,0)+FV('Impact Model_Complicated'!AM$813,('Impact Model_Complicated'!AN$122-'Impact Model_Complicated'!AM$122),0,-'Impact Model_Complicated'!AM718))*IF(AN$122&gt;$AQ596,0,1)</f>
        <v>0</v>
      </c>
      <c r="AO718" s="10">
        <f>(IF(AO710&gt;0,AO710,0)+FV('Impact Model_Complicated'!AN$813,('Impact Model_Complicated'!AO$122-'Impact Model_Complicated'!AN$122),0,-'Impact Model_Complicated'!AN718))*IF(AO$122&gt;$AQ596,0,1)</f>
        <v>0</v>
      </c>
      <c r="AP718" s="10">
        <f>(IF(AP710&gt;0,AP710,0)+FV('Impact Model_Complicated'!AO$813,('Impact Model_Complicated'!AP$122-'Impact Model_Complicated'!AO$122),0,-'Impact Model_Complicated'!AO718))*IF(AP$122&gt;$AQ596,0,1)</f>
        <v>0</v>
      </c>
    </row>
    <row r="719" spans="1:42" ht="15.5" hidden="1" outlineLevel="2" thickBot="1">
      <c r="A719" s="6" t="s">
        <v>7</v>
      </c>
      <c r="B719" s="13"/>
      <c r="C719" s="6"/>
      <c r="D719" s="13">
        <f>SUM(D714:D718)</f>
        <v>0</v>
      </c>
      <c r="E719" s="13">
        <f t="shared" ref="E719:AP719" si="277">SUM(E714:E718)</f>
        <v>0</v>
      </c>
      <c r="F719" s="13">
        <f t="shared" si="277"/>
        <v>0</v>
      </c>
      <c r="G719" s="13">
        <f t="shared" si="277"/>
        <v>0</v>
      </c>
      <c r="H719" s="13">
        <f t="shared" si="277"/>
        <v>0</v>
      </c>
      <c r="I719" s="13">
        <f t="shared" si="277"/>
        <v>0</v>
      </c>
      <c r="J719" s="13">
        <f t="shared" si="277"/>
        <v>0</v>
      </c>
      <c r="K719" s="13">
        <f t="shared" si="277"/>
        <v>0</v>
      </c>
      <c r="L719" s="13">
        <f t="shared" si="277"/>
        <v>0</v>
      </c>
      <c r="M719" s="13">
        <f t="shared" si="277"/>
        <v>0</v>
      </c>
      <c r="N719" s="13">
        <f t="shared" si="277"/>
        <v>0</v>
      </c>
      <c r="O719" s="13">
        <f t="shared" si="277"/>
        <v>0</v>
      </c>
      <c r="P719" s="13">
        <f t="shared" si="277"/>
        <v>0</v>
      </c>
      <c r="Q719" s="13">
        <f t="shared" si="277"/>
        <v>0</v>
      </c>
      <c r="R719" s="13">
        <f t="shared" si="277"/>
        <v>38386883.873771027</v>
      </c>
      <c r="S719" s="13">
        <f t="shared" si="277"/>
        <v>40306228.067459583</v>
      </c>
      <c r="T719" s="13">
        <f t="shared" si="277"/>
        <v>42321539.470832564</v>
      </c>
      <c r="U719" s="13">
        <f t="shared" si="277"/>
        <v>0</v>
      </c>
      <c r="V719" s="13">
        <f t="shared" si="277"/>
        <v>0</v>
      </c>
      <c r="W719" s="13">
        <f t="shared" si="277"/>
        <v>0</v>
      </c>
      <c r="X719" s="13">
        <f t="shared" si="277"/>
        <v>0</v>
      </c>
      <c r="Y719" s="13">
        <f t="shared" si="277"/>
        <v>0</v>
      </c>
      <c r="Z719" s="13">
        <f t="shared" si="277"/>
        <v>0</v>
      </c>
      <c r="AA719" s="13">
        <f t="shared" si="277"/>
        <v>0</v>
      </c>
      <c r="AB719" s="13">
        <f t="shared" si="277"/>
        <v>0</v>
      </c>
      <c r="AC719" s="13">
        <f t="shared" si="277"/>
        <v>0</v>
      </c>
      <c r="AD719" s="13">
        <f t="shared" si="277"/>
        <v>0</v>
      </c>
      <c r="AE719" s="13">
        <f t="shared" si="277"/>
        <v>0</v>
      </c>
      <c r="AF719" s="13">
        <f t="shared" si="277"/>
        <v>0</v>
      </c>
      <c r="AG719" s="13">
        <f t="shared" si="277"/>
        <v>0</v>
      </c>
      <c r="AH719" s="13">
        <f t="shared" si="277"/>
        <v>0</v>
      </c>
      <c r="AI719" s="13">
        <f t="shared" si="277"/>
        <v>0</v>
      </c>
      <c r="AJ719" s="13">
        <f t="shared" si="277"/>
        <v>0</v>
      </c>
      <c r="AK719" s="13">
        <f t="shared" si="277"/>
        <v>0</v>
      </c>
      <c r="AL719" s="13">
        <f t="shared" si="277"/>
        <v>0</v>
      </c>
      <c r="AM719" s="13">
        <f t="shared" si="277"/>
        <v>0</v>
      </c>
      <c r="AN719" s="13">
        <f t="shared" si="277"/>
        <v>0</v>
      </c>
      <c r="AO719" s="13">
        <f t="shared" si="277"/>
        <v>0</v>
      </c>
      <c r="AP719" s="13">
        <f t="shared" si="277"/>
        <v>0</v>
      </c>
    </row>
    <row r="720" spans="1:42" hidden="1" outlineLevel="2"/>
    <row r="721" spans="1:42" hidden="1" outlineLevel="2">
      <c r="A721" s="11" t="s">
        <v>89</v>
      </c>
      <c r="B721" s="12"/>
      <c r="C721" s="11"/>
      <c r="D721" s="11">
        <f>D$84</f>
        <v>2022</v>
      </c>
      <c r="E721" s="11">
        <f t="shared" ref="E721:AP721" si="278">E$84</f>
        <v>2023</v>
      </c>
      <c r="F721" s="11">
        <f t="shared" si="278"/>
        <v>2024</v>
      </c>
      <c r="G721" s="11">
        <f t="shared" si="278"/>
        <v>2025</v>
      </c>
      <c r="H721" s="11">
        <f t="shared" si="278"/>
        <v>2026</v>
      </c>
      <c r="I721" s="11">
        <f t="shared" si="278"/>
        <v>2027</v>
      </c>
      <c r="J721" s="11">
        <f t="shared" si="278"/>
        <v>2028</v>
      </c>
      <c r="K721" s="11">
        <f t="shared" si="278"/>
        <v>2029</v>
      </c>
      <c r="L721" s="11">
        <f t="shared" si="278"/>
        <v>2030</v>
      </c>
      <c r="M721" s="11">
        <f t="shared" si="278"/>
        <v>2031</v>
      </c>
      <c r="N721" s="11">
        <f t="shared" si="278"/>
        <v>2032</v>
      </c>
      <c r="O721" s="11">
        <f t="shared" si="278"/>
        <v>2033</v>
      </c>
      <c r="P721" s="11">
        <f t="shared" si="278"/>
        <v>2034</v>
      </c>
      <c r="Q721" s="11">
        <f t="shared" si="278"/>
        <v>2035</v>
      </c>
      <c r="R721" s="11">
        <f t="shared" si="278"/>
        <v>2036</v>
      </c>
      <c r="S721" s="11">
        <f t="shared" si="278"/>
        <v>2037</v>
      </c>
      <c r="T721" s="11">
        <f t="shared" si="278"/>
        <v>2038</v>
      </c>
      <c r="U721" s="11">
        <f t="shared" si="278"/>
        <v>2039</v>
      </c>
      <c r="V721" s="11">
        <f t="shared" si="278"/>
        <v>2040</v>
      </c>
      <c r="W721" s="11">
        <f t="shared" si="278"/>
        <v>2041</v>
      </c>
      <c r="X721" s="11">
        <f t="shared" si="278"/>
        <v>2042</v>
      </c>
      <c r="Y721" s="11">
        <f t="shared" si="278"/>
        <v>2043</v>
      </c>
      <c r="Z721" s="11">
        <f t="shared" si="278"/>
        <v>2044</v>
      </c>
      <c r="AA721" s="11">
        <f t="shared" si="278"/>
        <v>2045</v>
      </c>
      <c r="AB721" s="11">
        <f t="shared" si="278"/>
        <v>2046</v>
      </c>
      <c r="AC721" s="11">
        <f t="shared" si="278"/>
        <v>2047</v>
      </c>
      <c r="AD721" s="11">
        <f t="shared" si="278"/>
        <v>2048</v>
      </c>
      <c r="AE721" s="11">
        <f t="shared" si="278"/>
        <v>2049</v>
      </c>
      <c r="AF721" s="11">
        <f t="shared" si="278"/>
        <v>2050</v>
      </c>
      <c r="AG721" s="11">
        <f t="shared" si="278"/>
        <v>2051</v>
      </c>
      <c r="AH721" s="11">
        <f t="shared" si="278"/>
        <v>2052</v>
      </c>
      <c r="AI721" s="11">
        <f t="shared" si="278"/>
        <v>2053</v>
      </c>
      <c r="AJ721" s="11">
        <f t="shared" si="278"/>
        <v>2054</v>
      </c>
      <c r="AK721" s="11">
        <f t="shared" si="278"/>
        <v>2055</v>
      </c>
      <c r="AL721" s="11">
        <f t="shared" si="278"/>
        <v>2056</v>
      </c>
      <c r="AM721" s="11">
        <f t="shared" si="278"/>
        <v>2057</v>
      </c>
      <c r="AN721" s="11">
        <f t="shared" si="278"/>
        <v>2058</v>
      </c>
      <c r="AO721" s="11">
        <f t="shared" si="278"/>
        <v>2059</v>
      </c>
      <c r="AP721" s="11">
        <f t="shared" si="278"/>
        <v>2060</v>
      </c>
    </row>
    <row r="722" spans="1:42" hidden="1" outlineLevel="2">
      <c r="A722" s="1">
        <v>1</v>
      </c>
      <c r="B722" s="10">
        <f t="shared" ref="B722:B727" si="279">SUM(D722:AP722)</f>
        <v>4232153.9470832562</v>
      </c>
      <c r="D722" s="10">
        <f>IF(D$130=$AQ592,D714*$AR592,0)</f>
        <v>0</v>
      </c>
      <c r="E722" s="10">
        <f t="shared" ref="E722:AP726" si="280">IF(E$130=$AQ592,E714*$AR592,0)</f>
        <v>0</v>
      </c>
      <c r="F722" s="10">
        <f t="shared" si="280"/>
        <v>0</v>
      </c>
      <c r="G722" s="10">
        <f t="shared" si="280"/>
        <v>0</v>
      </c>
      <c r="H722" s="10">
        <f t="shared" si="280"/>
        <v>0</v>
      </c>
      <c r="I722" s="10">
        <f t="shared" si="280"/>
        <v>0</v>
      </c>
      <c r="J722" s="10">
        <f t="shared" si="280"/>
        <v>0</v>
      </c>
      <c r="K722" s="10">
        <f t="shared" si="280"/>
        <v>0</v>
      </c>
      <c r="L722" s="10">
        <f t="shared" si="280"/>
        <v>0</v>
      </c>
      <c r="M722" s="10">
        <f t="shared" si="280"/>
        <v>0</v>
      </c>
      <c r="N722" s="10">
        <f t="shared" si="280"/>
        <v>0</v>
      </c>
      <c r="O722" s="10">
        <f t="shared" si="280"/>
        <v>0</v>
      </c>
      <c r="P722" s="10">
        <f t="shared" si="280"/>
        <v>0</v>
      </c>
      <c r="Q722" s="10">
        <f t="shared" si="280"/>
        <v>0</v>
      </c>
      <c r="R722" s="10">
        <f t="shared" si="280"/>
        <v>0</v>
      </c>
      <c r="S722" s="10">
        <f t="shared" si="280"/>
        <v>0</v>
      </c>
      <c r="T722" s="10">
        <f t="shared" si="280"/>
        <v>4232153.9470832562</v>
      </c>
      <c r="U722" s="10">
        <f t="shared" si="280"/>
        <v>0</v>
      </c>
      <c r="V722" s="10">
        <f t="shared" si="280"/>
        <v>0</v>
      </c>
      <c r="W722" s="10">
        <f t="shared" si="280"/>
        <v>0</v>
      </c>
      <c r="X722" s="10">
        <f t="shared" si="280"/>
        <v>0</v>
      </c>
      <c r="Y722" s="10">
        <f t="shared" si="280"/>
        <v>0</v>
      </c>
      <c r="Z722" s="10">
        <f t="shared" si="280"/>
        <v>0</v>
      </c>
      <c r="AA722" s="10">
        <f t="shared" si="280"/>
        <v>0</v>
      </c>
      <c r="AB722" s="10">
        <f t="shared" si="280"/>
        <v>0</v>
      </c>
      <c r="AC722" s="10">
        <f t="shared" si="280"/>
        <v>0</v>
      </c>
      <c r="AD722" s="10">
        <f t="shared" si="280"/>
        <v>0</v>
      </c>
      <c r="AE722" s="10">
        <f t="shared" si="280"/>
        <v>0</v>
      </c>
      <c r="AF722" s="10">
        <f t="shared" si="280"/>
        <v>0</v>
      </c>
      <c r="AG722" s="10">
        <f t="shared" si="280"/>
        <v>0</v>
      </c>
      <c r="AH722" s="10">
        <f t="shared" si="280"/>
        <v>0</v>
      </c>
      <c r="AI722" s="10">
        <f t="shared" si="280"/>
        <v>0</v>
      </c>
      <c r="AJ722" s="10">
        <f t="shared" si="280"/>
        <v>0</v>
      </c>
      <c r="AK722" s="10">
        <f t="shared" si="280"/>
        <v>0</v>
      </c>
      <c r="AL722" s="10">
        <f t="shared" si="280"/>
        <v>0</v>
      </c>
      <c r="AM722" s="10">
        <f t="shared" si="280"/>
        <v>0</v>
      </c>
      <c r="AN722" s="10">
        <f t="shared" si="280"/>
        <v>0</v>
      </c>
      <c r="AO722" s="10">
        <f t="shared" si="280"/>
        <v>0</v>
      </c>
      <c r="AP722" s="10">
        <f t="shared" si="280"/>
        <v>0</v>
      </c>
    </row>
    <row r="723" spans="1:42" hidden="1" outlineLevel="2">
      <c r="A723" s="1">
        <v>2</v>
      </c>
      <c r="B723" s="10">
        <f t="shared" si="279"/>
        <v>0</v>
      </c>
      <c r="D723" s="10">
        <f t="shared" ref="D723:AP726" si="281">IF(D$130=$AQ593,D715*$AR593,0)</f>
        <v>0</v>
      </c>
      <c r="E723" s="10">
        <f t="shared" si="281"/>
        <v>0</v>
      </c>
      <c r="F723" s="10">
        <f t="shared" si="281"/>
        <v>0</v>
      </c>
      <c r="G723" s="10">
        <f t="shared" si="281"/>
        <v>0</v>
      </c>
      <c r="H723" s="10">
        <f t="shared" si="281"/>
        <v>0</v>
      </c>
      <c r="I723" s="10">
        <f t="shared" si="281"/>
        <v>0</v>
      </c>
      <c r="J723" s="10">
        <f t="shared" si="281"/>
        <v>0</v>
      </c>
      <c r="K723" s="10">
        <f t="shared" si="281"/>
        <v>0</v>
      </c>
      <c r="L723" s="10">
        <f t="shared" si="281"/>
        <v>0</v>
      </c>
      <c r="M723" s="10">
        <f t="shared" si="281"/>
        <v>0</v>
      </c>
      <c r="N723" s="10">
        <f t="shared" si="281"/>
        <v>0</v>
      </c>
      <c r="O723" s="10">
        <f t="shared" si="281"/>
        <v>0</v>
      </c>
      <c r="P723" s="10">
        <f t="shared" si="281"/>
        <v>0</v>
      </c>
      <c r="Q723" s="10">
        <f t="shared" si="281"/>
        <v>0</v>
      </c>
      <c r="R723" s="10">
        <f t="shared" si="281"/>
        <v>0</v>
      </c>
      <c r="S723" s="10">
        <f t="shared" si="281"/>
        <v>0</v>
      </c>
      <c r="T723" s="10">
        <f t="shared" si="281"/>
        <v>0</v>
      </c>
      <c r="U723" s="10">
        <f t="shared" si="281"/>
        <v>0</v>
      </c>
      <c r="V723" s="10">
        <f t="shared" si="281"/>
        <v>0</v>
      </c>
      <c r="W723" s="10">
        <f t="shared" si="281"/>
        <v>0</v>
      </c>
      <c r="X723" s="10">
        <f t="shared" si="281"/>
        <v>0</v>
      </c>
      <c r="Y723" s="10">
        <f t="shared" si="281"/>
        <v>0</v>
      </c>
      <c r="Z723" s="10">
        <f t="shared" si="280"/>
        <v>0</v>
      </c>
      <c r="AA723" s="10">
        <f t="shared" si="281"/>
        <v>0</v>
      </c>
      <c r="AB723" s="10">
        <f t="shared" si="281"/>
        <v>0</v>
      </c>
      <c r="AC723" s="10">
        <f t="shared" si="281"/>
        <v>0</v>
      </c>
      <c r="AD723" s="10">
        <f t="shared" si="281"/>
        <v>0</v>
      </c>
      <c r="AE723" s="10">
        <f t="shared" si="281"/>
        <v>0</v>
      </c>
      <c r="AF723" s="10">
        <f t="shared" si="281"/>
        <v>0</v>
      </c>
      <c r="AG723" s="10">
        <f t="shared" si="281"/>
        <v>0</v>
      </c>
      <c r="AH723" s="10">
        <f t="shared" si="281"/>
        <v>0</v>
      </c>
      <c r="AI723" s="10">
        <f t="shared" si="281"/>
        <v>0</v>
      </c>
      <c r="AJ723" s="10">
        <f t="shared" si="281"/>
        <v>0</v>
      </c>
      <c r="AK723" s="10">
        <f t="shared" si="281"/>
        <v>0</v>
      </c>
      <c r="AL723" s="10">
        <f t="shared" si="281"/>
        <v>0</v>
      </c>
      <c r="AM723" s="10">
        <f t="shared" si="281"/>
        <v>0</v>
      </c>
      <c r="AN723" s="10">
        <f t="shared" si="281"/>
        <v>0</v>
      </c>
      <c r="AO723" s="10">
        <f t="shared" si="281"/>
        <v>0</v>
      </c>
      <c r="AP723" s="10">
        <f t="shared" si="281"/>
        <v>0</v>
      </c>
    </row>
    <row r="724" spans="1:42" hidden="1" outlineLevel="2">
      <c r="A724" s="1">
        <v>3</v>
      </c>
      <c r="B724" s="10">
        <f t="shared" si="279"/>
        <v>0</v>
      </c>
      <c r="D724" s="10">
        <f t="shared" si="281"/>
        <v>0</v>
      </c>
      <c r="E724" s="10">
        <f t="shared" si="281"/>
        <v>0</v>
      </c>
      <c r="F724" s="10">
        <f t="shared" si="281"/>
        <v>0</v>
      </c>
      <c r="G724" s="10">
        <f t="shared" si="281"/>
        <v>0</v>
      </c>
      <c r="H724" s="10">
        <f t="shared" si="281"/>
        <v>0</v>
      </c>
      <c r="I724" s="10">
        <f t="shared" si="281"/>
        <v>0</v>
      </c>
      <c r="J724" s="10">
        <f t="shared" si="281"/>
        <v>0</v>
      </c>
      <c r="K724" s="10">
        <f t="shared" si="281"/>
        <v>0</v>
      </c>
      <c r="L724" s="10">
        <f t="shared" si="281"/>
        <v>0</v>
      </c>
      <c r="M724" s="10">
        <f t="shared" si="281"/>
        <v>0</v>
      </c>
      <c r="N724" s="10">
        <f t="shared" si="281"/>
        <v>0</v>
      </c>
      <c r="O724" s="10">
        <f t="shared" si="281"/>
        <v>0</v>
      </c>
      <c r="P724" s="10">
        <f t="shared" si="281"/>
        <v>0</v>
      </c>
      <c r="Q724" s="10">
        <f t="shared" si="281"/>
        <v>0</v>
      </c>
      <c r="R724" s="10">
        <f t="shared" si="281"/>
        <v>0</v>
      </c>
      <c r="S724" s="10">
        <f t="shared" si="281"/>
        <v>0</v>
      </c>
      <c r="T724" s="10">
        <f t="shared" si="281"/>
        <v>0</v>
      </c>
      <c r="U724" s="10">
        <f t="shared" si="281"/>
        <v>0</v>
      </c>
      <c r="V724" s="10">
        <f t="shared" si="281"/>
        <v>0</v>
      </c>
      <c r="W724" s="10">
        <f t="shared" si="281"/>
        <v>0</v>
      </c>
      <c r="X724" s="10">
        <f t="shared" si="281"/>
        <v>0</v>
      </c>
      <c r="Y724" s="10">
        <f t="shared" si="281"/>
        <v>0</v>
      </c>
      <c r="Z724" s="10">
        <f t="shared" si="280"/>
        <v>0</v>
      </c>
      <c r="AA724" s="10">
        <f t="shared" si="281"/>
        <v>0</v>
      </c>
      <c r="AB724" s="10">
        <f t="shared" si="281"/>
        <v>0</v>
      </c>
      <c r="AC724" s="10">
        <f t="shared" si="281"/>
        <v>0</v>
      </c>
      <c r="AD724" s="10">
        <f t="shared" si="281"/>
        <v>0</v>
      </c>
      <c r="AE724" s="10">
        <f t="shared" si="281"/>
        <v>0</v>
      </c>
      <c r="AF724" s="10">
        <f t="shared" si="281"/>
        <v>0</v>
      </c>
      <c r="AG724" s="10">
        <f t="shared" si="281"/>
        <v>0</v>
      </c>
      <c r="AH724" s="10">
        <f t="shared" si="281"/>
        <v>0</v>
      </c>
      <c r="AI724" s="10">
        <f t="shared" si="281"/>
        <v>0</v>
      </c>
      <c r="AJ724" s="10">
        <f t="shared" si="281"/>
        <v>0</v>
      </c>
      <c r="AK724" s="10">
        <f t="shared" si="281"/>
        <v>0</v>
      </c>
      <c r="AL724" s="10">
        <f t="shared" si="281"/>
        <v>0</v>
      </c>
      <c r="AM724" s="10">
        <f t="shared" si="281"/>
        <v>0</v>
      </c>
      <c r="AN724" s="10">
        <f t="shared" si="281"/>
        <v>0</v>
      </c>
      <c r="AO724" s="10">
        <f t="shared" si="281"/>
        <v>0</v>
      </c>
      <c r="AP724" s="10">
        <f t="shared" si="281"/>
        <v>0</v>
      </c>
    </row>
    <row r="725" spans="1:42" hidden="1" outlineLevel="2">
      <c r="A725" s="1">
        <v>4</v>
      </c>
      <c r="B725" s="10">
        <f t="shared" si="279"/>
        <v>0</v>
      </c>
      <c r="D725" s="10">
        <f t="shared" si="281"/>
        <v>0</v>
      </c>
      <c r="E725" s="10">
        <f t="shared" si="281"/>
        <v>0</v>
      </c>
      <c r="F725" s="10">
        <f t="shared" si="281"/>
        <v>0</v>
      </c>
      <c r="G725" s="10">
        <f t="shared" si="281"/>
        <v>0</v>
      </c>
      <c r="H725" s="10">
        <f t="shared" si="281"/>
        <v>0</v>
      </c>
      <c r="I725" s="10">
        <f t="shared" si="281"/>
        <v>0</v>
      </c>
      <c r="J725" s="10">
        <f t="shared" si="281"/>
        <v>0</v>
      </c>
      <c r="K725" s="10">
        <f t="shared" si="281"/>
        <v>0</v>
      </c>
      <c r="L725" s="10">
        <f t="shared" si="281"/>
        <v>0</v>
      </c>
      <c r="M725" s="10">
        <f t="shared" si="281"/>
        <v>0</v>
      </c>
      <c r="N725" s="10">
        <f t="shared" si="281"/>
        <v>0</v>
      </c>
      <c r="O725" s="10">
        <f t="shared" si="281"/>
        <v>0</v>
      </c>
      <c r="P725" s="10">
        <f t="shared" si="281"/>
        <v>0</v>
      </c>
      <c r="Q725" s="10">
        <f t="shared" si="281"/>
        <v>0</v>
      </c>
      <c r="R725" s="10">
        <f t="shared" si="281"/>
        <v>0</v>
      </c>
      <c r="S725" s="10">
        <f t="shared" si="281"/>
        <v>0</v>
      </c>
      <c r="T725" s="10">
        <f t="shared" si="281"/>
        <v>0</v>
      </c>
      <c r="U725" s="10">
        <f t="shared" si="281"/>
        <v>0</v>
      </c>
      <c r="V725" s="10">
        <f t="shared" si="281"/>
        <v>0</v>
      </c>
      <c r="W725" s="10">
        <f t="shared" si="281"/>
        <v>0</v>
      </c>
      <c r="X725" s="10">
        <f t="shared" si="281"/>
        <v>0</v>
      </c>
      <c r="Y725" s="10">
        <f t="shared" si="281"/>
        <v>0</v>
      </c>
      <c r="Z725" s="10">
        <f t="shared" si="280"/>
        <v>0</v>
      </c>
      <c r="AA725" s="10">
        <f t="shared" si="281"/>
        <v>0</v>
      </c>
      <c r="AB725" s="10">
        <f t="shared" si="281"/>
        <v>0</v>
      </c>
      <c r="AC725" s="10">
        <f t="shared" si="281"/>
        <v>0</v>
      </c>
      <c r="AD725" s="10">
        <f t="shared" si="281"/>
        <v>0</v>
      </c>
      <c r="AE725" s="10">
        <f t="shared" si="281"/>
        <v>0</v>
      </c>
      <c r="AF725" s="10">
        <f t="shared" si="281"/>
        <v>0</v>
      </c>
      <c r="AG725" s="10">
        <f t="shared" si="281"/>
        <v>0</v>
      </c>
      <c r="AH725" s="10">
        <f t="shared" si="281"/>
        <v>0</v>
      </c>
      <c r="AI725" s="10">
        <f t="shared" si="281"/>
        <v>0</v>
      </c>
      <c r="AJ725" s="10">
        <f t="shared" si="281"/>
        <v>0</v>
      </c>
      <c r="AK725" s="10">
        <f t="shared" si="281"/>
        <v>0</v>
      </c>
      <c r="AL725" s="10">
        <f t="shared" si="281"/>
        <v>0</v>
      </c>
      <c r="AM725" s="10">
        <f t="shared" si="281"/>
        <v>0</v>
      </c>
      <c r="AN725" s="10">
        <f t="shared" si="281"/>
        <v>0</v>
      </c>
      <c r="AO725" s="10">
        <f t="shared" si="281"/>
        <v>0</v>
      </c>
      <c r="AP725" s="10">
        <f t="shared" si="281"/>
        <v>0</v>
      </c>
    </row>
    <row r="726" spans="1:42" hidden="1" outlineLevel="2">
      <c r="A726" s="1">
        <v>5</v>
      </c>
      <c r="B726" s="10">
        <f t="shared" si="279"/>
        <v>0</v>
      </c>
      <c r="D726" s="10">
        <f t="shared" si="281"/>
        <v>0</v>
      </c>
      <c r="E726" s="10">
        <f t="shared" si="281"/>
        <v>0</v>
      </c>
      <c r="F726" s="10">
        <f t="shared" si="281"/>
        <v>0</v>
      </c>
      <c r="G726" s="10">
        <f t="shared" si="281"/>
        <v>0</v>
      </c>
      <c r="H726" s="10">
        <f t="shared" si="281"/>
        <v>0</v>
      </c>
      <c r="I726" s="10">
        <f t="shared" si="281"/>
        <v>0</v>
      </c>
      <c r="J726" s="10">
        <f t="shared" si="281"/>
        <v>0</v>
      </c>
      <c r="K726" s="10">
        <f t="shared" si="281"/>
        <v>0</v>
      </c>
      <c r="L726" s="10">
        <f t="shared" si="281"/>
        <v>0</v>
      </c>
      <c r="M726" s="10">
        <f t="shared" si="281"/>
        <v>0</v>
      </c>
      <c r="N726" s="10">
        <f t="shared" si="281"/>
        <v>0</v>
      </c>
      <c r="O726" s="10">
        <f t="shared" si="281"/>
        <v>0</v>
      </c>
      <c r="P726" s="10">
        <f t="shared" si="281"/>
        <v>0</v>
      </c>
      <c r="Q726" s="10">
        <f t="shared" si="281"/>
        <v>0</v>
      </c>
      <c r="R726" s="10">
        <f t="shared" si="281"/>
        <v>0</v>
      </c>
      <c r="S726" s="10">
        <f t="shared" si="281"/>
        <v>0</v>
      </c>
      <c r="T726" s="10">
        <f t="shared" si="281"/>
        <v>0</v>
      </c>
      <c r="U726" s="10">
        <f t="shared" si="281"/>
        <v>0</v>
      </c>
      <c r="V726" s="10">
        <f t="shared" si="281"/>
        <v>0</v>
      </c>
      <c r="W726" s="10">
        <f t="shared" si="281"/>
        <v>0</v>
      </c>
      <c r="X726" s="10">
        <f t="shared" si="281"/>
        <v>0</v>
      </c>
      <c r="Y726" s="10">
        <f t="shared" si="281"/>
        <v>0</v>
      </c>
      <c r="Z726" s="10">
        <f t="shared" si="280"/>
        <v>0</v>
      </c>
      <c r="AA726" s="10">
        <f t="shared" si="281"/>
        <v>0</v>
      </c>
      <c r="AB726" s="10">
        <f t="shared" si="281"/>
        <v>0</v>
      </c>
      <c r="AC726" s="10">
        <f t="shared" si="281"/>
        <v>0</v>
      </c>
      <c r="AD726" s="10">
        <f t="shared" si="281"/>
        <v>0</v>
      </c>
      <c r="AE726" s="10">
        <f t="shared" si="281"/>
        <v>0</v>
      </c>
      <c r="AF726" s="10">
        <f t="shared" si="281"/>
        <v>0</v>
      </c>
      <c r="AG726" s="10">
        <f t="shared" si="281"/>
        <v>0</v>
      </c>
      <c r="AH726" s="10">
        <f t="shared" si="281"/>
        <v>0</v>
      </c>
      <c r="AI726" s="10">
        <f t="shared" si="281"/>
        <v>0</v>
      </c>
      <c r="AJ726" s="10">
        <f t="shared" si="281"/>
        <v>0</v>
      </c>
      <c r="AK726" s="10">
        <f t="shared" si="281"/>
        <v>0</v>
      </c>
      <c r="AL726" s="10">
        <f t="shared" si="281"/>
        <v>0</v>
      </c>
      <c r="AM726" s="10">
        <f t="shared" si="281"/>
        <v>0</v>
      </c>
      <c r="AN726" s="10">
        <f t="shared" si="281"/>
        <v>0</v>
      </c>
      <c r="AO726" s="10">
        <f t="shared" si="281"/>
        <v>0</v>
      </c>
      <c r="AP726" s="10">
        <f t="shared" si="281"/>
        <v>0</v>
      </c>
    </row>
    <row r="727" spans="1:42" ht="15.5" hidden="1" outlineLevel="2" thickBot="1">
      <c r="A727" s="6" t="s">
        <v>7</v>
      </c>
      <c r="B727" s="13">
        <f t="shared" si="279"/>
        <v>4232153.9470832562</v>
      </c>
      <c r="C727" s="6"/>
      <c r="D727" s="13">
        <f>SUM(D722:D726)</f>
        <v>0</v>
      </c>
      <c r="E727" s="13">
        <f t="shared" ref="E727:AP727" si="282">SUM(E722:E726)</f>
        <v>0</v>
      </c>
      <c r="F727" s="13">
        <f t="shared" si="282"/>
        <v>0</v>
      </c>
      <c r="G727" s="13">
        <f t="shared" si="282"/>
        <v>0</v>
      </c>
      <c r="H727" s="13">
        <f t="shared" si="282"/>
        <v>0</v>
      </c>
      <c r="I727" s="13">
        <f t="shared" si="282"/>
        <v>0</v>
      </c>
      <c r="J727" s="13">
        <f t="shared" si="282"/>
        <v>0</v>
      </c>
      <c r="K727" s="13">
        <f t="shared" si="282"/>
        <v>0</v>
      </c>
      <c r="L727" s="13">
        <f t="shared" si="282"/>
        <v>0</v>
      </c>
      <c r="M727" s="13">
        <f t="shared" si="282"/>
        <v>0</v>
      </c>
      <c r="N727" s="13">
        <f t="shared" si="282"/>
        <v>0</v>
      </c>
      <c r="O727" s="13">
        <f t="shared" si="282"/>
        <v>0</v>
      </c>
      <c r="P727" s="13">
        <f t="shared" si="282"/>
        <v>0</v>
      </c>
      <c r="Q727" s="13">
        <f t="shared" si="282"/>
        <v>0</v>
      </c>
      <c r="R727" s="13">
        <f t="shared" si="282"/>
        <v>0</v>
      </c>
      <c r="S727" s="13">
        <f t="shared" si="282"/>
        <v>0</v>
      </c>
      <c r="T727" s="13">
        <f t="shared" si="282"/>
        <v>4232153.9470832562</v>
      </c>
      <c r="U727" s="13">
        <f t="shared" si="282"/>
        <v>0</v>
      </c>
      <c r="V727" s="13">
        <f t="shared" si="282"/>
        <v>0</v>
      </c>
      <c r="W727" s="13">
        <f t="shared" si="282"/>
        <v>0</v>
      </c>
      <c r="X727" s="13">
        <f t="shared" si="282"/>
        <v>0</v>
      </c>
      <c r="Y727" s="13">
        <f t="shared" si="282"/>
        <v>0</v>
      </c>
      <c r="Z727" s="13">
        <f t="shared" si="282"/>
        <v>0</v>
      </c>
      <c r="AA727" s="13">
        <f t="shared" si="282"/>
        <v>0</v>
      </c>
      <c r="AB727" s="13">
        <f t="shared" si="282"/>
        <v>0</v>
      </c>
      <c r="AC727" s="13">
        <f t="shared" si="282"/>
        <v>0</v>
      </c>
      <c r="AD727" s="13">
        <f t="shared" si="282"/>
        <v>0</v>
      </c>
      <c r="AE727" s="13">
        <f t="shared" si="282"/>
        <v>0</v>
      </c>
      <c r="AF727" s="13">
        <f t="shared" si="282"/>
        <v>0</v>
      </c>
      <c r="AG727" s="13">
        <f t="shared" si="282"/>
        <v>0</v>
      </c>
      <c r="AH727" s="13">
        <f t="shared" si="282"/>
        <v>0</v>
      </c>
      <c r="AI727" s="13">
        <f t="shared" si="282"/>
        <v>0</v>
      </c>
      <c r="AJ727" s="13">
        <f t="shared" si="282"/>
        <v>0</v>
      </c>
      <c r="AK727" s="13">
        <f t="shared" si="282"/>
        <v>0</v>
      </c>
      <c r="AL727" s="13">
        <f t="shared" si="282"/>
        <v>0</v>
      </c>
      <c r="AM727" s="13">
        <f t="shared" si="282"/>
        <v>0</v>
      </c>
      <c r="AN727" s="13">
        <f t="shared" si="282"/>
        <v>0</v>
      </c>
      <c r="AO727" s="13">
        <f t="shared" si="282"/>
        <v>0</v>
      </c>
      <c r="AP727" s="13">
        <f t="shared" si="282"/>
        <v>0</v>
      </c>
    </row>
    <row r="728" spans="1:42" hidden="1" outlineLevel="2"/>
    <row r="729" spans="1:42" hidden="1" outlineLevel="2">
      <c r="A729" s="16" t="s">
        <v>86</v>
      </c>
      <c r="B729" s="14"/>
      <c r="C729" s="14"/>
      <c r="D729" s="15"/>
      <c r="E729" s="15"/>
      <c r="F729" s="15"/>
      <c r="G729" s="15"/>
      <c r="H729" s="15"/>
      <c r="I729" s="15"/>
      <c r="J729" s="15"/>
      <c r="K729" s="15"/>
      <c r="L729" s="15"/>
      <c r="M729" s="15"/>
      <c r="N729" s="15"/>
      <c r="O729" s="15"/>
      <c r="P729" s="15"/>
      <c r="Q729" s="15"/>
      <c r="R729" s="15"/>
      <c r="S729" s="15"/>
      <c r="T729" s="15"/>
      <c r="U729" s="15"/>
      <c r="V729" s="15"/>
      <c r="W729" s="15"/>
      <c r="X729" s="15"/>
      <c r="Y729" s="15"/>
      <c r="Z729" s="15"/>
      <c r="AA729" s="15"/>
      <c r="AB729" s="15"/>
      <c r="AC729" s="15"/>
      <c r="AD729" s="15"/>
      <c r="AE729" s="15"/>
      <c r="AF729" s="15"/>
      <c r="AG729" s="15"/>
      <c r="AH729" s="15"/>
      <c r="AI729" s="15"/>
      <c r="AJ729" s="15"/>
      <c r="AK729" s="15"/>
      <c r="AL729" s="15"/>
      <c r="AM729" s="15"/>
      <c r="AN729" s="15"/>
      <c r="AO729" s="15"/>
      <c r="AP729" s="15"/>
    </row>
    <row r="730" spans="1:42" hidden="1" outlineLevel="2">
      <c r="A730" s="11" t="s">
        <v>52</v>
      </c>
      <c r="B730" s="12"/>
      <c r="C730" s="11"/>
      <c r="D730" s="11">
        <f>D$84</f>
        <v>2022</v>
      </c>
      <c r="E730" s="11">
        <f t="shared" ref="E730:AP730" si="283">E$84</f>
        <v>2023</v>
      </c>
      <c r="F730" s="11">
        <f t="shared" si="283"/>
        <v>2024</v>
      </c>
      <c r="G730" s="11">
        <f t="shared" si="283"/>
        <v>2025</v>
      </c>
      <c r="H730" s="11">
        <f t="shared" si="283"/>
        <v>2026</v>
      </c>
      <c r="I730" s="11">
        <f t="shared" si="283"/>
        <v>2027</v>
      </c>
      <c r="J730" s="11">
        <f t="shared" si="283"/>
        <v>2028</v>
      </c>
      <c r="K730" s="11">
        <f t="shared" si="283"/>
        <v>2029</v>
      </c>
      <c r="L730" s="11">
        <f t="shared" si="283"/>
        <v>2030</v>
      </c>
      <c r="M730" s="11">
        <f t="shared" si="283"/>
        <v>2031</v>
      </c>
      <c r="N730" s="11">
        <f t="shared" si="283"/>
        <v>2032</v>
      </c>
      <c r="O730" s="11">
        <f t="shared" si="283"/>
        <v>2033</v>
      </c>
      <c r="P730" s="11">
        <f t="shared" si="283"/>
        <v>2034</v>
      </c>
      <c r="Q730" s="11">
        <f t="shared" si="283"/>
        <v>2035</v>
      </c>
      <c r="R730" s="11">
        <f t="shared" si="283"/>
        <v>2036</v>
      </c>
      <c r="S730" s="11">
        <f t="shared" si="283"/>
        <v>2037</v>
      </c>
      <c r="T730" s="11">
        <f t="shared" si="283"/>
        <v>2038</v>
      </c>
      <c r="U730" s="11">
        <f t="shared" si="283"/>
        <v>2039</v>
      </c>
      <c r="V730" s="11">
        <f t="shared" si="283"/>
        <v>2040</v>
      </c>
      <c r="W730" s="11">
        <f t="shared" si="283"/>
        <v>2041</v>
      </c>
      <c r="X730" s="11">
        <f t="shared" si="283"/>
        <v>2042</v>
      </c>
      <c r="Y730" s="11">
        <f t="shared" si="283"/>
        <v>2043</v>
      </c>
      <c r="Z730" s="11">
        <f t="shared" si="283"/>
        <v>2044</v>
      </c>
      <c r="AA730" s="11">
        <f t="shared" si="283"/>
        <v>2045</v>
      </c>
      <c r="AB730" s="11">
        <f t="shared" si="283"/>
        <v>2046</v>
      </c>
      <c r="AC730" s="11">
        <f t="shared" si="283"/>
        <v>2047</v>
      </c>
      <c r="AD730" s="11">
        <f t="shared" si="283"/>
        <v>2048</v>
      </c>
      <c r="AE730" s="11">
        <f t="shared" si="283"/>
        <v>2049</v>
      </c>
      <c r="AF730" s="11">
        <f t="shared" si="283"/>
        <v>2050</v>
      </c>
      <c r="AG730" s="11">
        <f t="shared" si="283"/>
        <v>2051</v>
      </c>
      <c r="AH730" s="11">
        <f t="shared" si="283"/>
        <v>2052</v>
      </c>
      <c r="AI730" s="11">
        <f t="shared" si="283"/>
        <v>2053</v>
      </c>
      <c r="AJ730" s="11">
        <f t="shared" si="283"/>
        <v>2054</v>
      </c>
      <c r="AK730" s="11">
        <f t="shared" si="283"/>
        <v>2055</v>
      </c>
      <c r="AL730" s="11">
        <f t="shared" si="283"/>
        <v>2056</v>
      </c>
      <c r="AM730" s="11">
        <f t="shared" si="283"/>
        <v>2057</v>
      </c>
      <c r="AN730" s="11">
        <f t="shared" si="283"/>
        <v>2058</v>
      </c>
      <c r="AO730" s="11">
        <f t="shared" si="283"/>
        <v>2059</v>
      </c>
      <c r="AP730" s="11">
        <f t="shared" si="283"/>
        <v>2060</v>
      </c>
    </row>
    <row r="731" spans="1:42" hidden="1" outlineLevel="2">
      <c r="A731" s="1">
        <v>1</v>
      </c>
      <c r="B731" s="10">
        <f t="shared" ref="B731:B736" si="284">SUM(D731:AP731)</f>
        <v>0</v>
      </c>
      <c r="D731" s="10">
        <f t="shared" ref="D731:AP735" si="285">IF(D$214=$AX592,$AU$585*$AU592,0)</f>
        <v>0</v>
      </c>
      <c r="E731" s="10">
        <f t="shared" si="285"/>
        <v>0</v>
      </c>
      <c r="F731" s="10">
        <f t="shared" si="285"/>
        <v>0</v>
      </c>
      <c r="G731" s="10">
        <f t="shared" si="285"/>
        <v>0</v>
      </c>
      <c r="H731" s="10">
        <f t="shared" si="285"/>
        <v>0</v>
      </c>
      <c r="I731" s="10">
        <f t="shared" si="285"/>
        <v>0</v>
      </c>
      <c r="J731" s="10">
        <f t="shared" si="285"/>
        <v>0</v>
      </c>
      <c r="K731" s="10">
        <f t="shared" si="285"/>
        <v>0</v>
      </c>
      <c r="L731" s="10">
        <f t="shared" si="285"/>
        <v>0</v>
      </c>
      <c r="M731" s="10">
        <f t="shared" si="285"/>
        <v>0</v>
      </c>
      <c r="N731" s="10">
        <f t="shared" si="285"/>
        <v>0</v>
      </c>
      <c r="O731" s="10">
        <f t="shared" si="285"/>
        <v>0</v>
      </c>
      <c r="P731" s="10">
        <f t="shared" si="285"/>
        <v>0</v>
      </c>
      <c r="Q731" s="10">
        <f t="shared" si="285"/>
        <v>0</v>
      </c>
      <c r="R731" s="10">
        <f t="shared" si="285"/>
        <v>0</v>
      </c>
      <c r="S731" s="10">
        <f t="shared" si="285"/>
        <v>0</v>
      </c>
      <c r="T731" s="10">
        <f t="shared" si="285"/>
        <v>0</v>
      </c>
      <c r="U731" s="10">
        <f t="shared" si="285"/>
        <v>0</v>
      </c>
      <c r="V731" s="10">
        <f t="shared" si="285"/>
        <v>0</v>
      </c>
      <c r="W731" s="10">
        <f t="shared" si="285"/>
        <v>0</v>
      </c>
      <c r="X731" s="10">
        <f t="shared" si="285"/>
        <v>0</v>
      </c>
      <c r="Y731" s="10">
        <f t="shared" si="285"/>
        <v>0</v>
      </c>
      <c r="Z731" s="10">
        <f t="shared" si="285"/>
        <v>0</v>
      </c>
      <c r="AA731" s="10">
        <f t="shared" si="285"/>
        <v>0</v>
      </c>
      <c r="AB731" s="10">
        <f t="shared" si="285"/>
        <v>0</v>
      </c>
      <c r="AC731" s="10">
        <f t="shared" si="285"/>
        <v>0</v>
      </c>
      <c r="AD731" s="10">
        <f t="shared" si="285"/>
        <v>0</v>
      </c>
      <c r="AE731" s="10">
        <f t="shared" si="285"/>
        <v>0</v>
      </c>
      <c r="AF731" s="10">
        <f t="shared" si="285"/>
        <v>0</v>
      </c>
      <c r="AG731" s="10">
        <f t="shared" si="285"/>
        <v>0</v>
      </c>
      <c r="AH731" s="10">
        <f t="shared" si="285"/>
        <v>0</v>
      </c>
      <c r="AI731" s="10">
        <f t="shared" si="285"/>
        <v>0</v>
      </c>
      <c r="AJ731" s="10">
        <f t="shared" si="285"/>
        <v>0</v>
      </c>
      <c r="AK731" s="10">
        <f t="shared" si="285"/>
        <v>0</v>
      </c>
      <c r="AL731" s="10">
        <f t="shared" si="285"/>
        <v>0</v>
      </c>
      <c r="AM731" s="10">
        <f t="shared" si="285"/>
        <v>0</v>
      </c>
      <c r="AN731" s="10">
        <f t="shared" si="285"/>
        <v>0</v>
      </c>
      <c r="AO731" s="10">
        <f t="shared" si="285"/>
        <v>0</v>
      </c>
      <c r="AP731" s="10">
        <f t="shared" si="285"/>
        <v>0</v>
      </c>
    </row>
    <row r="732" spans="1:42" hidden="1" outlineLevel="2">
      <c r="A732" s="1">
        <v>2</v>
      </c>
      <c r="B732" s="10">
        <f t="shared" si="284"/>
        <v>0</v>
      </c>
      <c r="D732" s="10">
        <f t="shared" si="285"/>
        <v>0</v>
      </c>
      <c r="E732" s="10">
        <f t="shared" si="285"/>
        <v>0</v>
      </c>
      <c r="F732" s="10">
        <f t="shared" si="285"/>
        <v>0</v>
      </c>
      <c r="G732" s="10">
        <f t="shared" si="285"/>
        <v>0</v>
      </c>
      <c r="H732" s="10">
        <f t="shared" si="285"/>
        <v>0</v>
      </c>
      <c r="I732" s="10">
        <f t="shared" si="285"/>
        <v>0</v>
      </c>
      <c r="J732" s="10">
        <f t="shared" si="285"/>
        <v>0</v>
      </c>
      <c r="K732" s="10">
        <f t="shared" si="285"/>
        <v>0</v>
      </c>
      <c r="L732" s="10">
        <f t="shared" si="285"/>
        <v>0</v>
      </c>
      <c r="M732" s="10">
        <f t="shared" si="285"/>
        <v>0</v>
      </c>
      <c r="N732" s="10">
        <f t="shared" si="285"/>
        <v>0</v>
      </c>
      <c r="O732" s="10">
        <f t="shared" si="285"/>
        <v>0</v>
      </c>
      <c r="P732" s="10">
        <f t="shared" si="285"/>
        <v>0</v>
      </c>
      <c r="Q732" s="10">
        <f t="shared" si="285"/>
        <v>0</v>
      </c>
      <c r="R732" s="10">
        <f t="shared" si="285"/>
        <v>0</v>
      </c>
      <c r="S732" s="10">
        <f t="shared" si="285"/>
        <v>0</v>
      </c>
      <c r="T732" s="10">
        <f t="shared" si="285"/>
        <v>0</v>
      </c>
      <c r="U732" s="10">
        <f t="shared" si="285"/>
        <v>0</v>
      </c>
      <c r="V732" s="10">
        <f t="shared" si="285"/>
        <v>0</v>
      </c>
      <c r="W732" s="10">
        <f t="shared" si="285"/>
        <v>0</v>
      </c>
      <c r="X732" s="10">
        <f t="shared" si="285"/>
        <v>0</v>
      </c>
      <c r="Y732" s="10">
        <f t="shared" si="285"/>
        <v>0</v>
      </c>
      <c r="Z732" s="10">
        <f t="shared" si="285"/>
        <v>0</v>
      </c>
      <c r="AA732" s="10">
        <f t="shared" si="285"/>
        <v>0</v>
      </c>
      <c r="AB732" s="10">
        <f t="shared" si="285"/>
        <v>0</v>
      </c>
      <c r="AC732" s="10">
        <f t="shared" si="285"/>
        <v>0</v>
      </c>
      <c r="AD732" s="10">
        <f t="shared" si="285"/>
        <v>0</v>
      </c>
      <c r="AE732" s="10">
        <f t="shared" si="285"/>
        <v>0</v>
      </c>
      <c r="AF732" s="10">
        <f t="shared" si="285"/>
        <v>0</v>
      </c>
      <c r="AG732" s="10">
        <f t="shared" si="285"/>
        <v>0</v>
      </c>
      <c r="AH732" s="10">
        <f t="shared" si="285"/>
        <v>0</v>
      </c>
      <c r="AI732" s="10">
        <f t="shared" si="285"/>
        <v>0</v>
      </c>
      <c r="AJ732" s="10">
        <f t="shared" si="285"/>
        <v>0</v>
      </c>
      <c r="AK732" s="10">
        <f t="shared" si="285"/>
        <v>0</v>
      </c>
      <c r="AL732" s="10">
        <f t="shared" si="285"/>
        <v>0</v>
      </c>
      <c r="AM732" s="10">
        <f t="shared" si="285"/>
        <v>0</v>
      </c>
      <c r="AN732" s="10">
        <f t="shared" si="285"/>
        <v>0</v>
      </c>
      <c r="AO732" s="10">
        <f t="shared" si="285"/>
        <v>0</v>
      </c>
      <c r="AP732" s="10">
        <f t="shared" si="285"/>
        <v>0</v>
      </c>
    </row>
    <row r="733" spans="1:42" hidden="1" outlineLevel="2">
      <c r="A733" s="1">
        <v>3</v>
      </c>
      <c r="B733" s="10">
        <f t="shared" si="284"/>
        <v>0</v>
      </c>
      <c r="D733" s="10">
        <f t="shared" si="285"/>
        <v>0</v>
      </c>
      <c r="E733" s="10">
        <f t="shared" si="285"/>
        <v>0</v>
      </c>
      <c r="F733" s="10">
        <f t="shared" si="285"/>
        <v>0</v>
      </c>
      <c r="G733" s="10">
        <f t="shared" si="285"/>
        <v>0</v>
      </c>
      <c r="H733" s="10">
        <f t="shared" si="285"/>
        <v>0</v>
      </c>
      <c r="I733" s="10">
        <f t="shared" si="285"/>
        <v>0</v>
      </c>
      <c r="J733" s="10">
        <f t="shared" si="285"/>
        <v>0</v>
      </c>
      <c r="K733" s="10">
        <f t="shared" si="285"/>
        <v>0</v>
      </c>
      <c r="L733" s="10">
        <f t="shared" si="285"/>
        <v>0</v>
      </c>
      <c r="M733" s="10">
        <f t="shared" si="285"/>
        <v>0</v>
      </c>
      <c r="N733" s="10">
        <f t="shared" si="285"/>
        <v>0</v>
      </c>
      <c r="O733" s="10">
        <f t="shared" si="285"/>
        <v>0</v>
      </c>
      <c r="P733" s="10">
        <f t="shared" si="285"/>
        <v>0</v>
      </c>
      <c r="Q733" s="10">
        <f t="shared" si="285"/>
        <v>0</v>
      </c>
      <c r="R733" s="10">
        <f t="shared" si="285"/>
        <v>0</v>
      </c>
      <c r="S733" s="10">
        <f t="shared" si="285"/>
        <v>0</v>
      </c>
      <c r="T733" s="10">
        <f t="shared" si="285"/>
        <v>0</v>
      </c>
      <c r="U733" s="10">
        <f t="shared" si="285"/>
        <v>0</v>
      </c>
      <c r="V733" s="10">
        <f t="shared" si="285"/>
        <v>0</v>
      </c>
      <c r="W733" s="10">
        <f t="shared" si="285"/>
        <v>0</v>
      </c>
      <c r="X733" s="10">
        <f t="shared" si="285"/>
        <v>0</v>
      </c>
      <c r="Y733" s="10">
        <f t="shared" si="285"/>
        <v>0</v>
      </c>
      <c r="Z733" s="10">
        <f t="shared" si="285"/>
        <v>0</v>
      </c>
      <c r="AA733" s="10">
        <f t="shared" si="285"/>
        <v>0</v>
      </c>
      <c r="AB733" s="10">
        <f t="shared" si="285"/>
        <v>0</v>
      </c>
      <c r="AC733" s="10">
        <f t="shared" si="285"/>
        <v>0</v>
      </c>
      <c r="AD733" s="10">
        <f t="shared" si="285"/>
        <v>0</v>
      </c>
      <c r="AE733" s="10">
        <f t="shared" si="285"/>
        <v>0</v>
      </c>
      <c r="AF733" s="10">
        <f t="shared" si="285"/>
        <v>0</v>
      </c>
      <c r="AG733" s="10">
        <f t="shared" si="285"/>
        <v>0</v>
      </c>
      <c r="AH733" s="10">
        <f t="shared" si="285"/>
        <v>0</v>
      </c>
      <c r="AI733" s="10">
        <f t="shared" si="285"/>
        <v>0</v>
      </c>
      <c r="AJ733" s="10">
        <f t="shared" si="285"/>
        <v>0</v>
      </c>
      <c r="AK733" s="10">
        <f t="shared" si="285"/>
        <v>0</v>
      </c>
      <c r="AL733" s="10">
        <f t="shared" si="285"/>
        <v>0</v>
      </c>
      <c r="AM733" s="10">
        <f t="shared" si="285"/>
        <v>0</v>
      </c>
      <c r="AN733" s="10">
        <f t="shared" si="285"/>
        <v>0</v>
      </c>
      <c r="AO733" s="10">
        <f t="shared" si="285"/>
        <v>0</v>
      </c>
      <c r="AP733" s="10">
        <f t="shared" si="285"/>
        <v>0</v>
      </c>
    </row>
    <row r="734" spans="1:42" hidden="1" outlineLevel="2">
      <c r="A734" s="1">
        <v>4</v>
      </c>
      <c r="B734" s="10">
        <f t="shared" si="284"/>
        <v>0</v>
      </c>
      <c r="D734" s="10">
        <f t="shared" si="285"/>
        <v>0</v>
      </c>
      <c r="E734" s="10">
        <f t="shared" si="285"/>
        <v>0</v>
      </c>
      <c r="F734" s="10">
        <f t="shared" si="285"/>
        <v>0</v>
      </c>
      <c r="G734" s="10">
        <f t="shared" si="285"/>
        <v>0</v>
      </c>
      <c r="H734" s="10">
        <f t="shared" si="285"/>
        <v>0</v>
      </c>
      <c r="I734" s="10">
        <f t="shared" si="285"/>
        <v>0</v>
      </c>
      <c r="J734" s="10">
        <f t="shared" si="285"/>
        <v>0</v>
      </c>
      <c r="K734" s="10">
        <f t="shared" si="285"/>
        <v>0</v>
      </c>
      <c r="L734" s="10">
        <f t="shared" si="285"/>
        <v>0</v>
      </c>
      <c r="M734" s="10">
        <f t="shared" si="285"/>
        <v>0</v>
      </c>
      <c r="N734" s="10">
        <f t="shared" si="285"/>
        <v>0</v>
      </c>
      <c r="O734" s="10">
        <f t="shared" si="285"/>
        <v>0</v>
      </c>
      <c r="P734" s="10">
        <f t="shared" si="285"/>
        <v>0</v>
      </c>
      <c r="Q734" s="10">
        <f t="shared" si="285"/>
        <v>0</v>
      </c>
      <c r="R734" s="10">
        <f t="shared" si="285"/>
        <v>0</v>
      </c>
      <c r="S734" s="10">
        <f t="shared" si="285"/>
        <v>0</v>
      </c>
      <c r="T734" s="10">
        <f t="shared" si="285"/>
        <v>0</v>
      </c>
      <c r="U734" s="10">
        <f t="shared" si="285"/>
        <v>0</v>
      </c>
      <c r="V734" s="10">
        <f t="shared" si="285"/>
        <v>0</v>
      </c>
      <c r="W734" s="10">
        <f t="shared" si="285"/>
        <v>0</v>
      </c>
      <c r="X734" s="10">
        <f t="shared" si="285"/>
        <v>0</v>
      </c>
      <c r="Y734" s="10">
        <f t="shared" si="285"/>
        <v>0</v>
      </c>
      <c r="Z734" s="10">
        <f t="shared" si="285"/>
        <v>0</v>
      </c>
      <c r="AA734" s="10">
        <f t="shared" si="285"/>
        <v>0</v>
      </c>
      <c r="AB734" s="10">
        <f t="shared" si="285"/>
        <v>0</v>
      </c>
      <c r="AC734" s="10">
        <f t="shared" si="285"/>
        <v>0</v>
      </c>
      <c r="AD734" s="10">
        <f t="shared" si="285"/>
        <v>0</v>
      </c>
      <c r="AE734" s="10">
        <f t="shared" si="285"/>
        <v>0</v>
      </c>
      <c r="AF734" s="10">
        <f t="shared" si="285"/>
        <v>0</v>
      </c>
      <c r="AG734" s="10">
        <f t="shared" si="285"/>
        <v>0</v>
      </c>
      <c r="AH734" s="10">
        <f t="shared" si="285"/>
        <v>0</v>
      </c>
      <c r="AI734" s="10">
        <f t="shared" si="285"/>
        <v>0</v>
      </c>
      <c r="AJ734" s="10">
        <f t="shared" si="285"/>
        <v>0</v>
      </c>
      <c r="AK734" s="10">
        <f t="shared" si="285"/>
        <v>0</v>
      </c>
      <c r="AL734" s="10">
        <f t="shared" si="285"/>
        <v>0</v>
      </c>
      <c r="AM734" s="10">
        <f t="shared" si="285"/>
        <v>0</v>
      </c>
      <c r="AN734" s="10">
        <f t="shared" si="285"/>
        <v>0</v>
      </c>
      <c r="AO734" s="10">
        <f t="shared" si="285"/>
        <v>0</v>
      </c>
      <c r="AP734" s="10">
        <f t="shared" si="285"/>
        <v>0</v>
      </c>
    </row>
    <row r="735" spans="1:42" hidden="1" outlineLevel="2">
      <c r="A735" s="1">
        <v>5</v>
      </c>
      <c r="B735" s="10">
        <f t="shared" si="284"/>
        <v>0</v>
      </c>
      <c r="D735" s="10">
        <f t="shared" si="285"/>
        <v>0</v>
      </c>
      <c r="E735" s="10">
        <f t="shared" si="285"/>
        <v>0</v>
      </c>
      <c r="F735" s="10">
        <f t="shared" si="285"/>
        <v>0</v>
      </c>
      <c r="G735" s="10">
        <f t="shared" si="285"/>
        <v>0</v>
      </c>
      <c r="H735" s="10">
        <f t="shared" si="285"/>
        <v>0</v>
      </c>
      <c r="I735" s="10">
        <f t="shared" si="285"/>
        <v>0</v>
      </c>
      <c r="J735" s="10">
        <f t="shared" si="285"/>
        <v>0</v>
      </c>
      <c r="K735" s="10">
        <f t="shared" si="285"/>
        <v>0</v>
      </c>
      <c r="L735" s="10">
        <f t="shared" si="285"/>
        <v>0</v>
      </c>
      <c r="M735" s="10">
        <f t="shared" si="285"/>
        <v>0</v>
      </c>
      <c r="N735" s="10">
        <f t="shared" si="285"/>
        <v>0</v>
      </c>
      <c r="O735" s="10">
        <f t="shared" si="285"/>
        <v>0</v>
      </c>
      <c r="P735" s="10">
        <f t="shared" si="285"/>
        <v>0</v>
      </c>
      <c r="Q735" s="10">
        <f t="shared" si="285"/>
        <v>0</v>
      </c>
      <c r="R735" s="10">
        <f t="shared" si="285"/>
        <v>0</v>
      </c>
      <c r="S735" s="10">
        <f t="shared" si="285"/>
        <v>0</v>
      </c>
      <c r="T735" s="10">
        <f t="shared" si="285"/>
        <v>0</v>
      </c>
      <c r="U735" s="10">
        <f t="shared" si="285"/>
        <v>0</v>
      </c>
      <c r="V735" s="10">
        <f t="shared" si="285"/>
        <v>0</v>
      </c>
      <c r="W735" s="10">
        <f t="shared" si="285"/>
        <v>0</v>
      </c>
      <c r="X735" s="10">
        <f t="shared" si="285"/>
        <v>0</v>
      </c>
      <c r="Y735" s="10">
        <f t="shared" si="285"/>
        <v>0</v>
      </c>
      <c r="Z735" s="10">
        <f t="shared" si="285"/>
        <v>0</v>
      </c>
      <c r="AA735" s="10">
        <f t="shared" si="285"/>
        <v>0</v>
      </c>
      <c r="AB735" s="10">
        <f t="shared" si="285"/>
        <v>0</v>
      </c>
      <c r="AC735" s="10">
        <f t="shared" si="285"/>
        <v>0</v>
      </c>
      <c r="AD735" s="10">
        <f t="shared" si="285"/>
        <v>0</v>
      </c>
      <c r="AE735" s="10">
        <f t="shared" si="285"/>
        <v>0</v>
      </c>
      <c r="AF735" s="10">
        <f t="shared" si="285"/>
        <v>0</v>
      </c>
      <c r="AG735" s="10">
        <f t="shared" si="285"/>
        <v>0</v>
      </c>
      <c r="AH735" s="10">
        <f t="shared" si="285"/>
        <v>0</v>
      </c>
      <c r="AI735" s="10">
        <f t="shared" si="285"/>
        <v>0</v>
      </c>
      <c r="AJ735" s="10">
        <f t="shared" si="285"/>
        <v>0</v>
      </c>
      <c r="AK735" s="10">
        <f t="shared" si="285"/>
        <v>0</v>
      </c>
      <c r="AL735" s="10">
        <f t="shared" si="285"/>
        <v>0</v>
      </c>
      <c r="AM735" s="10">
        <f t="shared" si="285"/>
        <v>0</v>
      </c>
      <c r="AN735" s="10">
        <f t="shared" si="285"/>
        <v>0</v>
      </c>
      <c r="AO735" s="10">
        <f t="shared" si="285"/>
        <v>0</v>
      </c>
      <c r="AP735" s="10">
        <f t="shared" si="285"/>
        <v>0</v>
      </c>
    </row>
    <row r="736" spans="1:42" ht="15.5" hidden="1" outlineLevel="2" thickBot="1">
      <c r="A736" s="6" t="s">
        <v>7</v>
      </c>
      <c r="B736" s="13">
        <f t="shared" si="284"/>
        <v>0</v>
      </c>
      <c r="C736" s="6"/>
      <c r="D736" s="13">
        <f>SUM(D731:D735)</f>
        <v>0</v>
      </c>
      <c r="E736" s="13">
        <f t="shared" ref="E736:AP736" si="286">SUM(E731:E735)</f>
        <v>0</v>
      </c>
      <c r="F736" s="13">
        <f t="shared" si="286"/>
        <v>0</v>
      </c>
      <c r="G736" s="13">
        <f t="shared" si="286"/>
        <v>0</v>
      </c>
      <c r="H736" s="13">
        <f t="shared" si="286"/>
        <v>0</v>
      </c>
      <c r="I736" s="13">
        <f t="shared" si="286"/>
        <v>0</v>
      </c>
      <c r="J736" s="13">
        <f t="shared" si="286"/>
        <v>0</v>
      </c>
      <c r="K736" s="13">
        <f t="shared" si="286"/>
        <v>0</v>
      </c>
      <c r="L736" s="13">
        <f t="shared" si="286"/>
        <v>0</v>
      </c>
      <c r="M736" s="13">
        <f t="shared" si="286"/>
        <v>0</v>
      </c>
      <c r="N736" s="13">
        <f t="shared" si="286"/>
        <v>0</v>
      </c>
      <c r="O736" s="13">
        <f t="shared" si="286"/>
        <v>0</v>
      </c>
      <c r="P736" s="13">
        <f t="shared" si="286"/>
        <v>0</v>
      </c>
      <c r="Q736" s="13">
        <f t="shared" si="286"/>
        <v>0</v>
      </c>
      <c r="R736" s="13">
        <f t="shared" si="286"/>
        <v>0</v>
      </c>
      <c r="S736" s="13">
        <f t="shared" si="286"/>
        <v>0</v>
      </c>
      <c r="T736" s="13">
        <f t="shared" si="286"/>
        <v>0</v>
      </c>
      <c r="U736" s="13">
        <f t="shared" si="286"/>
        <v>0</v>
      </c>
      <c r="V736" s="13">
        <f t="shared" si="286"/>
        <v>0</v>
      </c>
      <c r="W736" s="13">
        <f t="shared" si="286"/>
        <v>0</v>
      </c>
      <c r="X736" s="13">
        <f t="shared" si="286"/>
        <v>0</v>
      </c>
      <c r="Y736" s="13">
        <f t="shared" si="286"/>
        <v>0</v>
      </c>
      <c r="Z736" s="13">
        <f t="shared" si="286"/>
        <v>0</v>
      </c>
      <c r="AA736" s="13">
        <f t="shared" si="286"/>
        <v>0</v>
      </c>
      <c r="AB736" s="13">
        <f t="shared" si="286"/>
        <v>0</v>
      </c>
      <c r="AC736" s="13">
        <f t="shared" si="286"/>
        <v>0</v>
      </c>
      <c r="AD736" s="13">
        <f t="shared" si="286"/>
        <v>0</v>
      </c>
      <c r="AE736" s="13">
        <f t="shared" si="286"/>
        <v>0</v>
      </c>
      <c r="AF736" s="13">
        <f t="shared" si="286"/>
        <v>0</v>
      </c>
      <c r="AG736" s="13">
        <f t="shared" si="286"/>
        <v>0</v>
      </c>
      <c r="AH736" s="13">
        <f t="shared" si="286"/>
        <v>0</v>
      </c>
      <c r="AI736" s="13">
        <f t="shared" si="286"/>
        <v>0</v>
      </c>
      <c r="AJ736" s="13">
        <f t="shared" si="286"/>
        <v>0</v>
      </c>
      <c r="AK736" s="13">
        <f t="shared" si="286"/>
        <v>0</v>
      </c>
      <c r="AL736" s="13">
        <f t="shared" si="286"/>
        <v>0</v>
      </c>
      <c r="AM736" s="13">
        <f t="shared" si="286"/>
        <v>0</v>
      </c>
      <c r="AN736" s="13">
        <f t="shared" si="286"/>
        <v>0</v>
      </c>
      <c r="AO736" s="13">
        <f t="shared" si="286"/>
        <v>0</v>
      </c>
      <c r="AP736" s="13">
        <f t="shared" si="286"/>
        <v>0</v>
      </c>
    </row>
    <row r="737" spans="1:42" hidden="1" outlineLevel="1" collapsed="1"/>
    <row r="738" spans="1:42" hidden="1" outlineLevel="1"/>
    <row r="739" spans="1:42" hidden="1" outlineLevel="1"/>
    <row r="740" spans="1:42" hidden="1" outlineLevel="1">
      <c r="A740" s="18" t="s">
        <v>19</v>
      </c>
      <c r="B740" s="18"/>
      <c r="C740" s="17"/>
      <c r="D740" s="17"/>
      <c r="E740" s="17"/>
      <c r="F740" s="17"/>
      <c r="G740" s="17"/>
      <c r="H740" s="17"/>
      <c r="I740" s="17"/>
      <c r="J740" s="17"/>
      <c r="K740" s="17"/>
      <c r="L740" s="17"/>
      <c r="M740" s="17"/>
      <c r="N740" s="17"/>
      <c r="O740" s="17"/>
      <c r="P740" s="17"/>
      <c r="Q740" s="17"/>
      <c r="R740" s="17"/>
      <c r="S740" s="17"/>
      <c r="T740" s="17"/>
      <c r="U740" s="17"/>
      <c r="V740" s="17"/>
      <c r="W740" s="17"/>
      <c r="X740" s="17"/>
      <c r="Y740" s="17"/>
      <c r="Z740" s="17"/>
      <c r="AA740" s="17"/>
      <c r="AB740" s="17"/>
      <c r="AC740" s="17"/>
      <c r="AD740" s="17"/>
      <c r="AE740" s="17"/>
      <c r="AF740" s="17"/>
      <c r="AG740" s="17"/>
      <c r="AH740" s="17"/>
      <c r="AI740" s="17"/>
      <c r="AJ740" s="17"/>
      <c r="AK740" s="17"/>
      <c r="AL740" s="17"/>
      <c r="AM740" s="17"/>
      <c r="AN740" s="17"/>
      <c r="AO740" s="17"/>
      <c r="AP740" s="17"/>
    </row>
    <row r="741" spans="1:42" hidden="1" outlineLevel="1">
      <c r="A741" s="18" t="s">
        <v>12</v>
      </c>
      <c r="B741" s="18" t="s">
        <v>45</v>
      </c>
      <c r="C741" s="18" t="s">
        <v>55</v>
      </c>
      <c r="D741" s="17"/>
      <c r="E741" s="17"/>
      <c r="F741" s="17"/>
      <c r="G741" s="17"/>
      <c r="H741" s="17"/>
      <c r="I741" s="17"/>
      <c r="J741" s="17"/>
      <c r="K741" s="17"/>
      <c r="L741" s="17"/>
      <c r="M741" s="17"/>
      <c r="N741" s="17"/>
      <c r="O741" s="17"/>
      <c r="P741" s="17"/>
      <c r="Q741" s="17"/>
      <c r="R741" s="17"/>
      <c r="S741" s="17"/>
      <c r="T741" s="17"/>
      <c r="U741" s="17"/>
      <c r="V741" s="17"/>
      <c r="W741" s="17"/>
      <c r="X741" s="17"/>
      <c r="Y741" s="17"/>
      <c r="Z741" s="17"/>
      <c r="AA741" s="17"/>
      <c r="AB741" s="17"/>
      <c r="AC741" s="17"/>
      <c r="AD741" s="17"/>
      <c r="AE741" s="17"/>
      <c r="AF741" s="17"/>
      <c r="AG741" s="17"/>
      <c r="AH741" s="17"/>
      <c r="AI741" s="17"/>
      <c r="AJ741" s="17"/>
      <c r="AK741" s="17"/>
      <c r="AL741" s="17"/>
      <c r="AM741" s="17"/>
      <c r="AN741" s="17"/>
      <c r="AO741" s="17"/>
      <c r="AP741" s="17"/>
    </row>
    <row r="742" spans="1:42" hidden="1" outlineLevel="2">
      <c r="A742" s="11"/>
      <c r="B742" s="12"/>
      <c r="C742" s="11"/>
      <c r="D742" s="26">
        <f>D$84+D594</f>
        <v>2024</v>
      </c>
      <c r="E742" s="26">
        <f>D742+1</f>
        <v>2025</v>
      </c>
      <c r="F742" s="26">
        <f t="shared" ref="F742:AP742" si="287">E742+1</f>
        <v>2026</v>
      </c>
      <c r="G742" s="26">
        <f t="shared" si="287"/>
        <v>2027</v>
      </c>
      <c r="H742" s="26">
        <f t="shared" si="287"/>
        <v>2028</v>
      </c>
      <c r="I742" s="26">
        <f t="shared" si="287"/>
        <v>2029</v>
      </c>
      <c r="J742" s="26">
        <f t="shared" si="287"/>
        <v>2030</v>
      </c>
      <c r="K742" s="26">
        <f t="shared" si="287"/>
        <v>2031</v>
      </c>
      <c r="L742" s="26">
        <f t="shared" si="287"/>
        <v>2032</v>
      </c>
      <c r="M742" s="26">
        <f t="shared" si="287"/>
        <v>2033</v>
      </c>
      <c r="N742" s="26">
        <f t="shared" si="287"/>
        <v>2034</v>
      </c>
      <c r="O742" s="26">
        <f t="shared" si="287"/>
        <v>2035</v>
      </c>
      <c r="P742" s="26">
        <f t="shared" si="287"/>
        <v>2036</v>
      </c>
      <c r="Q742" s="26">
        <f t="shared" si="287"/>
        <v>2037</v>
      </c>
      <c r="R742" s="26">
        <f t="shared" si="287"/>
        <v>2038</v>
      </c>
      <c r="S742" s="26">
        <f t="shared" si="287"/>
        <v>2039</v>
      </c>
      <c r="T742" s="26">
        <f t="shared" si="287"/>
        <v>2040</v>
      </c>
      <c r="U742" s="26">
        <f t="shared" si="287"/>
        <v>2041</v>
      </c>
      <c r="V742" s="26">
        <f t="shared" si="287"/>
        <v>2042</v>
      </c>
      <c r="W742" s="26">
        <f t="shared" si="287"/>
        <v>2043</v>
      </c>
      <c r="X742" s="26">
        <f t="shared" si="287"/>
        <v>2044</v>
      </c>
      <c r="Y742" s="26">
        <f t="shared" si="287"/>
        <v>2045</v>
      </c>
      <c r="Z742" s="26">
        <f t="shared" si="287"/>
        <v>2046</v>
      </c>
      <c r="AA742" s="26">
        <f t="shared" si="287"/>
        <v>2047</v>
      </c>
      <c r="AB742" s="26">
        <f t="shared" si="287"/>
        <v>2048</v>
      </c>
      <c r="AC742" s="26">
        <f t="shared" si="287"/>
        <v>2049</v>
      </c>
      <c r="AD742" s="26">
        <f t="shared" si="287"/>
        <v>2050</v>
      </c>
      <c r="AE742" s="26">
        <f t="shared" si="287"/>
        <v>2051</v>
      </c>
      <c r="AF742" s="26">
        <f t="shared" si="287"/>
        <v>2052</v>
      </c>
      <c r="AG742" s="26">
        <f t="shared" si="287"/>
        <v>2053</v>
      </c>
      <c r="AH742" s="26">
        <f t="shared" si="287"/>
        <v>2054</v>
      </c>
      <c r="AI742" s="26">
        <f t="shared" si="287"/>
        <v>2055</v>
      </c>
      <c r="AJ742" s="26">
        <f t="shared" si="287"/>
        <v>2056</v>
      </c>
      <c r="AK742" s="26">
        <f t="shared" si="287"/>
        <v>2057</v>
      </c>
      <c r="AL742" s="26">
        <f t="shared" si="287"/>
        <v>2058</v>
      </c>
      <c r="AM742" s="26">
        <f t="shared" si="287"/>
        <v>2059</v>
      </c>
      <c r="AN742" s="26">
        <f t="shared" si="287"/>
        <v>2060</v>
      </c>
      <c r="AO742" s="26">
        <f t="shared" si="287"/>
        <v>2061</v>
      </c>
      <c r="AP742" s="26">
        <f t="shared" si="287"/>
        <v>2062</v>
      </c>
    </row>
    <row r="743" spans="1:42" hidden="1" outlineLevel="2">
      <c r="A743" s="1">
        <v>1</v>
      </c>
      <c r="B743" s="1" t="s">
        <v>20</v>
      </c>
      <c r="C743" s="4">
        <f>SUM(D743:AP743)</f>
        <v>1511.4564671168578</v>
      </c>
      <c r="D743" s="4">
        <f>IFERROR((((D631+D656+D681+D706+D731)/'Impact Model_Complicated'!C816)/$D$79)*$L585,0)</f>
        <v>0</v>
      </c>
      <c r="E743" s="4">
        <f>IFERROR((((E631+E656+E681+E706+E731)/'Impact Model_Complicated'!D816)/$D$79)*$L585,0)</f>
        <v>228.26274846537126</v>
      </c>
      <c r="F743" s="4">
        <f>IFERROR((((F631+F656+F681+F706+F731)/'Impact Model_Complicated'!E816)/$D$79)*$L585,0)</f>
        <v>0</v>
      </c>
      <c r="G743" s="4">
        <f>IFERROR((((G631+G656+G681+G706+G731)/'Impact Model_Complicated'!F816)/$D$79)*$L585,0)</f>
        <v>0</v>
      </c>
      <c r="H743" s="4">
        <f>IFERROR((((H631+H656+H681+H706+H731)/'Impact Model_Complicated'!G816)/$D$79)*$L585,0)</f>
        <v>0</v>
      </c>
      <c r="I743" s="4">
        <f>IFERROR((((I631+I656+I681+I706+I731)/'Impact Model_Complicated'!H816)/$D$79)*$L585,0)</f>
        <v>0</v>
      </c>
      <c r="J743" s="4">
        <f>IFERROR((((J631+J656+J681+J706+J731)/'Impact Model_Complicated'!I816)/$D$79)*$L585,0)</f>
        <v>173.76658856288384</v>
      </c>
      <c r="K743" s="4">
        <f>IFERROR((((K631+K656+K681+K706+K731)/'Impact Model_Complicated'!J816)/$D$79)*$L585,0)</f>
        <v>0</v>
      </c>
      <c r="L743" s="4">
        <f>IFERROR((((L631+L656+L681+L706+L731)/'Impact Model_Complicated'!K816)/$D$79)*$L585,0)</f>
        <v>0</v>
      </c>
      <c r="M743" s="4">
        <f>IFERROR((((M631+M656+M681+M706+M731)/'Impact Model_Complicated'!L816)/$D$79)*$L585,0)</f>
        <v>0</v>
      </c>
      <c r="N743" s="4">
        <f>IFERROR((((N631+N656+N681+N706+N731)/'Impact Model_Complicated'!M816)/$D$79)*$L585,0)</f>
        <v>0</v>
      </c>
      <c r="O743" s="4">
        <f>IFERROR((((O631+O656+O681+O706+O731)/'Impact Model_Complicated'!N816)/$D$79)*$L585,0)</f>
        <v>124.58807343240994</v>
      </c>
      <c r="P743" s="4">
        <f>IFERROR((((P631+P656+P681+P706+P731)/'Impact Model_Complicated'!O816)/$D$79)*$L585,0)</f>
        <v>0</v>
      </c>
      <c r="Q743" s="4">
        <f>IFERROR((((Q631+Q656+Q681+Q706+Q731)/'Impact Model_Complicated'!P816)/$D$79)*$L585,0)</f>
        <v>0</v>
      </c>
      <c r="R743" s="4">
        <f>IFERROR((((R631+R656+R681+R706+R731)/'Impact Model_Complicated'!Q816)/$D$79)*$L585,0)</f>
        <v>984.83905665619272</v>
      </c>
      <c r="S743" s="4">
        <f>IFERROR((((S631+S656+S681+S706+S731)/'Impact Model_Complicated'!R816)/$D$79)*$L585,0)</f>
        <v>0</v>
      </c>
      <c r="T743" s="4">
        <f>IFERROR((((T631+T656+T681+T706+T731)/'Impact Model_Complicated'!S816)/$D$79)*$L585,0)</f>
        <v>0</v>
      </c>
      <c r="U743" s="4">
        <f>IFERROR((((U631+U656+U681+U706+U731)/'Impact Model_Complicated'!T816)/$D$79)*$L585,0)</f>
        <v>0</v>
      </c>
      <c r="V743" s="4">
        <f>IFERROR((((V631+V656+V681+V706+V731)/'Impact Model_Complicated'!U816)/$D$79)*$L585,0)</f>
        <v>0</v>
      </c>
      <c r="W743" s="4">
        <f>IFERROR((((W631+W656+W681+W706+W731)/'Impact Model_Complicated'!V816)/$D$79)*$L585,0)</f>
        <v>0</v>
      </c>
      <c r="X743" s="4">
        <f>IFERROR((((X631+X656+X681+X706+X731)/'Impact Model_Complicated'!W816)/$D$79)*$L585,0)</f>
        <v>0</v>
      </c>
      <c r="Y743" s="4">
        <f>IFERROR((((Y631+Y656+Y681+Y706+Y731)/'Impact Model_Complicated'!X816)/$D$79)*$L585,0)</f>
        <v>0</v>
      </c>
      <c r="Z743" s="4">
        <f>IFERROR((((Z631+Z656+Z681+Z706+Z731)/'Impact Model_Simple'!Y816)/$D$79)*$L585,0)</f>
        <v>0</v>
      </c>
      <c r="AA743" s="4">
        <f>IFERROR((((AA631+AA656+AA681+AA706+AA731)/'Impact Model_Complicated'!Z816)/$D$79)*$L585,0)</f>
        <v>0</v>
      </c>
      <c r="AB743" s="4">
        <f>IFERROR((((AB631+AB656+AB681+AB706+AB731)/'Impact Model_Complicated'!AA816)/$D$79)*$L585,0)</f>
        <v>0</v>
      </c>
      <c r="AC743" s="4">
        <f>IFERROR((((AC631+AC656+AC681+AC706+AC731)/'Impact Model_Complicated'!AB816)/$D$79)*$L585,0)</f>
        <v>0</v>
      </c>
      <c r="AD743" s="4">
        <f>IFERROR((((AD631+AD656+AD681+AD706+AD731)/'Impact Model_Complicated'!AC816)/$D$79)*$L585,0)</f>
        <v>0</v>
      </c>
      <c r="AE743" s="4">
        <f>IFERROR((((AE631+AE656+AE681+AE706+AE731)/'Impact Model_Complicated'!AD816)/$D$79)*$L585,0)</f>
        <v>0</v>
      </c>
      <c r="AF743" s="4">
        <f>IFERROR((((AF631+AF656+AF681+AF706+AF731)/'Impact Model_Complicated'!AE816)/$D$79)*$L585,0)</f>
        <v>0</v>
      </c>
      <c r="AG743" s="4">
        <f>IFERROR((((AG631+AG656+AG681+AG706+AG731)/'Impact Model_Complicated'!AF816)/$D$79)*$L585,0)</f>
        <v>0</v>
      </c>
      <c r="AH743" s="4">
        <f>IFERROR((((AH631+AH656+AH681+AH706+AH731)/'Impact Model_Complicated'!AG816)/$D$79)*$L585,0)</f>
        <v>0</v>
      </c>
      <c r="AI743" s="4">
        <f>IFERROR((((AI631+AI656+AI681+AI706+AI731)/'Impact Model_Complicated'!AH816)/$D$79)*$L585,0)</f>
        <v>0</v>
      </c>
      <c r="AJ743" s="4">
        <f>IFERROR((((AJ631+AJ656+AJ681+AJ706+AJ731)/'Impact Model_Complicated'!AI816)/$D$79)*$L585,0)</f>
        <v>0</v>
      </c>
      <c r="AK743" s="4">
        <f>IFERROR((((AK631+AK656+AK681+AK706+AK731)/'Impact Model_Complicated'!AJ816)/$D$79)*$L585,0)</f>
        <v>0</v>
      </c>
      <c r="AL743" s="4">
        <f>IFERROR((((AL631+AL656+AL681+AL706+AL731)/'Impact Model_Complicated'!AK816)/$D$79)*$L585,0)</f>
        <v>0</v>
      </c>
      <c r="AM743" s="4">
        <f>IFERROR((((AM631+AM656+AM681+AM706+AM731)/'Impact Model_Complicated'!AL816)/$D$79)*$L585,0)</f>
        <v>0</v>
      </c>
      <c r="AN743" s="4">
        <f>IFERROR((((AN631+AN656+AN681+AN706+AN731)/'Impact Model_Complicated'!AM816)/$D$79)*$L585,0)</f>
        <v>0</v>
      </c>
      <c r="AO743" s="4">
        <f>IFERROR((((AO631+AO656+AO681+AO706+AO731)/'Impact Model_Complicated'!AN816)/$D$79)*$L585,0)</f>
        <v>0</v>
      </c>
      <c r="AP743" s="4">
        <f>IFERROR((((AP631+AP656+AP681+AP706+AP731)/'Impact Model_Complicated'!AO816)/$D$79)*$L585,0)</f>
        <v>0</v>
      </c>
    </row>
    <row r="744" spans="1:42" hidden="1" outlineLevel="2">
      <c r="A744" s="1">
        <v>2</v>
      </c>
      <c r="B744" s="1" t="s">
        <v>21</v>
      </c>
      <c r="C744" s="4">
        <f>SUM(D744:AP744)</f>
        <v>2106.4696418426602</v>
      </c>
      <c r="D744" s="4">
        <f>IFERROR((((D632+D657+D682+D707+D732)/'Impact Model_Complicated'!C817)/$D$79)*$L586,0)</f>
        <v>0</v>
      </c>
      <c r="E744" s="4">
        <f>IFERROR((((E632+E657+E682+E707+E732)/'Impact Model_Complicated'!D817)/$D$79)*$L586,0)</f>
        <v>913.05099386148504</v>
      </c>
      <c r="F744" s="4">
        <f>IFERROR((((F632+F657+F682+F707+F732)/'Impact Model_Complicated'!E817)/$D$79)*$L586,0)</f>
        <v>0</v>
      </c>
      <c r="G744" s="4">
        <f>IFERROR((((G632+G657+G682+G707+G732)/'Impact Model_Complicated'!F817)/$D$79)*$L586,0)</f>
        <v>0</v>
      </c>
      <c r="H744" s="4">
        <f>IFERROR((((H632+H657+H682+H707+H732)/'Impact Model_Complicated'!G817)/$D$79)*$L586,0)</f>
        <v>0</v>
      </c>
      <c r="I744" s="4">
        <f>IFERROR((((I632+I657+I682+I707+I732)/'Impact Model_Complicated'!H817)/$D$79)*$L586,0)</f>
        <v>0</v>
      </c>
      <c r="J744" s="4">
        <f>IFERROR((((J632+J657+J682+J707+J732)/'Impact Model_Complicated'!I817)/$D$79)*$L586,0)</f>
        <v>695.06635425153536</v>
      </c>
      <c r="K744" s="4">
        <f>IFERROR((((K632+K657+K682+K707+K732)/'Impact Model_Complicated'!J817)/$D$79)*$L586,0)</f>
        <v>0</v>
      </c>
      <c r="L744" s="4">
        <f>IFERROR((((L632+L657+L682+L707+L732)/'Impact Model_Complicated'!K817)/$D$79)*$L586,0)</f>
        <v>0</v>
      </c>
      <c r="M744" s="4">
        <f>IFERROR((((M632+M657+M682+M707+M732)/'Impact Model_Complicated'!L817)/$D$79)*$L586,0)</f>
        <v>0</v>
      </c>
      <c r="N744" s="4">
        <f>IFERROR((((N632+N657+N682+N707+N732)/'Impact Model_Complicated'!M817)/$D$79)*$L586,0)</f>
        <v>0</v>
      </c>
      <c r="O744" s="4">
        <f>IFERROR((((O632+O657+O682+O707+O732)/'Impact Model_Complicated'!N817)/$D$79)*$L586,0)</f>
        <v>498.35229372963977</v>
      </c>
      <c r="P744" s="4">
        <f>IFERROR((((P632+P657+P682+P707+P732)/'Impact Model_Complicated'!O817)/$D$79)*$L586,0)</f>
        <v>0</v>
      </c>
      <c r="Q744" s="4">
        <f>IFERROR((((Q632+Q657+Q682+Q707+Q732)/'Impact Model_Complicated'!P817)/$D$79)*$L586,0)</f>
        <v>0</v>
      </c>
      <c r="R744" s="4">
        <f>IFERROR((((R632+R657+R682+R707+R732)/'Impact Model_Complicated'!Q817)/$D$79)*$L586,0)</f>
        <v>0</v>
      </c>
      <c r="S744" s="4">
        <f>IFERROR((((S632+S657+S682+S707+S732)/'Impact Model_Complicated'!R817)/$D$79)*$L586,0)</f>
        <v>0</v>
      </c>
      <c r="T744" s="4">
        <f>IFERROR((((T632+T657+T682+T707+T732)/'Impact Model_Complicated'!S817)/$D$79)*$L586,0)</f>
        <v>0</v>
      </c>
      <c r="U744" s="4">
        <f>IFERROR((((U632+U657+U682+U707+U732)/'Impact Model_Complicated'!T817)/$D$79)*$L586,0)</f>
        <v>0</v>
      </c>
      <c r="V744" s="4">
        <f>IFERROR((((V632+V657+V682+V707+V732)/'Impact Model_Complicated'!U817)/$D$79)*$L586,0)</f>
        <v>0</v>
      </c>
      <c r="W744" s="4">
        <f>IFERROR((((W632+W657+W682+W707+W732)/'Impact Model_Complicated'!V817)/$D$79)*$L586,0)</f>
        <v>0</v>
      </c>
      <c r="X744" s="4">
        <f>IFERROR((((X632+X657+X682+X707+X732)/'Impact Model_Complicated'!W817)/$D$79)*$L586,0)</f>
        <v>0</v>
      </c>
      <c r="Y744" s="4">
        <f>IFERROR((((Y632+Y657+Y682+Y707+Y732)/'Impact Model_Complicated'!X817)/$D$79)*$L586,0)</f>
        <v>0</v>
      </c>
      <c r="Z744" s="4">
        <f>IFERROR((((Z632+Z657+Z682+Z707+Z732)/'Impact Model_Simple'!Y817)/$D$79)*$L586,0)</f>
        <v>0</v>
      </c>
      <c r="AA744" s="4">
        <f>IFERROR((((AA632+AA657+AA682+AA707+AA732)/'Impact Model_Complicated'!Z817)/$D$79)*$L586,0)</f>
        <v>0</v>
      </c>
      <c r="AB744" s="4">
        <f>IFERROR((((AB632+AB657+AB682+AB707+AB732)/'Impact Model_Complicated'!AA817)/$D$79)*$L586,0)</f>
        <v>0</v>
      </c>
      <c r="AC744" s="4">
        <f>IFERROR((((AC632+AC657+AC682+AC707+AC732)/'Impact Model_Complicated'!AB817)/$D$79)*$L586,0)</f>
        <v>0</v>
      </c>
      <c r="AD744" s="4">
        <f>IFERROR((((AD632+AD657+AD682+AD707+AD732)/'Impact Model_Complicated'!AC817)/$D$79)*$L586,0)</f>
        <v>0</v>
      </c>
      <c r="AE744" s="4">
        <f>IFERROR((((AE632+AE657+AE682+AE707+AE732)/'Impact Model_Complicated'!AD817)/$D$79)*$L586,0)</f>
        <v>0</v>
      </c>
      <c r="AF744" s="4">
        <f>IFERROR((((AF632+AF657+AF682+AF707+AF732)/'Impact Model_Complicated'!AE817)/$D$79)*$L586,0)</f>
        <v>0</v>
      </c>
      <c r="AG744" s="4">
        <f>IFERROR((((AG632+AG657+AG682+AG707+AG732)/'Impact Model_Complicated'!AF817)/$D$79)*$L586,0)</f>
        <v>0</v>
      </c>
      <c r="AH744" s="4">
        <f>IFERROR((((AH632+AH657+AH682+AH707+AH732)/'Impact Model_Complicated'!AG817)/$D$79)*$L586,0)</f>
        <v>0</v>
      </c>
      <c r="AI744" s="4">
        <f>IFERROR((((AI632+AI657+AI682+AI707+AI732)/'Impact Model_Complicated'!AH817)/$D$79)*$L586,0)</f>
        <v>0</v>
      </c>
      <c r="AJ744" s="4">
        <f>IFERROR((((AJ632+AJ657+AJ682+AJ707+AJ732)/'Impact Model_Complicated'!AI817)/$D$79)*$L586,0)</f>
        <v>0</v>
      </c>
      <c r="AK744" s="4">
        <f>IFERROR((((AK632+AK657+AK682+AK707+AK732)/'Impact Model_Complicated'!AJ817)/$D$79)*$L586,0)</f>
        <v>0</v>
      </c>
      <c r="AL744" s="4">
        <f>IFERROR((((AL632+AL657+AL682+AL707+AL732)/'Impact Model_Complicated'!AK817)/$D$79)*$L586,0)</f>
        <v>0</v>
      </c>
      <c r="AM744" s="4">
        <f>IFERROR((((AM632+AM657+AM682+AM707+AM732)/'Impact Model_Complicated'!AL817)/$D$79)*$L586,0)</f>
        <v>0</v>
      </c>
      <c r="AN744" s="4">
        <f>IFERROR((((AN632+AN657+AN682+AN707+AN732)/'Impact Model_Complicated'!AM817)/$D$79)*$L586,0)</f>
        <v>0</v>
      </c>
      <c r="AO744" s="4">
        <f>IFERROR((((AO632+AO657+AO682+AO707+AO732)/'Impact Model_Complicated'!AN817)/$D$79)*$L586,0)</f>
        <v>0</v>
      </c>
      <c r="AP744" s="4">
        <f>IFERROR((((AP632+AP657+AP682+AP707+AP732)/'Impact Model_Complicated'!AO817)/$D$79)*$L586,0)</f>
        <v>0</v>
      </c>
    </row>
    <row r="745" spans="1:42" hidden="1" outlineLevel="2">
      <c r="A745" s="1">
        <v>3</v>
      </c>
      <c r="B745" s="1" t="s">
        <v>22</v>
      </c>
      <c r="C745" s="4">
        <f>SUM(D745:AP745)</f>
        <v>2633.087052303325</v>
      </c>
      <c r="D745" s="4">
        <f>IFERROR((((D633+D658+D683+D708+D733)/'Impact Model_Complicated'!C818)/$D$79)*$L587,0)</f>
        <v>0</v>
      </c>
      <c r="E745" s="4">
        <f>IFERROR((((E633+E658+E683+E708+E733)/'Impact Model_Complicated'!D818)/$D$79)*$L587,0)</f>
        <v>1141.3137423268563</v>
      </c>
      <c r="F745" s="4">
        <f>IFERROR((((F633+F658+F683+F708+F733)/'Impact Model_Complicated'!E818)/$D$79)*$L587,0)</f>
        <v>0</v>
      </c>
      <c r="G745" s="4">
        <f>IFERROR((((G633+G658+G683+G708+G733)/'Impact Model_Complicated'!F818)/$D$79)*$L587,0)</f>
        <v>0</v>
      </c>
      <c r="H745" s="4">
        <f>IFERROR((((H633+H658+H683+H708+H733)/'Impact Model_Complicated'!G818)/$D$79)*$L587,0)</f>
        <v>0</v>
      </c>
      <c r="I745" s="4">
        <f>IFERROR((((I633+I658+I683+I708+I733)/'Impact Model_Complicated'!H818)/$D$79)*$L587,0)</f>
        <v>0</v>
      </c>
      <c r="J745" s="4">
        <f>IFERROR((((J633+J658+J683+J708+J733)/'Impact Model_Complicated'!I818)/$D$79)*$L587,0)</f>
        <v>868.83294281441908</v>
      </c>
      <c r="K745" s="4">
        <f>IFERROR((((K633+K658+K683+K708+K733)/'Impact Model_Complicated'!J818)/$D$79)*$L587,0)</f>
        <v>0</v>
      </c>
      <c r="L745" s="4">
        <f>IFERROR((((L633+L658+L683+L708+L733)/'Impact Model_Complicated'!K818)/$D$79)*$L587,0)</f>
        <v>0</v>
      </c>
      <c r="M745" s="4">
        <f>IFERROR((((M633+M658+M683+M708+M733)/'Impact Model_Complicated'!L818)/$D$79)*$L587,0)</f>
        <v>0</v>
      </c>
      <c r="N745" s="4">
        <f>IFERROR((((N633+N658+N683+N708+N733)/'Impact Model_Complicated'!M818)/$D$79)*$L587,0)</f>
        <v>0</v>
      </c>
      <c r="O745" s="4">
        <f>IFERROR((((O633+O658+O683+O708+O733)/'Impact Model_Complicated'!N818)/$D$79)*$L587,0)</f>
        <v>622.94036716204971</v>
      </c>
      <c r="P745" s="4">
        <f>IFERROR((((P633+P658+P683+P708+P733)/'Impact Model_Complicated'!O818)/$D$79)*$L587,0)</f>
        <v>0</v>
      </c>
      <c r="Q745" s="4">
        <f>IFERROR((((Q633+Q658+Q683+Q708+Q733)/'Impact Model_Complicated'!P818)/$D$79)*$L587,0)</f>
        <v>0</v>
      </c>
      <c r="R745" s="4">
        <f>IFERROR((((R633+R658+R683+R708+R733)/'Impact Model_Complicated'!Q818)/$D$79)*$L587,0)</f>
        <v>0</v>
      </c>
      <c r="S745" s="4">
        <f>IFERROR((((S633+S658+S683+S708+S733)/'Impact Model_Complicated'!R818)/$D$79)*$L587,0)</f>
        <v>0</v>
      </c>
      <c r="T745" s="4">
        <f>IFERROR((((T633+T658+T683+T708+T733)/'Impact Model_Complicated'!S818)/$D$79)*$L587,0)</f>
        <v>0</v>
      </c>
      <c r="U745" s="4">
        <f>IFERROR((((U633+U658+U683+U708+U733)/'Impact Model_Complicated'!T818)/$D$79)*$L587,0)</f>
        <v>0</v>
      </c>
      <c r="V745" s="4">
        <f>IFERROR((((V633+V658+V683+V708+V733)/'Impact Model_Complicated'!U818)/$D$79)*$L587,0)</f>
        <v>0</v>
      </c>
      <c r="W745" s="4">
        <f>IFERROR((((W633+W658+W683+W708+W733)/'Impact Model_Complicated'!V818)/$D$79)*$L587,0)</f>
        <v>0</v>
      </c>
      <c r="X745" s="4">
        <f>IFERROR((((X633+X658+X683+X708+X733)/'Impact Model_Complicated'!W818)/$D$79)*$L587,0)</f>
        <v>0</v>
      </c>
      <c r="Y745" s="4">
        <f>IFERROR((((Y633+Y658+Y683+Y708+Y733)/'Impact Model_Complicated'!X818)/$D$79)*$L587,0)</f>
        <v>0</v>
      </c>
      <c r="Z745" s="4">
        <f>IFERROR((((Z633+Z658+Z683+Z708+Z733)/'Impact Model_Simple'!Y818)/$D$79)*$L587,0)</f>
        <v>0</v>
      </c>
      <c r="AA745" s="4">
        <f>IFERROR((((AA633+AA658+AA683+AA708+AA733)/'Impact Model_Complicated'!Z818)/$D$79)*$L587,0)</f>
        <v>0</v>
      </c>
      <c r="AB745" s="4">
        <f>IFERROR((((AB633+AB658+AB683+AB708+AB733)/'Impact Model_Complicated'!AA818)/$D$79)*$L587,0)</f>
        <v>0</v>
      </c>
      <c r="AC745" s="4">
        <f>IFERROR((((AC633+AC658+AC683+AC708+AC733)/'Impact Model_Complicated'!AB818)/$D$79)*$L587,0)</f>
        <v>0</v>
      </c>
      <c r="AD745" s="4">
        <f>IFERROR((((AD633+AD658+AD683+AD708+AD733)/'Impact Model_Complicated'!AC818)/$D$79)*$L587,0)</f>
        <v>0</v>
      </c>
      <c r="AE745" s="4">
        <f>IFERROR((((AE633+AE658+AE683+AE708+AE733)/'Impact Model_Complicated'!AD818)/$D$79)*$L587,0)</f>
        <v>0</v>
      </c>
      <c r="AF745" s="4">
        <f>IFERROR((((AF633+AF658+AF683+AF708+AF733)/'Impact Model_Complicated'!AE818)/$D$79)*$L587,0)</f>
        <v>0</v>
      </c>
      <c r="AG745" s="4">
        <f>IFERROR((((AG633+AG658+AG683+AG708+AG733)/'Impact Model_Complicated'!AF818)/$D$79)*$L587,0)</f>
        <v>0</v>
      </c>
      <c r="AH745" s="4">
        <f>IFERROR((((AH633+AH658+AH683+AH708+AH733)/'Impact Model_Complicated'!AG818)/$D$79)*$L587,0)</f>
        <v>0</v>
      </c>
      <c r="AI745" s="4">
        <f>IFERROR((((AI633+AI658+AI683+AI708+AI733)/'Impact Model_Complicated'!AH818)/$D$79)*$L587,0)</f>
        <v>0</v>
      </c>
      <c r="AJ745" s="4">
        <f>IFERROR((((AJ633+AJ658+AJ683+AJ708+AJ733)/'Impact Model_Complicated'!AI818)/$D$79)*$L587,0)</f>
        <v>0</v>
      </c>
      <c r="AK745" s="4">
        <f>IFERROR((((AK633+AK658+AK683+AK708+AK733)/'Impact Model_Complicated'!AJ818)/$D$79)*$L587,0)</f>
        <v>0</v>
      </c>
      <c r="AL745" s="4">
        <f>IFERROR((((AL633+AL658+AL683+AL708+AL733)/'Impact Model_Complicated'!AK818)/$D$79)*$L587,0)</f>
        <v>0</v>
      </c>
      <c r="AM745" s="4">
        <f>IFERROR((((AM633+AM658+AM683+AM708+AM733)/'Impact Model_Complicated'!AL818)/$D$79)*$L587,0)</f>
        <v>0</v>
      </c>
      <c r="AN745" s="4">
        <f>IFERROR((((AN633+AN658+AN683+AN708+AN733)/'Impact Model_Complicated'!AM818)/$D$79)*$L587,0)</f>
        <v>0</v>
      </c>
      <c r="AO745" s="4">
        <f>IFERROR((((AO633+AO658+AO683+AO708+AO733)/'Impact Model_Complicated'!AN818)/$D$79)*$L587,0)</f>
        <v>0</v>
      </c>
      <c r="AP745" s="4">
        <f>IFERROR((((AP633+AP658+AP683+AP708+AP733)/'Impact Model_Complicated'!AO818)/$D$79)*$L587,0)</f>
        <v>0</v>
      </c>
    </row>
    <row r="746" spans="1:42" hidden="1" outlineLevel="2">
      <c r="A746" s="1">
        <v>4</v>
      </c>
      <c r="B746" s="1" t="s">
        <v>15</v>
      </c>
      <c r="C746" s="4">
        <f>SUM(D746:AP746)</f>
        <v>0</v>
      </c>
      <c r="D746" s="4">
        <f>IFERROR((((D634+D659+D684+D709+D734)/'Impact Model_Complicated'!C819)/$D$79)*$L588,0)</f>
        <v>0</v>
      </c>
      <c r="E746" s="4">
        <f>IFERROR((((E634+E659+E684+E709+E734)/'Impact Model_Complicated'!D819)/$D$79)*$L588,0)</f>
        <v>0</v>
      </c>
      <c r="F746" s="4">
        <f>IFERROR((((F634+F659+F684+F709+F734)/'Impact Model_Complicated'!E819)/$D$79)*$L588,0)</f>
        <v>0</v>
      </c>
      <c r="G746" s="4">
        <f>IFERROR((((G634+G659+G684+G709+G734)/'Impact Model_Complicated'!F819)/$D$79)*$L588,0)</f>
        <v>0</v>
      </c>
      <c r="H746" s="4">
        <f>IFERROR((((H634+H659+H684+H709+H734)/'Impact Model_Complicated'!G819)/$D$79)*$L588,0)</f>
        <v>0</v>
      </c>
      <c r="I746" s="4">
        <f>IFERROR((((I634+I659+I684+I709+I734)/'Impact Model_Complicated'!H819)/$D$79)*$L588,0)</f>
        <v>0</v>
      </c>
      <c r="J746" s="4">
        <f>IFERROR((((J634+J659+J684+J709+J734)/'Impact Model_Complicated'!I819)/$D$79)*$L588,0)</f>
        <v>0</v>
      </c>
      <c r="K746" s="4">
        <f>IFERROR((((K634+K659+K684+K709+K734)/'Impact Model_Complicated'!J819)/$D$79)*$L588,0)</f>
        <v>0</v>
      </c>
      <c r="L746" s="4">
        <f>IFERROR((((L634+L659+L684+L709+L734)/'Impact Model_Complicated'!K819)/$D$79)*$L588,0)</f>
        <v>0</v>
      </c>
      <c r="M746" s="4">
        <f>IFERROR((((M634+M659+M684+M709+M734)/'Impact Model_Complicated'!L819)/$D$79)*$L588,0)</f>
        <v>0</v>
      </c>
      <c r="N746" s="4">
        <f>IFERROR((((N634+N659+N684+N709+N734)/'Impact Model_Complicated'!M819)/$D$79)*$L588,0)</f>
        <v>0</v>
      </c>
      <c r="O746" s="4">
        <f>IFERROR((((O634+O659+O684+O709+O734)/'Impact Model_Complicated'!N819)/$D$79)*$L588,0)</f>
        <v>0</v>
      </c>
      <c r="P746" s="4">
        <f>IFERROR((((P634+P659+P684+P709+P734)/'Impact Model_Complicated'!O819)/$D$79)*$L588,0)</f>
        <v>0</v>
      </c>
      <c r="Q746" s="4">
        <f>IFERROR((((Q634+Q659+Q684+Q709+Q734)/'Impact Model_Complicated'!P819)/$D$79)*$L588,0)</f>
        <v>0</v>
      </c>
      <c r="R746" s="4">
        <f>IFERROR((((R634+R659+R684+R709+R734)/'Impact Model_Complicated'!Q819)/$D$79)*$L588,0)</f>
        <v>0</v>
      </c>
      <c r="S746" s="4">
        <f>IFERROR((((S634+S659+S684+S709+S734)/'Impact Model_Complicated'!R819)/$D$79)*$L588,0)</f>
        <v>0</v>
      </c>
      <c r="T746" s="4">
        <f>IFERROR((((T634+T659+T684+T709+T734)/'Impact Model_Complicated'!S819)/$D$79)*$L588,0)</f>
        <v>0</v>
      </c>
      <c r="U746" s="4">
        <f>IFERROR((((U634+U659+U684+U709+U734)/'Impact Model_Complicated'!T819)/$D$79)*$L588,0)</f>
        <v>0</v>
      </c>
      <c r="V746" s="4">
        <f>IFERROR((((V634+V659+V684+V709+V734)/'Impact Model_Complicated'!U819)/$D$79)*$L588,0)</f>
        <v>0</v>
      </c>
      <c r="W746" s="4">
        <f>IFERROR((((W634+W659+W684+W709+W734)/'Impact Model_Complicated'!V819)/$D$79)*$L588,0)</f>
        <v>0</v>
      </c>
      <c r="X746" s="4">
        <f>IFERROR((((X634+X659+X684+X709+X734)/'Impact Model_Complicated'!W819)/$D$79)*$L588,0)</f>
        <v>0</v>
      </c>
      <c r="Y746" s="4">
        <f>IFERROR((((Y634+Y659+Y684+Y709+Y734)/'Impact Model_Complicated'!X819)/$D$79)*$L588,0)</f>
        <v>0</v>
      </c>
      <c r="Z746" s="4">
        <f>IFERROR((((Z634+Z659+Z684+Z709+Z734)/'Impact Model_Simple'!Y819)/$D$79)*$L588,0)</f>
        <v>0</v>
      </c>
      <c r="AA746" s="4">
        <f>IFERROR((((AA634+AA659+AA684+AA709+AA734)/'Impact Model_Complicated'!Z819)/$D$79)*$L588,0)</f>
        <v>0</v>
      </c>
      <c r="AB746" s="4">
        <f>IFERROR((((AB634+AB659+AB684+AB709+AB734)/'Impact Model_Complicated'!AA819)/$D$79)*$L588,0)</f>
        <v>0</v>
      </c>
      <c r="AC746" s="4">
        <f>IFERROR((((AC634+AC659+AC684+AC709+AC734)/'Impact Model_Complicated'!AB819)/$D$79)*$L588,0)</f>
        <v>0</v>
      </c>
      <c r="AD746" s="4">
        <f>IFERROR((((AD634+AD659+AD684+AD709+AD734)/'Impact Model_Complicated'!AC819)/$D$79)*$L588,0)</f>
        <v>0</v>
      </c>
      <c r="AE746" s="4">
        <f>IFERROR((((AE634+AE659+AE684+AE709+AE734)/'Impact Model_Complicated'!AD819)/$D$79)*$L588,0)</f>
        <v>0</v>
      </c>
      <c r="AF746" s="4">
        <f>IFERROR((((AF634+AF659+AF684+AF709+AF734)/'Impact Model_Complicated'!AE819)/$D$79)*$L588,0)</f>
        <v>0</v>
      </c>
      <c r="AG746" s="4">
        <f>IFERROR((((AG634+AG659+AG684+AG709+AG734)/'Impact Model_Complicated'!AF819)/$D$79)*$L588,0)</f>
        <v>0</v>
      </c>
      <c r="AH746" s="4">
        <f>IFERROR((((AH634+AH659+AH684+AH709+AH734)/'Impact Model_Complicated'!AG819)/$D$79)*$L588,0)</f>
        <v>0</v>
      </c>
      <c r="AI746" s="4">
        <f>IFERROR((((AI634+AI659+AI684+AI709+AI734)/'Impact Model_Complicated'!AH819)/$D$79)*$L588,0)</f>
        <v>0</v>
      </c>
      <c r="AJ746" s="4">
        <f>IFERROR((((AJ634+AJ659+AJ684+AJ709+AJ734)/'Impact Model_Complicated'!AI819)/$D$79)*$L588,0)</f>
        <v>0</v>
      </c>
      <c r="AK746" s="4">
        <f>IFERROR((((AK634+AK659+AK684+AK709+AK734)/'Impact Model_Complicated'!AJ819)/$D$79)*$L588,0)</f>
        <v>0</v>
      </c>
      <c r="AL746" s="4">
        <f>IFERROR((((AL634+AL659+AL684+AL709+AL734)/'Impact Model_Complicated'!AK819)/$D$79)*$L588,0)</f>
        <v>0</v>
      </c>
      <c r="AM746" s="4">
        <f>IFERROR((((AM634+AM659+AM684+AM709+AM734)/'Impact Model_Complicated'!AL819)/$D$79)*$L588,0)</f>
        <v>0</v>
      </c>
      <c r="AN746" s="4">
        <f>IFERROR((((AN634+AN659+AN684+AN709+AN734)/'Impact Model_Complicated'!AM819)/$D$79)*$L588,0)</f>
        <v>0</v>
      </c>
      <c r="AO746" s="4">
        <f>IFERROR((((AO634+AO659+AO684+AO709+AO734)/'Impact Model_Complicated'!AN819)/$D$79)*$L588,0)</f>
        <v>0</v>
      </c>
      <c r="AP746" s="4">
        <f>IFERROR((((AP634+AP659+AP684+AP709+AP734)/'Impact Model_Complicated'!AO819)/$D$79)*$L588,0)</f>
        <v>0</v>
      </c>
    </row>
    <row r="747" spans="1:42" hidden="1" outlineLevel="2">
      <c r="A747" s="1">
        <v>5</v>
      </c>
      <c r="B747" s="1" t="s">
        <v>15</v>
      </c>
      <c r="C747" s="4">
        <f>SUM(D747:AP747)</f>
        <v>0</v>
      </c>
      <c r="D747" s="4">
        <f>IFERROR((((D635+D660+D685+D710+D735)/'Impact Model_Complicated'!C820)/$D$79)*$L589,0)</f>
        <v>0</v>
      </c>
      <c r="E747" s="4">
        <f>IFERROR((((E635+E660+E685+E710+E735)/'Impact Model_Complicated'!D820)/$D$79)*$L589,0)</f>
        <v>0</v>
      </c>
      <c r="F747" s="4">
        <f>IFERROR((((F635+F660+F685+F710+F735)/'Impact Model_Complicated'!E820)/$D$79)*$L589,0)</f>
        <v>0</v>
      </c>
      <c r="G747" s="4">
        <f>IFERROR((((G635+G660+G685+G710+G735)/'Impact Model_Complicated'!F820)/$D$79)*$L589,0)</f>
        <v>0</v>
      </c>
      <c r="H747" s="4">
        <f>IFERROR((((H635+H660+H685+H710+H735)/'Impact Model_Complicated'!G820)/$D$79)*$L589,0)</f>
        <v>0</v>
      </c>
      <c r="I747" s="4">
        <f>IFERROR((((I635+I660+I685+I710+I735)/'Impact Model_Complicated'!H820)/$D$79)*$L589,0)</f>
        <v>0</v>
      </c>
      <c r="J747" s="4">
        <f>IFERROR((((J635+J660+J685+J710+J735)/'Impact Model_Complicated'!I820)/$D$79)*$L589,0)</f>
        <v>0</v>
      </c>
      <c r="K747" s="4">
        <f>IFERROR((((K635+K660+K685+K710+K735)/'Impact Model_Complicated'!J820)/$D$79)*$L589,0)</f>
        <v>0</v>
      </c>
      <c r="L747" s="4">
        <f>IFERROR((((L635+L660+L685+L710+L735)/'Impact Model_Complicated'!K820)/$D$79)*$L589,0)</f>
        <v>0</v>
      </c>
      <c r="M747" s="4">
        <f>IFERROR((((M635+M660+M685+M710+M735)/'Impact Model_Complicated'!L820)/$D$79)*$L589,0)</f>
        <v>0</v>
      </c>
      <c r="N747" s="4">
        <f>IFERROR((((N635+N660+N685+N710+N735)/'Impact Model_Complicated'!M820)/$D$79)*$L589,0)</f>
        <v>0</v>
      </c>
      <c r="O747" s="4">
        <f>IFERROR((((O635+O660+O685+O710+O735)/'Impact Model_Complicated'!N820)/$D$79)*$L589,0)</f>
        <v>0</v>
      </c>
      <c r="P747" s="4">
        <f>IFERROR((((P635+P660+P685+P710+P735)/'Impact Model_Complicated'!O820)/$D$79)*$L589,0)</f>
        <v>0</v>
      </c>
      <c r="Q747" s="4">
        <f>IFERROR((((Q635+Q660+Q685+Q710+Q735)/'Impact Model_Complicated'!P820)/$D$79)*$L589,0)</f>
        <v>0</v>
      </c>
      <c r="R747" s="4">
        <f>IFERROR((((R635+R660+R685+R710+R735)/'Impact Model_Complicated'!Q820)/$D$79)*$L589,0)</f>
        <v>0</v>
      </c>
      <c r="S747" s="4">
        <f>IFERROR((((S635+S660+S685+S710+S735)/'Impact Model_Complicated'!R820)/$D$79)*$L589,0)</f>
        <v>0</v>
      </c>
      <c r="T747" s="4">
        <f>IFERROR((((T635+T660+T685+T710+T735)/'Impact Model_Complicated'!S820)/$D$79)*$L589,0)</f>
        <v>0</v>
      </c>
      <c r="U747" s="4">
        <f>IFERROR((((U635+U660+U685+U710+U735)/'Impact Model_Complicated'!T820)/$D$79)*$L589,0)</f>
        <v>0</v>
      </c>
      <c r="V747" s="4">
        <f>IFERROR((((V635+V660+V685+V710+V735)/'Impact Model_Complicated'!U820)/$D$79)*$L589,0)</f>
        <v>0</v>
      </c>
      <c r="W747" s="4">
        <f>IFERROR((((W635+W660+W685+W710+W735)/'Impact Model_Complicated'!V820)/$D$79)*$L589,0)</f>
        <v>0</v>
      </c>
      <c r="X747" s="4">
        <f>IFERROR((((X635+X660+X685+X710+X735)/'Impact Model_Complicated'!W820)/$D$79)*$L589,0)</f>
        <v>0</v>
      </c>
      <c r="Y747" s="4">
        <f>IFERROR((((Y635+Y660+Y685+Y710+Y735)/'Impact Model_Complicated'!X820)/$D$79)*$L589,0)</f>
        <v>0</v>
      </c>
      <c r="Z747" s="4">
        <f>IFERROR((((Z635+Z660+Z685+Z710+Z735)/'Impact Model_Simple'!Y820)/$D$79)*$L589,0)</f>
        <v>0</v>
      </c>
      <c r="AA747" s="4">
        <f>IFERROR((((AA635+AA660+AA685+AA710+AA735)/'Impact Model_Complicated'!Z820)/$D$79)*$L589,0)</f>
        <v>0</v>
      </c>
      <c r="AB747" s="4">
        <f>IFERROR((((AB635+AB660+AB685+AB710+AB735)/'Impact Model_Complicated'!AA820)/$D$79)*$L589,0)</f>
        <v>0</v>
      </c>
      <c r="AC747" s="4">
        <f>IFERROR((((AC635+AC660+AC685+AC710+AC735)/'Impact Model_Complicated'!AB820)/$D$79)*$L589,0)</f>
        <v>0</v>
      </c>
      <c r="AD747" s="4">
        <f>IFERROR((((AD635+AD660+AD685+AD710+AD735)/'Impact Model_Complicated'!AC820)/$D$79)*$L589,0)</f>
        <v>0</v>
      </c>
      <c r="AE747" s="4">
        <f>IFERROR((((AE635+AE660+AE685+AE710+AE735)/'Impact Model_Complicated'!AD820)/$D$79)*$L589,0)</f>
        <v>0</v>
      </c>
      <c r="AF747" s="4">
        <f>IFERROR((((AF635+AF660+AF685+AF710+AF735)/'Impact Model_Complicated'!AE820)/$D$79)*$L589,0)</f>
        <v>0</v>
      </c>
      <c r="AG747" s="4">
        <f>IFERROR((((AG635+AG660+AG685+AG710+AG735)/'Impact Model_Complicated'!AF820)/$D$79)*$L589,0)</f>
        <v>0</v>
      </c>
      <c r="AH747" s="4">
        <f>IFERROR((((AH635+AH660+AH685+AH710+AH735)/'Impact Model_Complicated'!AG820)/$D$79)*$L589,0)</f>
        <v>0</v>
      </c>
      <c r="AI747" s="4">
        <f>IFERROR((((AI635+AI660+AI685+AI710+AI735)/'Impact Model_Complicated'!AH820)/$D$79)*$L589,0)</f>
        <v>0</v>
      </c>
      <c r="AJ747" s="4">
        <f>IFERROR((((AJ635+AJ660+AJ685+AJ710+AJ735)/'Impact Model_Complicated'!AI820)/$D$79)*$L589,0)</f>
        <v>0</v>
      </c>
      <c r="AK747" s="4">
        <f>IFERROR((((AK635+AK660+AK685+AK710+AK735)/'Impact Model_Complicated'!AJ820)/$D$79)*$L589,0)</f>
        <v>0</v>
      </c>
      <c r="AL747" s="4">
        <f>IFERROR((((AL635+AL660+AL685+AL710+AL735)/'Impact Model_Complicated'!AK820)/$D$79)*$L589,0)</f>
        <v>0</v>
      </c>
      <c r="AM747" s="4">
        <f>IFERROR((((AM635+AM660+AM685+AM710+AM735)/'Impact Model_Complicated'!AL820)/$D$79)*$L589,0)</f>
        <v>0</v>
      </c>
      <c r="AN747" s="4">
        <f>IFERROR((((AN635+AN660+AN685+AN710+AN735)/'Impact Model_Complicated'!AM820)/$D$79)*$L589,0)</f>
        <v>0</v>
      </c>
      <c r="AO747" s="4">
        <f>IFERROR((((AO635+AO660+AO685+AO710+AO735)/'Impact Model_Complicated'!AN820)/$D$79)*$L589,0)</f>
        <v>0</v>
      </c>
      <c r="AP747" s="4">
        <f>IFERROR((((AP635+AP660+AP685+AP710+AP735)/'Impact Model_Complicated'!AO820)/$D$79)*$L589,0)</f>
        <v>0</v>
      </c>
    </row>
    <row r="748" spans="1:42" hidden="1" outlineLevel="1" collapsed="1">
      <c r="C748" s="4"/>
      <c r="D748" s="4"/>
      <c r="E748" s="4"/>
      <c r="F748" s="4"/>
      <c r="G748" s="4"/>
      <c r="H748" s="4"/>
      <c r="I748" s="4"/>
      <c r="J748" s="4"/>
      <c r="K748" s="4"/>
      <c r="L748" s="4"/>
      <c r="M748" s="4"/>
      <c r="N748" s="4"/>
      <c r="O748" s="4"/>
      <c r="P748" s="4"/>
      <c r="Q748" s="4"/>
      <c r="R748" s="4"/>
      <c r="S748" s="4"/>
      <c r="T748" s="4"/>
      <c r="U748" s="4"/>
      <c r="V748" s="4"/>
      <c r="W748" s="4"/>
      <c r="X748" s="4"/>
      <c r="Y748" s="4"/>
      <c r="Z748" s="4"/>
      <c r="AA748" s="4"/>
      <c r="AB748" s="4"/>
      <c r="AC748" s="4"/>
      <c r="AD748" s="4"/>
      <c r="AE748" s="4"/>
      <c r="AF748" s="4"/>
      <c r="AG748" s="4"/>
      <c r="AH748" s="4"/>
      <c r="AI748" s="4"/>
      <c r="AJ748" s="4"/>
      <c r="AK748" s="4"/>
      <c r="AL748" s="4"/>
      <c r="AM748" s="4"/>
      <c r="AN748" s="4"/>
      <c r="AO748" s="4"/>
      <c r="AP748" s="4"/>
    </row>
    <row r="749" spans="1:42" hidden="1" outlineLevel="1">
      <c r="A749" s="18" t="s">
        <v>19</v>
      </c>
      <c r="B749" s="18"/>
      <c r="C749" s="17"/>
      <c r="D749" s="17"/>
      <c r="E749" s="17"/>
      <c r="F749" s="17"/>
      <c r="G749" s="17"/>
      <c r="H749" s="17"/>
      <c r="I749" s="17"/>
      <c r="J749" s="17"/>
      <c r="K749" s="17"/>
      <c r="L749" s="17"/>
      <c r="M749" s="17"/>
      <c r="N749" s="17"/>
      <c r="O749" s="17"/>
      <c r="P749" s="17"/>
      <c r="Q749" s="17"/>
      <c r="R749" s="17"/>
      <c r="S749" s="17"/>
      <c r="T749" s="17"/>
      <c r="U749" s="17"/>
      <c r="V749" s="17"/>
      <c r="W749" s="17"/>
      <c r="X749" s="17"/>
      <c r="Y749" s="17"/>
      <c r="Z749" s="17"/>
      <c r="AA749" s="17"/>
      <c r="AB749" s="17"/>
      <c r="AC749" s="17"/>
      <c r="AD749" s="17"/>
      <c r="AE749" s="17"/>
      <c r="AF749" s="17"/>
      <c r="AG749" s="17"/>
      <c r="AH749" s="17"/>
      <c r="AI749" s="17"/>
      <c r="AJ749" s="17"/>
      <c r="AK749" s="17"/>
      <c r="AL749" s="17"/>
      <c r="AM749" s="17"/>
      <c r="AN749" s="17"/>
      <c r="AO749" s="17"/>
      <c r="AP749" s="17"/>
    </row>
    <row r="750" spans="1:42" hidden="1" outlineLevel="1">
      <c r="A750" s="18" t="s">
        <v>12</v>
      </c>
      <c r="B750" s="18" t="s">
        <v>45</v>
      </c>
      <c r="C750" s="18" t="s">
        <v>60</v>
      </c>
      <c r="D750" s="17"/>
      <c r="E750" s="17"/>
      <c r="F750" s="17"/>
      <c r="G750" s="17"/>
      <c r="H750" s="17"/>
      <c r="I750" s="17"/>
      <c r="J750" s="17"/>
      <c r="K750" s="17"/>
      <c r="L750" s="17"/>
      <c r="M750" s="17"/>
      <c r="N750" s="17"/>
      <c r="O750" s="17"/>
      <c r="P750" s="17"/>
      <c r="Q750" s="17"/>
      <c r="R750" s="17"/>
      <c r="S750" s="17"/>
      <c r="T750" s="17"/>
      <c r="U750" s="17"/>
      <c r="V750" s="17"/>
      <c r="W750" s="17"/>
      <c r="X750" s="17"/>
      <c r="Y750" s="17"/>
      <c r="Z750" s="17"/>
      <c r="AA750" s="17"/>
      <c r="AB750" s="17"/>
      <c r="AC750" s="17"/>
      <c r="AD750" s="17"/>
      <c r="AE750" s="17"/>
      <c r="AF750" s="17"/>
      <c r="AG750" s="17"/>
      <c r="AH750" s="17"/>
      <c r="AI750" s="17"/>
      <c r="AJ750" s="17"/>
      <c r="AK750" s="17"/>
      <c r="AL750" s="17"/>
      <c r="AM750" s="17"/>
      <c r="AN750" s="17"/>
      <c r="AO750" s="17"/>
      <c r="AP750" s="17"/>
    </row>
    <row r="751" spans="1:42" hidden="1" outlineLevel="2">
      <c r="A751" s="11"/>
      <c r="B751" s="12"/>
      <c r="C751" s="11"/>
      <c r="D751" s="26">
        <f>D$84+D604</f>
        <v>2022</v>
      </c>
      <c r="E751" s="26">
        <f>D751+1</f>
        <v>2023</v>
      </c>
      <c r="F751" s="26">
        <f t="shared" ref="F751:AP751" si="288">E751+1</f>
        <v>2024</v>
      </c>
      <c r="G751" s="26">
        <f t="shared" si="288"/>
        <v>2025</v>
      </c>
      <c r="H751" s="26">
        <f t="shared" si="288"/>
        <v>2026</v>
      </c>
      <c r="I751" s="26">
        <f t="shared" si="288"/>
        <v>2027</v>
      </c>
      <c r="J751" s="26">
        <f t="shared" si="288"/>
        <v>2028</v>
      </c>
      <c r="K751" s="26">
        <f t="shared" si="288"/>
        <v>2029</v>
      </c>
      <c r="L751" s="26">
        <f t="shared" si="288"/>
        <v>2030</v>
      </c>
      <c r="M751" s="26">
        <f t="shared" si="288"/>
        <v>2031</v>
      </c>
      <c r="N751" s="26">
        <f t="shared" si="288"/>
        <v>2032</v>
      </c>
      <c r="O751" s="26">
        <f t="shared" si="288"/>
        <v>2033</v>
      </c>
      <c r="P751" s="26">
        <f t="shared" si="288"/>
        <v>2034</v>
      </c>
      <c r="Q751" s="26">
        <f t="shared" si="288"/>
        <v>2035</v>
      </c>
      <c r="R751" s="26">
        <f t="shared" si="288"/>
        <v>2036</v>
      </c>
      <c r="S751" s="26">
        <f t="shared" si="288"/>
        <v>2037</v>
      </c>
      <c r="T751" s="26">
        <f t="shared" si="288"/>
        <v>2038</v>
      </c>
      <c r="U751" s="26">
        <f t="shared" si="288"/>
        <v>2039</v>
      </c>
      <c r="V751" s="26">
        <f t="shared" si="288"/>
        <v>2040</v>
      </c>
      <c r="W751" s="26">
        <f t="shared" si="288"/>
        <v>2041</v>
      </c>
      <c r="X751" s="26">
        <f t="shared" si="288"/>
        <v>2042</v>
      </c>
      <c r="Y751" s="26">
        <f t="shared" si="288"/>
        <v>2043</v>
      </c>
      <c r="Z751" s="26">
        <f t="shared" si="288"/>
        <v>2044</v>
      </c>
      <c r="AA751" s="26">
        <f t="shared" si="288"/>
        <v>2045</v>
      </c>
      <c r="AB751" s="26">
        <f t="shared" si="288"/>
        <v>2046</v>
      </c>
      <c r="AC751" s="26">
        <f t="shared" si="288"/>
        <v>2047</v>
      </c>
      <c r="AD751" s="26">
        <f t="shared" si="288"/>
        <v>2048</v>
      </c>
      <c r="AE751" s="26">
        <f t="shared" si="288"/>
        <v>2049</v>
      </c>
      <c r="AF751" s="26">
        <f t="shared" si="288"/>
        <v>2050</v>
      </c>
      <c r="AG751" s="26">
        <f t="shared" si="288"/>
        <v>2051</v>
      </c>
      <c r="AH751" s="26">
        <f t="shared" si="288"/>
        <v>2052</v>
      </c>
      <c r="AI751" s="26">
        <f t="shared" si="288"/>
        <v>2053</v>
      </c>
      <c r="AJ751" s="26">
        <f t="shared" si="288"/>
        <v>2054</v>
      </c>
      <c r="AK751" s="26">
        <f t="shared" si="288"/>
        <v>2055</v>
      </c>
      <c r="AL751" s="26">
        <f t="shared" si="288"/>
        <v>2056</v>
      </c>
      <c r="AM751" s="26">
        <f t="shared" si="288"/>
        <v>2057</v>
      </c>
      <c r="AN751" s="26">
        <f t="shared" si="288"/>
        <v>2058</v>
      </c>
      <c r="AO751" s="26">
        <f t="shared" si="288"/>
        <v>2059</v>
      </c>
      <c r="AP751" s="26">
        <f t="shared" si="288"/>
        <v>2060</v>
      </c>
    </row>
    <row r="752" spans="1:42" hidden="1" outlineLevel="2">
      <c r="A752" s="1">
        <v>1</v>
      </c>
      <c r="B752" s="1" t="s">
        <v>20</v>
      </c>
      <c r="C752" s="4"/>
      <c r="D752" s="4">
        <f>SUM($D743:D743)</f>
        <v>0</v>
      </c>
      <c r="E752" s="4">
        <f>SUM($D743:E743)</f>
        <v>228.26274846537126</v>
      </c>
      <c r="F752" s="4">
        <f>SUM($D743:F743)</f>
        <v>228.26274846537126</v>
      </c>
      <c r="G752" s="4">
        <f>SUM($D743:G743)</f>
        <v>228.26274846537126</v>
      </c>
      <c r="H752" s="4">
        <f>SUM($D743:H743)</f>
        <v>228.26274846537126</v>
      </c>
      <c r="I752" s="4">
        <f>SUM($D743:I743)</f>
        <v>228.26274846537126</v>
      </c>
      <c r="J752" s="4">
        <f>SUM($D743:J743)</f>
        <v>402.0293370282551</v>
      </c>
      <c r="K752" s="4">
        <f>SUM($D743:K743)</f>
        <v>402.0293370282551</v>
      </c>
      <c r="L752" s="4">
        <f>SUM($D743:L743)</f>
        <v>402.0293370282551</v>
      </c>
      <c r="M752" s="4">
        <f>SUM($D743:M743)</f>
        <v>402.0293370282551</v>
      </c>
      <c r="N752" s="4">
        <f>SUM($D743:N743)</f>
        <v>402.0293370282551</v>
      </c>
      <c r="O752" s="4">
        <f>SUM($D743:O743)</f>
        <v>526.61741046066504</v>
      </c>
      <c r="P752" s="4">
        <f>SUM($D743:P743)</f>
        <v>526.61741046066504</v>
      </c>
      <c r="Q752" s="4">
        <f>SUM($D743:Q743)</f>
        <v>526.61741046066504</v>
      </c>
      <c r="R752" s="4">
        <f>SUM($D743:R743)</f>
        <v>1511.4564671168578</v>
      </c>
      <c r="S752" s="4">
        <f>SUM($D743:S743)</f>
        <v>1511.4564671168578</v>
      </c>
      <c r="T752" s="4">
        <f>SUM($D743:T743)</f>
        <v>1511.4564671168578</v>
      </c>
      <c r="U752" s="4">
        <f>SUM($D743:U743)</f>
        <v>1511.4564671168578</v>
      </c>
      <c r="V752" s="4">
        <f>SUM($D743:V743)</f>
        <v>1511.4564671168578</v>
      </c>
      <c r="W752" s="4">
        <f>SUM($D743:W743)</f>
        <v>1511.4564671168578</v>
      </c>
      <c r="X752" s="4">
        <f>SUM($D743:X743)</f>
        <v>1511.4564671168578</v>
      </c>
      <c r="Y752" s="4">
        <f>SUM($D743:Y743)</f>
        <v>1511.4564671168578</v>
      </c>
      <c r="Z752" s="4">
        <f>SUM($D743:Z743)</f>
        <v>1511.4564671168578</v>
      </c>
      <c r="AA752" s="4">
        <f>SUM($D743:AA743)</f>
        <v>1511.4564671168578</v>
      </c>
      <c r="AB752" s="4">
        <f>SUM($D743:AB743)</f>
        <v>1511.4564671168578</v>
      </c>
      <c r="AC752" s="4">
        <f>SUM($D743:AC743)</f>
        <v>1511.4564671168578</v>
      </c>
      <c r="AD752" s="4">
        <f>SUM($D743:AD743)</f>
        <v>1511.4564671168578</v>
      </c>
      <c r="AE752" s="4">
        <f>SUM($D743:AE743)</f>
        <v>1511.4564671168578</v>
      </c>
      <c r="AF752" s="4">
        <f>SUM($D743:AF743)</f>
        <v>1511.4564671168578</v>
      </c>
      <c r="AG752" s="4">
        <f>SUM($D743:AG743)</f>
        <v>1511.4564671168578</v>
      </c>
      <c r="AH752" s="4">
        <f>SUM($D743:AH743)</f>
        <v>1511.4564671168578</v>
      </c>
      <c r="AI752" s="4">
        <f>SUM($D743:AI743)</f>
        <v>1511.4564671168578</v>
      </c>
      <c r="AJ752" s="4">
        <f>SUM($D743:AJ743)</f>
        <v>1511.4564671168578</v>
      </c>
      <c r="AK752" s="4">
        <f>SUM($D743:AK743)</f>
        <v>1511.4564671168578</v>
      </c>
      <c r="AL752" s="4">
        <f>SUM($D743:AL743)</f>
        <v>1511.4564671168578</v>
      </c>
      <c r="AM752" s="4">
        <f>SUM($D743:AM743)</f>
        <v>1511.4564671168578</v>
      </c>
      <c r="AN752" s="4">
        <f>SUM($D743:AN743)</f>
        <v>1511.4564671168578</v>
      </c>
      <c r="AO752" s="4">
        <f>SUM($D743:AO743)</f>
        <v>1511.4564671168578</v>
      </c>
      <c r="AP752" s="4">
        <f>SUM($D743:AP743)</f>
        <v>1511.4564671168578</v>
      </c>
    </row>
    <row r="753" spans="1:42" hidden="1" outlineLevel="2">
      <c r="A753" s="1">
        <v>2</v>
      </c>
      <c r="B753" s="1" t="s">
        <v>21</v>
      </c>
      <c r="C753" s="4"/>
      <c r="D753" s="4">
        <f>SUM($D744:D744)</f>
        <v>0</v>
      </c>
      <c r="E753" s="4">
        <f>SUM($D744:E744)</f>
        <v>913.05099386148504</v>
      </c>
      <c r="F753" s="4">
        <f>SUM($D744:F744)</f>
        <v>913.05099386148504</v>
      </c>
      <c r="G753" s="4">
        <f>SUM($D744:G744)</f>
        <v>913.05099386148504</v>
      </c>
      <c r="H753" s="4">
        <f>SUM($D744:H744)</f>
        <v>913.05099386148504</v>
      </c>
      <c r="I753" s="4">
        <f>SUM($D744:I744)</f>
        <v>913.05099386148504</v>
      </c>
      <c r="J753" s="4">
        <f>SUM($D744:J744)</f>
        <v>1608.1173481130204</v>
      </c>
      <c r="K753" s="4">
        <f>SUM($D744:K744)</f>
        <v>1608.1173481130204</v>
      </c>
      <c r="L753" s="4">
        <f>SUM($D744:L744)</f>
        <v>1608.1173481130204</v>
      </c>
      <c r="M753" s="4">
        <f>SUM($D744:M744)</f>
        <v>1608.1173481130204</v>
      </c>
      <c r="N753" s="4">
        <f>SUM($D744:N744)</f>
        <v>1608.1173481130204</v>
      </c>
      <c r="O753" s="4">
        <f>SUM($D744:O744)</f>
        <v>2106.4696418426602</v>
      </c>
      <c r="P753" s="4">
        <f>SUM($D744:P744)</f>
        <v>2106.4696418426602</v>
      </c>
      <c r="Q753" s="4">
        <f>SUM($D744:Q744)</f>
        <v>2106.4696418426602</v>
      </c>
      <c r="R753" s="4">
        <f>SUM($D744:R744)</f>
        <v>2106.4696418426602</v>
      </c>
      <c r="S753" s="4">
        <f>SUM($D744:S744)</f>
        <v>2106.4696418426602</v>
      </c>
      <c r="T753" s="4">
        <f>SUM($D744:T744)</f>
        <v>2106.4696418426602</v>
      </c>
      <c r="U753" s="4">
        <f>SUM($D744:U744)</f>
        <v>2106.4696418426602</v>
      </c>
      <c r="V753" s="4">
        <f>SUM($D744:V744)</f>
        <v>2106.4696418426602</v>
      </c>
      <c r="W753" s="4">
        <f>SUM($D744:W744)</f>
        <v>2106.4696418426602</v>
      </c>
      <c r="X753" s="4">
        <f>SUM($D744:X744)</f>
        <v>2106.4696418426602</v>
      </c>
      <c r="Y753" s="4">
        <f>SUM($D744:Y744)</f>
        <v>2106.4696418426602</v>
      </c>
      <c r="Z753" s="4">
        <f>SUM($D744:Z744)</f>
        <v>2106.4696418426602</v>
      </c>
      <c r="AA753" s="4">
        <f>SUM($D744:AA744)</f>
        <v>2106.4696418426602</v>
      </c>
      <c r="AB753" s="4">
        <f>SUM($D744:AB744)</f>
        <v>2106.4696418426602</v>
      </c>
      <c r="AC753" s="4">
        <f>SUM($D744:AC744)</f>
        <v>2106.4696418426602</v>
      </c>
      <c r="AD753" s="4">
        <f>SUM($D744:AD744)</f>
        <v>2106.4696418426602</v>
      </c>
      <c r="AE753" s="4">
        <f>SUM($D744:AE744)</f>
        <v>2106.4696418426602</v>
      </c>
      <c r="AF753" s="4">
        <f>SUM($D744:AF744)</f>
        <v>2106.4696418426602</v>
      </c>
      <c r="AG753" s="4">
        <f>SUM($D744:AG744)</f>
        <v>2106.4696418426602</v>
      </c>
      <c r="AH753" s="4">
        <f>SUM($D744:AH744)</f>
        <v>2106.4696418426602</v>
      </c>
      <c r="AI753" s="4">
        <f>SUM($D744:AI744)</f>
        <v>2106.4696418426602</v>
      </c>
      <c r="AJ753" s="4">
        <f>SUM($D744:AJ744)</f>
        <v>2106.4696418426602</v>
      </c>
      <c r="AK753" s="4">
        <f>SUM($D744:AK744)</f>
        <v>2106.4696418426602</v>
      </c>
      <c r="AL753" s="4">
        <f>SUM($D744:AL744)</f>
        <v>2106.4696418426602</v>
      </c>
      <c r="AM753" s="4">
        <f>SUM($D744:AM744)</f>
        <v>2106.4696418426602</v>
      </c>
      <c r="AN753" s="4">
        <f>SUM($D744:AN744)</f>
        <v>2106.4696418426602</v>
      </c>
      <c r="AO753" s="4">
        <f>SUM($D744:AO744)</f>
        <v>2106.4696418426602</v>
      </c>
      <c r="AP753" s="4">
        <f>SUM($D744:AP744)</f>
        <v>2106.4696418426602</v>
      </c>
    </row>
    <row r="754" spans="1:42" hidden="1" outlineLevel="2">
      <c r="A754" s="1">
        <v>3</v>
      </c>
      <c r="B754" s="1" t="s">
        <v>22</v>
      </c>
      <c r="C754" s="4"/>
      <c r="D754" s="4">
        <f>SUM($D745:D745)</f>
        <v>0</v>
      </c>
      <c r="E754" s="4">
        <f>SUM($D745:E745)</f>
        <v>1141.3137423268563</v>
      </c>
      <c r="F754" s="4">
        <f>SUM($D745:F745)</f>
        <v>1141.3137423268563</v>
      </c>
      <c r="G754" s="4">
        <f>SUM($D745:G745)</f>
        <v>1141.3137423268563</v>
      </c>
      <c r="H754" s="4">
        <f>SUM($D745:H745)</f>
        <v>1141.3137423268563</v>
      </c>
      <c r="I754" s="4">
        <f>SUM($D745:I745)</f>
        <v>1141.3137423268563</v>
      </c>
      <c r="J754" s="4">
        <f>SUM($D745:J745)</f>
        <v>2010.1466851412754</v>
      </c>
      <c r="K754" s="4">
        <f>SUM($D745:K745)</f>
        <v>2010.1466851412754</v>
      </c>
      <c r="L754" s="4">
        <f>SUM($D745:L745)</f>
        <v>2010.1466851412754</v>
      </c>
      <c r="M754" s="4">
        <f>SUM($D745:M745)</f>
        <v>2010.1466851412754</v>
      </c>
      <c r="N754" s="4">
        <f>SUM($D745:N745)</f>
        <v>2010.1466851412754</v>
      </c>
      <c r="O754" s="4">
        <f>SUM($D745:O745)</f>
        <v>2633.087052303325</v>
      </c>
      <c r="P754" s="4">
        <f>SUM($D745:P745)</f>
        <v>2633.087052303325</v>
      </c>
      <c r="Q754" s="4">
        <f>SUM($D745:Q745)</f>
        <v>2633.087052303325</v>
      </c>
      <c r="R754" s="4">
        <f>SUM($D745:R745)</f>
        <v>2633.087052303325</v>
      </c>
      <c r="S754" s="4">
        <f>SUM($D745:S745)</f>
        <v>2633.087052303325</v>
      </c>
      <c r="T754" s="4">
        <f>SUM($D745:T745)</f>
        <v>2633.087052303325</v>
      </c>
      <c r="U754" s="4">
        <f>SUM($D745:U745)</f>
        <v>2633.087052303325</v>
      </c>
      <c r="V754" s="4">
        <f>SUM($D745:V745)</f>
        <v>2633.087052303325</v>
      </c>
      <c r="W754" s="4">
        <f>SUM($D745:W745)</f>
        <v>2633.087052303325</v>
      </c>
      <c r="X754" s="4">
        <f>SUM($D745:X745)</f>
        <v>2633.087052303325</v>
      </c>
      <c r="Y754" s="4">
        <f>SUM($D745:Y745)</f>
        <v>2633.087052303325</v>
      </c>
      <c r="Z754" s="4">
        <f>SUM($D745:Z745)</f>
        <v>2633.087052303325</v>
      </c>
      <c r="AA754" s="4">
        <f>SUM($D745:AA745)</f>
        <v>2633.087052303325</v>
      </c>
      <c r="AB754" s="4">
        <f>SUM($D745:AB745)</f>
        <v>2633.087052303325</v>
      </c>
      <c r="AC754" s="4">
        <f>SUM($D745:AC745)</f>
        <v>2633.087052303325</v>
      </c>
      <c r="AD754" s="4">
        <f>SUM($D745:AD745)</f>
        <v>2633.087052303325</v>
      </c>
      <c r="AE754" s="4">
        <f>SUM($D745:AE745)</f>
        <v>2633.087052303325</v>
      </c>
      <c r="AF754" s="4">
        <f>SUM($D745:AF745)</f>
        <v>2633.087052303325</v>
      </c>
      <c r="AG754" s="4">
        <f>SUM($D745:AG745)</f>
        <v>2633.087052303325</v>
      </c>
      <c r="AH754" s="4">
        <f>SUM($D745:AH745)</f>
        <v>2633.087052303325</v>
      </c>
      <c r="AI754" s="4">
        <f>SUM($D745:AI745)</f>
        <v>2633.087052303325</v>
      </c>
      <c r="AJ754" s="4">
        <f>SUM($D745:AJ745)</f>
        <v>2633.087052303325</v>
      </c>
      <c r="AK754" s="4">
        <f>SUM($D745:AK745)</f>
        <v>2633.087052303325</v>
      </c>
      <c r="AL754" s="4">
        <f>SUM($D745:AL745)</f>
        <v>2633.087052303325</v>
      </c>
      <c r="AM754" s="4">
        <f>SUM($D745:AM745)</f>
        <v>2633.087052303325</v>
      </c>
      <c r="AN754" s="4">
        <f>SUM($D745:AN745)</f>
        <v>2633.087052303325</v>
      </c>
      <c r="AO754" s="4">
        <f>SUM($D745:AO745)</f>
        <v>2633.087052303325</v>
      </c>
      <c r="AP754" s="4">
        <f>SUM($D745:AP745)</f>
        <v>2633.087052303325</v>
      </c>
    </row>
    <row r="755" spans="1:42" hidden="1" outlineLevel="2">
      <c r="A755" s="1">
        <v>4</v>
      </c>
      <c r="B755" s="1" t="s">
        <v>15</v>
      </c>
      <c r="C755" s="4"/>
      <c r="D755" s="4">
        <f>SUM($D746:D746)</f>
        <v>0</v>
      </c>
      <c r="E755" s="4">
        <f>SUM($D746:E746)</f>
        <v>0</v>
      </c>
      <c r="F755" s="4">
        <f>SUM($D746:F746)</f>
        <v>0</v>
      </c>
      <c r="G755" s="4">
        <f>SUM($D746:G746)</f>
        <v>0</v>
      </c>
      <c r="H755" s="4">
        <f>SUM($D746:H746)</f>
        <v>0</v>
      </c>
      <c r="I755" s="4">
        <f>SUM($D746:I746)</f>
        <v>0</v>
      </c>
      <c r="J755" s="4">
        <f>SUM($D746:J746)</f>
        <v>0</v>
      </c>
      <c r="K755" s="4">
        <f>SUM($D746:K746)</f>
        <v>0</v>
      </c>
      <c r="L755" s="4">
        <f>SUM($D746:L746)</f>
        <v>0</v>
      </c>
      <c r="M755" s="4">
        <f>SUM($D746:M746)</f>
        <v>0</v>
      </c>
      <c r="N755" s="4">
        <f>SUM($D746:N746)</f>
        <v>0</v>
      </c>
      <c r="O755" s="4">
        <f>SUM($D746:O746)</f>
        <v>0</v>
      </c>
      <c r="P755" s="4">
        <f>SUM($D746:P746)</f>
        <v>0</v>
      </c>
      <c r="Q755" s="4">
        <f>SUM($D746:Q746)</f>
        <v>0</v>
      </c>
      <c r="R755" s="4">
        <f>SUM($D746:R746)</f>
        <v>0</v>
      </c>
      <c r="S755" s="4">
        <f>SUM($D746:S746)</f>
        <v>0</v>
      </c>
      <c r="T755" s="4">
        <f>SUM($D746:T746)</f>
        <v>0</v>
      </c>
      <c r="U755" s="4">
        <f>SUM($D746:U746)</f>
        <v>0</v>
      </c>
      <c r="V755" s="4">
        <f>SUM($D746:V746)</f>
        <v>0</v>
      </c>
      <c r="W755" s="4">
        <f>SUM($D746:W746)</f>
        <v>0</v>
      </c>
      <c r="X755" s="4">
        <f>SUM($D746:X746)</f>
        <v>0</v>
      </c>
      <c r="Y755" s="4">
        <f>SUM($D746:Y746)</f>
        <v>0</v>
      </c>
      <c r="Z755" s="4">
        <f>SUM($D746:Z746)</f>
        <v>0</v>
      </c>
      <c r="AA755" s="4">
        <f>SUM($D746:AA746)</f>
        <v>0</v>
      </c>
      <c r="AB755" s="4">
        <f>SUM($D746:AB746)</f>
        <v>0</v>
      </c>
      <c r="AC755" s="4">
        <f>SUM($D746:AC746)</f>
        <v>0</v>
      </c>
      <c r="AD755" s="4">
        <f>SUM($D746:AD746)</f>
        <v>0</v>
      </c>
      <c r="AE755" s="4">
        <f>SUM($D746:AE746)</f>
        <v>0</v>
      </c>
      <c r="AF755" s="4">
        <f>SUM($D746:AF746)</f>
        <v>0</v>
      </c>
      <c r="AG755" s="4">
        <f>SUM($D746:AG746)</f>
        <v>0</v>
      </c>
      <c r="AH755" s="4">
        <f>SUM($D746:AH746)</f>
        <v>0</v>
      </c>
      <c r="AI755" s="4">
        <f>SUM($D746:AI746)</f>
        <v>0</v>
      </c>
      <c r="AJ755" s="4">
        <f>SUM($D746:AJ746)</f>
        <v>0</v>
      </c>
      <c r="AK755" s="4">
        <f>SUM($D746:AK746)</f>
        <v>0</v>
      </c>
      <c r="AL755" s="4">
        <f>SUM($D746:AL746)</f>
        <v>0</v>
      </c>
      <c r="AM755" s="4">
        <f>SUM($D746:AM746)</f>
        <v>0</v>
      </c>
      <c r="AN755" s="4">
        <f>SUM($D746:AN746)</f>
        <v>0</v>
      </c>
      <c r="AO755" s="4">
        <f>SUM($D746:AO746)</f>
        <v>0</v>
      </c>
      <c r="AP755" s="4">
        <f>SUM($D746:AP746)</f>
        <v>0</v>
      </c>
    </row>
    <row r="756" spans="1:42" hidden="1" outlineLevel="2">
      <c r="A756" s="1">
        <v>5</v>
      </c>
      <c r="B756" s="1" t="s">
        <v>15</v>
      </c>
      <c r="C756" s="4"/>
      <c r="D756" s="4">
        <f>SUM($D747:D747)</f>
        <v>0</v>
      </c>
      <c r="E756" s="4">
        <f>SUM($D747:E747)</f>
        <v>0</v>
      </c>
      <c r="F756" s="4">
        <f>SUM($D747:F747)</f>
        <v>0</v>
      </c>
      <c r="G756" s="4">
        <f>SUM($D747:G747)</f>
        <v>0</v>
      </c>
      <c r="H756" s="4">
        <f>SUM($D747:H747)</f>
        <v>0</v>
      </c>
      <c r="I756" s="4">
        <f>SUM($D747:I747)</f>
        <v>0</v>
      </c>
      <c r="J756" s="4">
        <f>SUM($D747:J747)</f>
        <v>0</v>
      </c>
      <c r="K756" s="4">
        <f>SUM($D747:K747)</f>
        <v>0</v>
      </c>
      <c r="L756" s="4">
        <f>SUM($D747:L747)</f>
        <v>0</v>
      </c>
      <c r="M756" s="4">
        <f>SUM($D747:M747)</f>
        <v>0</v>
      </c>
      <c r="N756" s="4">
        <f>SUM($D747:N747)</f>
        <v>0</v>
      </c>
      <c r="O756" s="4">
        <f>SUM($D747:O747)</f>
        <v>0</v>
      </c>
      <c r="P756" s="4">
        <f>SUM($D747:P747)</f>
        <v>0</v>
      </c>
      <c r="Q756" s="4">
        <f>SUM($D747:Q747)</f>
        <v>0</v>
      </c>
      <c r="R756" s="4">
        <f>SUM($D747:R747)</f>
        <v>0</v>
      </c>
      <c r="S756" s="4">
        <f>SUM($D747:S747)</f>
        <v>0</v>
      </c>
      <c r="T756" s="4">
        <f>SUM($D747:T747)</f>
        <v>0</v>
      </c>
      <c r="U756" s="4">
        <f>SUM($D747:U747)</f>
        <v>0</v>
      </c>
      <c r="V756" s="4">
        <f>SUM($D747:V747)</f>
        <v>0</v>
      </c>
      <c r="W756" s="4">
        <f>SUM($D747:W747)</f>
        <v>0</v>
      </c>
      <c r="X756" s="4">
        <f>SUM($D747:X747)</f>
        <v>0</v>
      </c>
      <c r="Y756" s="4">
        <f>SUM($D747:Y747)</f>
        <v>0</v>
      </c>
      <c r="Z756" s="4">
        <f>SUM($D747:Z747)</f>
        <v>0</v>
      </c>
      <c r="AA756" s="4">
        <f>SUM($D747:AA747)</f>
        <v>0</v>
      </c>
      <c r="AB756" s="4">
        <f>SUM($D747:AB747)</f>
        <v>0</v>
      </c>
      <c r="AC756" s="4">
        <f>SUM($D747:AC747)</f>
        <v>0</v>
      </c>
      <c r="AD756" s="4">
        <f>SUM($D747:AD747)</f>
        <v>0</v>
      </c>
      <c r="AE756" s="4">
        <f>SUM($D747:AE747)</f>
        <v>0</v>
      </c>
      <c r="AF756" s="4">
        <f>SUM($D747:AF747)</f>
        <v>0</v>
      </c>
      <c r="AG756" s="4">
        <f>SUM($D747:AG747)</f>
        <v>0</v>
      </c>
      <c r="AH756" s="4">
        <f>SUM($D747:AH747)</f>
        <v>0</v>
      </c>
      <c r="AI756" s="4">
        <f>SUM($D747:AI747)</f>
        <v>0</v>
      </c>
      <c r="AJ756" s="4">
        <f>SUM($D747:AJ747)</f>
        <v>0</v>
      </c>
      <c r="AK756" s="4">
        <f>SUM($D747:AK747)</f>
        <v>0</v>
      </c>
      <c r="AL756" s="4">
        <f>SUM($D747:AL747)</f>
        <v>0</v>
      </c>
      <c r="AM756" s="4">
        <f>SUM($D747:AM747)</f>
        <v>0</v>
      </c>
      <c r="AN756" s="4">
        <f>SUM($D747:AN747)</f>
        <v>0</v>
      </c>
      <c r="AO756" s="4">
        <f>SUM($D747:AO747)</f>
        <v>0</v>
      </c>
      <c r="AP756" s="4">
        <f>SUM($D747:AP747)</f>
        <v>0</v>
      </c>
    </row>
    <row r="757" spans="1:42" hidden="1" outlineLevel="1" collapsed="1">
      <c r="C757" s="4"/>
      <c r="D757" s="4"/>
      <c r="E757" s="4"/>
      <c r="F757" s="4"/>
      <c r="G757" s="4"/>
      <c r="H757" s="4"/>
      <c r="I757" s="4"/>
      <c r="J757" s="4"/>
      <c r="K757" s="4"/>
      <c r="L757" s="4"/>
      <c r="M757" s="4"/>
      <c r="N757" s="4"/>
      <c r="O757" s="4"/>
      <c r="P757" s="4"/>
      <c r="Q757" s="4"/>
      <c r="R757" s="4"/>
      <c r="S757" s="4"/>
      <c r="T757" s="4"/>
      <c r="U757" s="4"/>
      <c r="V757" s="4"/>
      <c r="W757" s="4"/>
      <c r="X757" s="4"/>
      <c r="Y757" s="4"/>
      <c r="Z757" s="4"/>
      <c r="AA757" s="4"/>
      <c r="AB757" s="4"/>
      <c r="AC757" s="4"/>
      <c r="AD757" s="4"/>
      <c r="AE757" s="4"/>
      <c r="AF757" s="4"/>
      <c r="AG757" s="4"/>
      <c r="AH757" s="4"/>
      <c r="AI757" s="4"/>
      <c r="AJ757" s="4"/>
      <c r="AK757" s="4"/>
      <c r="AL757" s="4"/>
      <c r="AM757" s="4"/>
      <c r="AN757" s="4"/>
      <c r="AO757" s="4"/>
      <c r="AP757" s="4"/>
    </row>
    <row r="758" spans="1:42" hidden="1" outlineLevel="1">
      <c r="A758" s="18" t="s">
        <v>19</v>
      </c>
      <c r="B758" s="18"/>
      <c r="C758" s="17"/>
      <c r="D758" s="17"/>
      <c r="E758" s="17"/>
      <c r="F758" s="17"/>
      <c r="G758" s="17"/>
      <c r="H758" s="17"/>
      <c r="I758" s="17"/>
      <c r="J758" s="17"/>
      <c r="K758" s="17"/>
      <c r="L758" s="17"/>
      <c r="M758" s="17"/>
      <c r="N758" s="17"/>
      <c r="O758" s="17"/>
      <c r="P758" s="17"/>
      <c r="Q758" s="17"/>
      <c r="R758" s="17"/>
      <c r="S758" s="17"/>
      <c r="T758" s="17"/>
      <c r="U758" s="17"/>
      <c r="V758" s="17"/>
      <c r="W758" s="17"/>
      <c r="X758" s="17"/>
      <c r="Y758" s="17"/>
      <c r="Z758" s="17"/>
      <c r="AA758" s="17"/>
      <c r="AB758" s="17"/>
      <c r="AC758" s="17"/>
      <c r="AD758" s="17"/>
      <c r="AE758" s="17"/>
      <c r="AF758" s="17"/>
      <c r="AG758" s="17"/>
      <c r="AH758" s="17"/>
      <c r="AI758" s="17"/>
      <c r="AJ758" s="17"/>
      <c r="AK758" s="17"/>
      <c r="AL758" s="17"/>
      <c r="AM758" s="17"/>
      <c r="AN758" s="17"/>
      <c r="AO758" s="17"/>
      <c r="AP758" s="17"/>
    </row>
    <row r="759" spans="1:42" hidden="1" outlineLevel="1">
      <c r="A759" s="18" t="s">
        <v>12</v>
      </c>
      <c r="B759" s="18" t="s">
        <v>45</v>
      </c>
      <c r="C759" s="18" t="s">
        <v>58</v>
      </c>
      <c r="D759" s="17"/>
      <c r="E759" s="17"/>
      <c r="F759" s="17"/>
      <c r="G759" s="17"/>
      <c r="H759" s="17"/>
      <c r="I759" s="17"/>
      <c r="J759" s="17"/>
      <c r="K759" s="17"/>
      <c r="L759" s="17"/>
      <c r="M759" s="17"/>
      <c r="N759" s="17"/>
      <c r="O759" s="17"/>
      <c r="P759" s="17"/>
      <c r="Q759" s="17"/>
      <c r="R759" s="17"/>
      <c r="S759" s="17"/>
      <c r="T759" s="17"/>
      <c r="U759" s="17"/>
      <c r="V759" s="17"/>
      <c r="W759" s="17"/>
      <c r="X759" s="17"/>
      <c r="Y759" s="17"/>
      <c r="Z759" s="17"/>
      <c r="AA759" s="17"/>
      <c r="AB759" s="17"/>
      <c r="AC759" s="17"/>
      <c r="AD759" s="17"/>
      <c r="AE759" s="17"/>
      <c r="AF759" s="17"/>
      <c r="AG759" s="17"/>
      <c r="AH759" s="17"/>
      <c r="AI759" s="17"/>
      <c r="AJ759" s="17"/>
      <c r="AK759" s="17"/>
      <c r="AL759" s="17"/>
      <c r="AM759" s="17"/>
      <c r="AN759" s="17"/>
      <c r="AO759" s="17"/>
      <c r="AP759" s="17"/>
    </row>
    <row r="760" spans="1:42" hidden="1" outlineLevel="2">
      <c r="A760" s="11"/>
      <c r="B760" s="12"/>
      <c r="C760" s="11"/>
      <c r="D760" s="26">
        <f>D$84+D604</f>
        <v>2022</v>
      </c>
      <c r="E760" s="26">
        <f>D760+1</f>
        <v>2023</v>
      </c>
      <c r="F760" s="26">
        <f t="shared" ref="F760:AP760" si="289">E760+1</f>
        <v>2024</v>
      </c>
      <c r="G760" s="26">
        <f t="shared" si="289"/>
        <v>2025</v>
      </c>
      <c r="H760" s="26">
        <f t="shared" si="289"/>
        <v>2026</v>
      </c>
      <c r="I760" s="26">
        <f t="shared" si="289"/>
        <v>2027</v>
      </c>
      <c r="J760" s="26">
        <f t="shared" si="289"/>
        <v>2028</v>
      </c>
      <c r="K760" s="26">
        <f t="shared" si="289"/>
        <v>2029</v>
      </c>
      <c r="L760" s="26">
        <f t="shared" si="289"/>
        <v>2030</v>
      </c>
      <c r="M760" s="26">
        <f t="shared" si="289"/>
        <v>2031</v>
      </c>
      <c r="N760" s="26">
        <f t="shared" si="289"/>
        <v>2032</v>
      </c>
      <c r="O760" s="26">
        <f t="shared" si="289"/>
        <v>2033</v>
      </c>
      <c r="P760" s="26">
        <f t="shared" si="289"/>
        <v>2034</v>
      </c>
      <c r="Q760" s="26">
        <f t="shared" si="289"/>
        <v>2035</v>
      </c>
      <c r="R760" s="26">
        <f t="shared" si="289"/>
        <v>2036</v>
      </c>
      <c r="S760" s="26">
        <f t="shared" si="289"/>
        <v>2037</v>
      </c>
      <c r="T760" s="26">
        <f t="shared" si="289"/>
        <v>2038</v>
      </c>
      <c r="U760" s="26">
        <f t="shared" si="289"/>
        <v>2039</v>
      </c>
      <c r="V760" s="26">
        <f t="shared" si="289"/>
        <v>2040</v>
      </c>
      <c r="W760" s="26">
        <f t="shared" si="289"/>
        <v>2041</v>
      </c>
      <c r="X760" s="26">
        <f t="shared" si="289"/>
        <v>2042</v>
      </c>
      <c r="Y760" s="26">
        <f t="shared" si="289"/>
        <v>2043</v>
      </c>
      <c r="Z760" s="26">
        <f t="shared" si="289"/>
        <v>2044</v>
      </c>
      <c r="AA760" s="26">
        <f t="shared" si="289"/>
        <v>2045</v>
      </c>
      <c r="AB760" s="26">
        <f t="shared" si="289"/>
        <v>2046</v>
      </c>
      <c r="AC760" s="26">
        <f t="shared" si="289"/>
        <v>2047</v>
      </c>
      <c r="AD760" s="26">
        <f t="shared" si="289"/>
        <v>2048</v>
      </c>
      <c r="AE760" s="26">
        <f t="shared" si="289"/>
        <v>2049</v>
      </c>
      <c r="AF760" s="26">
        <f t="shared" si="289"/>
        <v>2050</v>
      </c>
      <c r="AG760" s="26">
        <f t="shared" si="289"/>
        <v>2051</v>
      </c>
      <c r="AH760" s="26">
        <f t="shared" si="289"/>
        <v>2052</v>
      </c>
      <c r="AI760" s="26">
        <f t="shared" si="289"/>
        <v>2053</v>
      </c>
      <c r="AJ760" s="26">
        <f t="shared" si="289"/>
        <v>2054</v>
      </c>
      <c r="AK760" s="26">
        <f t="shared" si="289"/>
        <v>2055</v>
      </c>
      <c r="AL760" s="26">
        <f t="shared" si="289"/>
        <v>2056</v>
      </c>
      <c r="AM760" s="26">
        <f t="shared" si="289"/>
        <v>2057</v>
      </c>
      <c r="AN760" s="26">
        <f t="shared" si="289"/>
        <v>2058</v>
      </c>
      <c r="AO760" s="26">
        <f t="shared" si="289"/>
        <v>2059</v>
      </c>
      <c r="AP760" s="26">
        <f t="shared" si="289"/>
        <v>2060</v>
      </c>
    </row>
    <row r="761" spans="1:42" hidden="1" outlineLevel="2">
      <c r="A761" s="1">
        <v>1</v>
      </c>
      <c r="B761" s="1" t="s">
        <v>20</v>
      </c>
      <c r="C761" s="4">
        <f>SUM(D761:AP761)</f>
        <v>52166090.380958527</v>
      </c>
      <c r="D761" s="4">
        <f t="shared" ref="D761:AP765" si="290">D631+D656+D681+D706+D731</f>
        <v>0</v>
      </c>
      <c r="E761" s="4">
        <f t="shared" si="290"/>
        <v>5000000</v>
      </c>
      <c r="F761" s="4">
        <f t="shared" si="290"/>
        <v>0</v>
      </c>
      <c r="G761" s="4">
        <f t="shared" si="290"/>
        <v>0</v>
      </c>
      <c r="H761" s="4">
        <f t="shared" si="290"/>
        <v>0</v>
      </c>
      <c r="I761" s="4">
        <f t="shared" si="290"/>
        <v>0</v>
      </c>
      <c r="J761" s="4">
        <f t="shared" si="290"/>
        <v>4584262.5</v>
      </c>
      <c r="K761" s="4">
        <f t="shared" si="290"/>
        <v>0</v>
      </c>
      <c r="L761" s="4">
        <f t="shared" si="290"/>
        <v>0</v>
      </c>
      <c r="M761" s="4">
        <f t="shared" si="290"/>
        <v>0</v>
      </c>
      <c r="N761" s="4">
        <f t="shared" si="290"/>
        <v>0</v>
      </c>
      <c r="O761" s="4">
        <f t="shared" si="290"/>
        <v>4194944.0071875006</v>
      </c>
      <c r="P761" s="4">
        <f t="shared" si="290"/>
        <v>0</v>
      </c>
      <c r="Q761" s="4">
        <f t="shared" si="290"/>
        <v>0</v>
      </c>
      <c r="R761" s="4">
        <f t="shared" si="290"/>
        <v>38386883.873771027</v>
      </c>
      <c r="S761" s="4">
        <f t="shared" si="290"/>
        <v>0</v>
      </c>
      <c r="T761" s="4">
        <f t="shared" si="290"/>
        <v>0</v>
      </c>
      <c r="U761" s="4">
        <f t="shared" si="290"/>
        <v>0</v>
      </c>
      <c r="V761" s="4">
        <f t="shared" si="290"/>
        <v>0</v>
      </c>
      <c r="W761" s="4">
        <f t="shared" si="290"/>
        <v>0</v>
      </c>
      <c r="X761" s="4">
        <f t="shared" si="290"/>
        <v>0</v>
      </c>
      <c r="Y761" s="4">
        <f t="shared" si="290"/>
        <v>0</v>
      </c>
      <c r="Z761" s="4">
        <f t="shared" si="290"/>
        <v>0</v>
      </c>
      <c r="AA761" s="4">
        <f t="shared" si="290"/>
        <v>0</v>
      </c>
      <c r="AB761" s="4">
        <f t="shared" si="290"/>
        <v>0</v>
      </c>
      <c r="AC761" s="4">
        <f t="shared" si="290"/>
        <v>0</v>
      </c>
      <c r="AD761" s="4">
        <f t="shared" si="290"/>
        <v>0</v>
      </c>
      <c r="AE761" s="4">
        <f t="shared" si="290"/>
        <v>0</v>
      </c>
      <c r="AF761" s="4">
        <f t="shared" si="290"/>
        <v>0</v>
      </c>
      <c r="AG761" s="4">
        <f t="shared" si="290"/>
        <v>0</v>
      </c>
      <c r="AH761" s="4">
        <f t="shared" si="290"/>
        <v>0</v>
      </c>
      <c r="AI761" s="4">
        <f t="shared" si="290"/>
        <v>0</v>
      </c>
      <c r="AJ761" s="4">
        <f t="shared" si="290"/>
        <v>0</v>
      </c>
      <c r="AK761" s="4">
        <f t="shared" si="290"/>
        <v>0</v>
      </c>
      <c r="AL761" s="4">
        <f t="shared" si="290"/>
        <v>0</v>
      </c>
      <c r="AM761" s="4">
        <f t="shared" si="290"/>
        <v>0</v>
      </c>
      <c r="AN761" s="4">
        <f t="shared" si="290"/>
        <v>0</v>
      </c>
      <c r="AO761" s="4">
        <f t="shared" si="290"/>
        <v>0</v>
      </c>
      <c r="AP761" s="4">
        <f t="shared" si="290"/>
        <v>0</v>
      </c>
    </row>
    <row r="762" spans="1:42" hidden="1" outlineLevel="2">
      <c r="A762" s="1">
        <v>2</v>
      </c>
      <c r="B762" s="1" t="s">
        <v>21</v>
      </c>
      <c r="C762" s="4">
        <f>SUM(D762:AP762)</f>
        <v>55116826.028750002</v>
      </c>
      <c r="D762" s="4">
        <f t="shared" si="290"/>
        <v>0</v>
      </c>
      <c r="E762" s="4">
        <f t="shared" si="290"/>
        <v>20000000</v>
      </c>
      <c r="F762" s="4">
        <f t="shared" si="290"/>
        <v>0</v>
      </c>
      <c r="G762" s="4">
        <f t="shared" si="290"/>
        <v>0</v>
      </c>
      <c r="H762" s="4">
        <f t="shared" si="290"/>
        <v>0</v>
      </c>
      <c r="I762" s="4">
        <f t="shared" si="290"/>
        <v>0</v>
      </c>
      <c r="J762" s="4">
        <f t="shared" si="290"/>
        <v>18337050</v>
      </c>
      <c r="K762" s="4">
        <f t="shared" si="290"/>
        <v>0</v>
      </c>
      <c r="L762" s="4">
        <f t="shared" si="290"/>
        <v>0</v>
      </c>
      <c r="M762" s="4">
        <f t="shared" si="290"/>
        <v>0</v>
      </c>
      <c r="N762" s="4">
        <f t="shared" si="290"/>
        <v>0</v>
      </c>
      <c r="O762" s="4">
        <f t="shared" si="290"/>
        <v>16779776.028750002</v>
      </c>
      <c r="P762" s="4">
        <f t="shared" si="290"/>
        <v>0</v>
      </c>
      <c r="Q762" s="4">
        <f t="shared" si="290"/>
        <v>0</v>
      </c>
      <c r="R762" s="4">
        <f t="shared" si="290"/>
        <v>0</v>
      </c>
      <c r="S762" s="4">
        <f t="shared" si="290"/>
        <v>0</v>
      </c>
      <c r="T762" s="4">
        <f t="shared" si="290"/>
        <v>0</v>
      </c>
      <c r="U762" s="4">
        <f t="shared" si="290"/>
        <v>0</v>
      </c>
      <c r="V762" s="4">
        <f t="shared" si="290"/>
        <v>0</v>
      </c>
      <c r="W762" s="4">
        <f t="shared" si="290"/>
        <v>0</v>
      </c>
      <c r="X762" s="4">
        <f t="shared" si="290"/>
        <v>0</v>
      </c>
      <c r="Y762" s="4">
        <f t="shared" si="290"/>
        <v>0</v>
      </c>
      <c r="Z762" s="4">
        <f t="shared" si="290"/>
        <v>0</v>
      </c>
      <c r="AA762" s="4">
        <f t="shared" si="290"/>
        <v>0</v>
      </c>
      <c r="AB762" s="4">
        <f t="shared" si="290"/>
        <v>0</v>
      </c>
      <c r="AC762" s="4">
        <f t="shared" si="290"/>
        <v>0</v>
      </c>
      <c r="AD762" s="4">
        <f t="shared" si="290"/>
        <v>0</v>
      </c>
      <c r="AE762" s="4">
        <f t="shared" si="290"/>
        <v>0</v>
      </c>
      <c r="AF762" s="4">
        <f t="shared" si="290"/>
        <v>0</v>
      </c>
      <c r="AG762" s="4">
        <f t="shared" si="290"/>
        <v>0</v>
      </c>
      <c r="AH762" s="4">
        <f t="shared" si="290"/>
        <v>0</v>
      </c>
      <c r="AI762" s="4">
        <f t="shared" si="290"/>
        <v>0</v>
      </c>
      <c r="AJ762" s="4">
        <f t="shared" si="290"/>
        <v>0</v>
      </c>
      <c r="AK762" s="4">
        <f t="shared" si="290"/>
        <v>0</v>
      </c>
      <c r="AL762" s="4">
        <f t="shared" si="290"/>
        <v>0</v>
      </c>
      <c r="AM762" s="4">
        <f t="shared" si="290"/>
        <v>0</v>
      </c>
      <c r="AN762" s="4">
        <f t="shared" si="290"/>
        <v>0</v>
      </c>
      <c r="AO762" s="4">
        <f t="shared" si="290"/>
        <v>0</v>
      </c>
      <c r="AP762" s="4">
        <f t="shared" si="290"/>
        <v>0</v>
      </c>
    </row>
    <row r="763" spans="1:42" hidden="1" outlineLevel="2">
      <c r="A763" s="1">
        <v>3</v>
      </c>
      <c r="B763" s="1" t="s">
        <v>22</v>
      </c>
      <c r="C763" s="4">
        <f>SUM(D763:AP763)</f>
        <v>68896032.535937503</v>
      </c>
      <c r="D763" s="4">
        <f t="shared" si="290"/>
        <v>0</v>
      </c>
      <c r="E763" s="4">
        <f t="shared" si="290"/>
        <v>25000000</v>
      </c>
      <c r="F763" s="4">
        <f t="shared" si="290"/>
        <v>0</v>
      </c>
      <c r="G763" s="4">
        <f t="shared" si="290"/>
        <v>0</v>
      </c>
      <c r="H763" s="4">
        <f t="shared" si="290"/>
        <v>0</v>
      </c>
      <c r="I763" s="4">
        <f t="shared" si="290"/>
        <v>0</v>
      </c>
      <c r="J763" s="4">
        <f t="shared" si="290"/>
        <v>22921312.5</v>
      </c>
      <c r="K763" s="4">
        <f t="shared" si="290"/>
        <v>0</v>
      </c>
      <c r="L763" s="4">
        <f t="shared" si="290"/>
        <v>0</v>
      </c>
      <c r="M763" s="4">
        <f t="shared" si="290"/>
        <v>0</v>
      </c>
      <c r="N763" s="4">
        <f t="shared" si="290"/>
        <v>0</v>
      </c>
      <c r="O763" s="4">
        <f t="shared" si="290"/>
        <v>20974720.035937503</v>
      </c>
      <c r="P763" s="4">
        <f t="shared" si="290"/>
        <v>0</v>
      </c>
      <c r="Q763" s="4">
        <f t="shared" si="290"/>
        <v>0</v>
      </c>
      <c r="R763" s="4">
        <f t="shared" si="290"/>
        <v>0</v>
      </c>
      <c r="S763" s="4">
        <f t="shared" si="290"/>
        <v>0</v>
      </c>
      <c r="T763" s="4">
        <f t="shared" si="290"/>
        <v>0</v>
      </c>
      <c r="U763" s="4">
        <f t="shared" si="290"/>
        <v>0</v>
      </c>
      <c r="V763" s="4">
        <f t="shared" si="290"/>
        <v>0</v>
      </c>
      <c r="W763" s="4">
        <f t="shared" si="290"/>
        <v>0</v>
      </c>
      <c r="X763" s="4">
        <f t="shared" si="290"/>
        <v>0</v>
      </c>
      <c r="Y763" s="4">
        <f t="shared" si="290"/>
        <v>0</v>
      </c>
      <c r="Z763" s="4">
        <f t="shared" si="290"/>
        <v>0</v>
      </c>
      <c r="AA763" s="4">
        <f t="shared" si="290"/>
        <v>0</v>
      </c>
      <c r="AB763" s="4">
        <f t="shared" si="290"/>
        <v>0</v>
      </c>
      <c r="AC763" s="4">
        <f t="shared" si="290"/>
        <v>0</v>
      </c>
      <c r="AD763" s="4">
        <f t="shared" si="290"/>
        <v>0</v>
      </c>
      <c r="AE763" s="4">
        <f t="shared" si="290"/>
        <v>0</v>
      </c>
      <c r="AF763" s="4">
        <f t="shared" si="290"/>
        <v>0</v>
      </c>
      <c r="AG763" s="4">
        <f t="shared" si="290"/>
        <v>0</v>
      </c>
      <c r="AH763" s="4">
        <f t="shared" si="290"/>
        <v>0</v>
      </c>
      <c r="AI763" s="4">
        <f t="shared" si="290"/>
        <v>0</v>
      </c>
      <c r="AJ763" s="4">
        <f t="shared" si="290"/>
        <v>0</v>
      </c>
      <c r="AK763" s="4">
        <f t="shared" si="290"/>
        <v>0</v>
      </c>
      <c r="AL763" s="4">
        <f t="shared" si="290"/>
        <v>0</v>
      </c>
      <c r="AM763" s="4">
        <f t="shared" si="290"/>
        <v>0</v>
      </c>
      <c r="AN763" s="4">
        <f t="shared" si="290"/>
        <v>0</v>
      </c>
      <c r="AO763" s="4">
        <f t="shared" si="290"/>
        <v>0</v>
      </c>
      <c r="AP763" s="4">
        <f t="shared" si="290"/>
        <v>0</v>
      </c>
    </row>
    <row r="764" spans="1:42" hidden="1" outlineLevel="2">
      <c r="A764" s="1">
        <v>4</v>
      </c>
      <c r="B764" s="1" t="s">
        <v>15</v>
      </c>
      <c r="C764" s="4">
        <f>SUM(D764:AP764)</f>
        <v>0</v>
      </c>
      <c r="D764" s="4">
        <f t="shared" si="290"/>
        <v>0</v>
      </c>
      <c r="E764" s="4">
        <f t="shared" si="290"/>
        <v>0</v>
      </c>
      <c r="F764" s="4">
        <f t="shared" si="290"/>
        <v>0</v>
      </c>
      <c r="G764" s="4">
        <f t="shared" si="290"/>
        <v>0</v>
      </c>
      <c r="H764" s="4">
        <f t="shared" si="290"/>
        <v>0</v>
      </c>
      <c r="I764" s="4">
        <f t="shared" si="290"/>
        <v>0</v>
      </c>
      <c r="J764" s="4">
        <f t="shared" si="290"/>
        <v>0</v>
      </c>
      <c r="K764" s="4">
        <f t="shared" si="290"/>
        <v>0</v>
      </c>
      <c r="L764" s="4">
        <f t="shared" si="290"/>
        <v>0</v>
      </c>
      <c r="M764" s="4">
        <f t="shared" si="290"/>
        <v>0</v>
      </c>
      <c r="N764" s="4">
        <f t="shared" si="290"/>
        <v>0</v>
      </c>
      <c r="O764" s="4">
        <f t="shared" si="290"/>
        <v>0</v>
      </c>
      <c r="P764" s="4">
        <f t="shared" si="290"/>
        <v>0</v>
      </c>
      <c r="Q764" s="4">
        <f t="shared" si="290"/>
        <v>0</v>
      </c>
      <c r="R764" s="4">
        <f t="shared" si="290"/>
        <v>0</v>
      </c>
      <c r="S764" s="4">
        <f t="shared" si="290"/>
        <v>0</v>
      </c>
      <c r="T764" s="4">
        <f t="shared" si="290"/>
        <v>0</v>
      </c>
      <c r="U764" s="4">
        <f t="shared" si="290"/>
        <v>0</v>
      </c>
      <c r="V764" s="4">
        <f t="shared" si="290"/>
        <v>0</v>
      </c>
      <c r="W764" s="4">
        <f t="shared" si="290"/>
        <v>0</v>
      </c>
      <c r="X764" s="4">
        <f t="shared" si="290"/>
        <v>0</v>
      </c>
      <c r="Y764" s="4">
        <f t="shared" si="290"/>
        <v>0</v>
      </c>
      <c r="Z764" s="4">
        <f t="shared" si="290"/>
        <v>0</v>
      </c>
      <c r="AA764" s="4">
        <f t="shared" si="290"/>
        <v>0</v>
      </c>
      <c r="AB764" s="4">
        <f t="shared" si="290"/>
        <v>0</v>
      </c>
      <c r="AC764" s="4">
        <f t="shared" si="290"/>
        <v>0</v>
      </c>
      <c r="AD764" s="4">
        <f t="shared" si="290"/>
        <v>0</v>
      </c>
      <c r="AE764" s="4">
        <f t="shared" si="290"/>
        <v>0</v>
      </c>
      <c r="AF764" s="4">
        <f t="shared" si="290"/>
        <v>0</v>
      </c>
      <c r="AG764" s="4">
        <f t="shared" si="290"/>
        <v>0</v>
      </c>
      <c r="AH764" s="4">
        <f t="shared" si="290"/>
        <v>0</v>
      </c>
      <c r="AI764" s="4">
        <f t="shared" si="290"/>
        <v>0</v>
      </c>
      <c r="AJ764" s="4">
        <f t="shared" si="290"/>
        <v>0</v>
      </c>
      <c r="AK764" s="4">
        <f t="shared" si="290"/>
        <v>0</v>
      </c>
      <c r="AL764" s="4">
        <f t="shared" si="290"/>
        <v>0</v>
      </c>
      <c r="AM764" s="4">
        <f t="shared" si="290"/>
        <v>0</v>
      </c>
      <c r="AN764" s="4">
        <f t="shared" si="290"/>
        <v>0</v>
      </c>
      <c r="AO764" s="4">
        <f t="shared" si="290"/>
        <v>0</v>
      </c>
      <c r="AP764" s="4">
        <f t="shared" si="290"/>
        <v>0</v>
      </c>
    </row>
    <row r="765" spans="1:42" hidden="1" outlineLevel="2">
      <c r="A765" s="1">
        <v>5</v>
      </c>
      <c r="B765" s="1" t="s">
        <v>15</v>
      </c>
      <c r="C765" s="4">
        <f>SUM(D765:AP765)</f>
        <v>0</v>
      </c>
      <c r="D765" s="4">
        <f t="shared" si="290"/>
        <v>0</v>
      </c>
      <c r="E765" s="4">
        <f t="shared" si="290"/>
        <v>0</v>
      </c>
      <c r="F765" s="4">
        <f t="shared" si="290"/>
        <v>0</v>
      </c>
      <c r="G765" s="4">
        <f t="shared" si="290"/>
        <v>0</v>
      </c>
      <c r="H765" s="4">
        <f t="shared" si="290"/>
        <v>0</v>
      </c>
      <c r="I765" s="4">
        <f t="shared" si="290"/>
        <v>0</v>
      </c>
      <c r="J765" s="4">
        <f t="shared" si="290"/>
        <v>0</v>
      </c>
      <c r="K765" s="4">
        <f t="shared" si="290"/>
        <v>0</v>
      </c>
      <c r="L765" s="4">
        <f t="shared" si="290"/>
        <v>0</v>
      </c>
      <c r="M765" s="4">
        <f t="shared" si="290"/>
        <v>0</v>
      </c>
      <c r="N765" s="4">
        <f t="shared" si="290"/>
        <v>0</v>
      </c>
      <c r="O765" s="4">
        <f t="shared" si="290"/>
        <v>0</v>
      </c>
      <c r="P765" s="4">
        <f t="shared" si="290"/>
        <v>0</v>
      </c>
      <c r="Q765" s="4">
        <f t="shared" si="290"/>
        <v>0</v>
      </c>
      <c r="R765" s="4">
        <f t="shared" si="290"/>
        <v>0</v>
      </c>
      <c r="S765" s="4">
        <f t="shared" si="290"/>
        <v>0</v>
      </c>
      <c r="T765" s="4">
        <f t="shared" si="290"/>
        <v>0</v>
      </c>
      <c r="U765" s="4">
        <f t="shared" si="290"/>
        <v>0</v>
      </c>
      <c r="V765" s="4">
        <f t="shared" si="290"/>
        <v>0</v>
      </c>
      <c r="W765" s="4">
        <f t="shared" si="290"/>
        <v>0</v>
      </c>
      <c r="X765" s="4">
        <f t="shared" si="290"/>
        <v>0</v>
      </c>
      <c r="Y765" s="4">
        <f t="shared" si="290"/>
        <v>0</v>
      </c>
      <c r="Z765" s="4">
        <f t="shared" si="290"/>
        <v>0</v>
      </c>
      <c r="AA765" s="4">
        <f t="shared" si="290"/>
        <v>0</v>
      </c>
      <c r="AB765" s="4">
        <f t="shared" si="290"/>
        <v>0</v>
      </c>
      <c r="AC765" s="4">
        <f t="shared" si="290"/>
        <v>0</v>
      </c>
      <c r="AD765" s="4">
        <f t="shared" si="290"/>
        <v>0</v>
      </c>
      <c r="AE765" s="4">
        <f t="shared" si="290"/>
        <v>0</v>
      </c>
      <c r="AF765" s="4">
        <f t="shared" si="290"/>
        <v>0</v>
      </c>
      <c r="AG765" s="4">
        <f t="shared" si="290"/>
        <v>0</v>
      </c>
      <c r="AH765" s="4">
        <f t="shared" si="290"/>
        <v>0</v>
      </c>
      <c r="AI765" s="4">
        <f t="shared" si="290"/>
        <v>0</v>
      </c>
      <c r="AJ765" s="4">
        <f t="shared" si="290"/>
        <v>0</v>
      </c>
      <c r="AK765" s="4">
        <f t="shared" si="290"/>
        <v>0</v>
      </c>
      <c r="AL765" s="4">
        <f t="shared" si="290"/>
        <v>0</v>
      </c>
      <c r="AM765" s="4">
        <f t="shared" si="290"/>
        <v>0</v>
      </c>
      <c r="AN765" s="4">
        <f t="shared" si="290"/>
        <v>0</v>
      </c>
      <c r="AO765" s="4">
        <f t="shared" si="290"/>
        <v>0</v>
      </c>
      <c r="AP765" s="4">
        <f t="shared" si="290"/>
        <v>0</v>
      </c>
    </row>
    <row r="766" spans="1:42" ht="15.5" hidden="1" outlineLevel="2" thickBot="1">
      <c r="A766" s="6" t="s">
        <v>0</v>
      </c>
      <c r="B766" s="6"/>
      <c r="C766" s="7">
        <f>SUM(C761:C765)</f>
        <v>176178948.94564605</v>
      </c>
      <c r="D766" s="7">
        <f t="shared" ref="D766:AP766" si="291">SUM(D761:D765)</f>
        <v>0</v>
      </c>
      <c r="E766" s="7">
        <f t="shared" si="291"/>
        <v>50000000</v>
      </c>
      <c r="F766" s="7">
        <f t="shared" si="291"/>
        <v>0</v>
      </c>
      <c r="G766" s="7">
        <f t="shared" si="291"/>
        <v>0</v>
      </c>
      <c r="H766" s="7">
        <f t="shared" si="291"/>
        <v>0</v>
      </c>
      <c r="I766" s="7">
        <f t="shared" si="291"/>
        <v>0</v>
      </c>
      <c r="J766" s="7">
        <f t="shared" si="291"/>
        <v>45842625</v>
      </c>
      <c r="K766" s="7">
        <f t="shared" si="291"/>
        <v>0</v>
      </c>
      <c r="L766" s="7">
        <f t="shared" si="291"/>
        <v>0</v>
      </c>
      <c r="M766" s="7">
        <f t="shared" si="291"/>
        <v>0</v>
      </c>
      <c r="N766" s="7">
        <f t="shared" si="291"/>
        <v>0</v>
      </c>
      <c r="O766" s="7">
        <f t="shared" si="291"/>
        <v>41949440.071875006</v>
      </c>
      <c r="P766" s="7">
        <f t="shared" si="291"/>
        <v>0</v>
      </c>
      <c r="Q766" s="7">
        <f t="shared" si="291"/>
        <v>0</v>
      </c>
      <c r="R766" s="7">
        <f t="shared" si="291"/>
        <v>38386883.873771027</v>
      </c>
      <c r="S766" s="7">
        <f t="shared" si="291"/>
        <v>0</v>
      </c>
      <c r="T766" s="7">
        <f t="shared" si="291"/>
        <v>0</v>
      </c>
      <c r="U766" s="7">
        <f t="shared" si="291"/>
        <v>0</v>
      </c>
      <c r="V766" s="7">
        <f t="shared" si="291"/>
        <v>0</v>
      </c>
      <c r="W766" s="7">
        <f t="shared" si="291"/>
        <v>0</v>
      </c>
      <c r="X766" s="7">
        <f t="shared" si="291"/>
        <v>0</v>
      </c>
      <c r="Y766" s="7">
        <f t="shared" si="291"/>
        <v>0</v>
      </c>
      <c r="Z766" s="7">
        <f t="shared" si="291"/>
        <v>0</v>
      </c>
      <c r="AA766" s="7">
        <f t="shared" si="291"/>
        <v>0</v>
      </c>
      <c r="AB766" s="7">
        <f t="shared" si="291"/>
        <v>0</v>
      </c>
      <c r="AC766" s="7">
        <f t="shared" si="291"/>
        <v>0</v>
      </c>
      <c r="AD766" s="7">
        <f t="shared" si="291"/>
        <v>0</v>
      </c>
      <c r="AE766" s="7">
        <f t="shared" si="291"/>
        <v>0</v>
      </c>
      <c r="AF766" s="7">
        <f t="shared" si="291"/>
        <v>0</v>
      </c>
      <c r="AG766" s="7">
        <f t="shared" si="291"/>
        <v>0</v>
      </c>
      <c r="AH766" s="7">
        <f t="shared" si="291"/>
        <v>0</v>
      </c>
      <c r="AI766" s="7">
        <f t="shared" si="291"/>
        <v>0</v>
      </c>
      <c r="AJ766" s="7">
        <f t="shared" si="291"/>
        <v>0</v>
      </c>
      <c r="AK766" s="7">
        <f t="shared" si="291"/>
        <v>0</v>
      </c>
      <c r="AL766" s="7">
        <f t="shared" si="291"/>
        <v>0</v>
      </c>
      <c r="AM766" s="7">
        <f t="shared" si="291"/>
        <v>0</v>
      </c>
      <c r="AN766" s="7">
        <f t="shared" si="291"/>
        <v>0</v>
      </c>
      <c r="AO766" s="7">
        <f t="shared" si="291"/>
        <v>0</v>
      </c>
      <c r="AP766" s="7">
        <f t="shared" si="291"/>
        <v>0</v>
      </c>
    </row>
    <row r="767" spans="1:42" hidden="1" outlineLevel="1" collapsed="1"/>
    <row r="768" spans="1:42" hidden="1" outlineLevel="1">
      <c r="A768" s="18" t="s">
        <v>19</v>
      </c>
      <c r="B768" s="18"/>
      <c r="C768" s="17"/>
      <c r="D768" s="17"/>
      <c r="E768" s="17"/>
      <c r="F768" s="17"/>
      <c r="G768" s="17"/>
      <c r="H768" s="17"/>
      <c r="I768" s="17"/>
      <c r="J768" s="17"/>
      <c r="K768" s="17"/>
      <c r="L768" s="17"/>
      <c r="M768" s="17"/>
      <c r="N768" s="17"/>
      <c r="O768" s="17"/>
      <c r="P768" s="17"/>
      <c r="Q768" s="17"/>
      <c r="R768" s="17"/>
      <c r="S768" s="17"/>
      <c r="T768" s="17"/>
      <c r="U768" s="17"/>
      <c r="V768" s="17"/>
      <c r="W768" s="17"/>
      <c r="X768" s="17"/>
      <c r="Y768" s="17"/>
      <c r="Z768" s="17"/>
      <c r="AA768" s="17"/>
      <c r="AB768" s="17"/>
      <c r="AC768" s="17"/>
      <c r="AD768" s="17"/>
      <c r="AE768" s="17"/>
      <c r="AF768" s="17"/>
      <c r="AG768" s="17"/>
      <c r="AH768" s="17"/>
      <c r="AI768" s="17"/>
      <c r="AJ768" s="17"/>
      <c r="AK768" s="17"/>
      <c r="AL768" s="17"/>
      <c r="AM768" s="17"/>
      <c r="AN768" s="17"/>
      <c r="AO768" s="17"/>
      <c r="AP768" s="17"/>
    </row>
    <row r="769" spans="1:42" hidden="1" outlineLevel="1">
      <c r="A769" s="18" t="s">
        <v>12</v>
      </c>
      <c r="B769" s="18" t="s">
        <v>45</v>
      </c>
      <c r="C769" s="18" t="s">
        <v>61</v>
      </c>
      <c r="D769" s="17"/>
      <c r="E769" s="17"/>
      <c r="F769" s="17"/>
      <c r="G769" s="17"/>
      <c r="H769" s="17"/>
      <c r="I769" s="17"/>
      <c r="J769" s="17"/>
      <c r="K769" s="17"/>
      <c r="L769" s="17"/>
      <c r="M769" s="17"/>
      <c r="N769" s="17"/>
      <c r="O769" s="17"/>
      <c r="P769" s="17"/>
      <c r="Q769" s="17"/>
      <c r="R769" s="17"/>
      <c r="S769" s="17"/>
      <c r="T769" s="17"/>
      <c r="U769" s="17"/>
      <c r="V769" s="17"/>
      <c r="W769" s="17"/>
      <c r="X769" s="17"/>
      <c r="Y769" s="17"/>
      <c r="Z769" s="17"/>
      <c r="AA769" s="17"/>
      <c r="AB769" s="17"/>
      <c r="AC769" s="17"/>
      <c r="AD769" s="17"/>
      <c r="AE769" s="17"/>
      <c r="AF769" s="17"/>
      <c r="AG769" s="17"/>
      <c r="AH769" s="17"/>
      <c r="AI769" s="17"/>
      <c r="AJ769" s="17"/>
      <c r="AK769" s="17"/>
      <c r="AL769" s="17"/>
      <c r="AM769" s="17"/>
      <c r="AN769" s="17"/>
      <c r="AO769" s="17"/>
      <c r="AP769" s="17"/>
    </row>
    <row r="770" spans="1:42" hidden="1" outlineLevel="2">
      <c r="A770" s="11"/>
      <c r="B770" s="12"/>
      <c r="C770" s="11"/>
      <c r="D770" s="26">
        <f>D$84+D614</f>
        <v>2022</v>
      </c>
      <c r="E770" s="26">
        <f>D770+1</f>
        <v>2023</v>
      </c>
      <c r="F770" s="26">
        <f t="shared" ref="F770:AP770" si="292">E770+1</f>
        <v>2024</v>
      </c>
      <c r="G770" s="26">
        <f t="shared" si="292"/>
        <v>2025</v>
      </c>
      <c r="H770" s="26">
        <f t="shared" si="292"/>
        <v>2026</v>
      </c>
      <c r="I770" s="26">
        <f t="shared" si="292"/>
        <v>2027</v>
      </c>
      <c r="J770" s="26">
        <f t="shared" si="292"/>
        <v>2028</v>
      </c>
      <c r="K770" s="26">
        <f t="shared" si="292"/>
        <v>2029</v>
      </c>
      <c r="L770" s="26">
        <f t="shared" si="292"/>
        <v>2030</v>
      </c>
      <c r="M770" s="26">
        <f t="shared" si="292"/>
        <v>2031</v>
      </c>
      <c r="N770" s="26">
        <f t="shared" si="292"/>
        <v>2032</v>
      </c>
      <c r="O770" s="26">
        <f t="shared" si="292"/>
        <v>2033</v>
      </c>
      <c r="P770" s="26">
        <f t="shared" si="292"/>
        <v>2034</v>
      </c>
      <c r="Q770" s="26">
        <f t="shared" si="292"/>
        <v>2035</v>
      </c>
      <c r="R770" s="26">
        <f t="shared" si="292"/>
        <v>2036</v>
      </c>
      <c r="S770" s="26">
        <f t="shared" si="292"/>
        <v>2037</v>
      </c>
      <c r="T770" s="26">
        <f t="shared" si="292"/>
        <v>2038</v>
      </c>
      <c r="U770" s="26">
        <f t="shared" si="292"/>
        <v>2039</v>
      </c>
      <c r="V770" s="26">
        <f t="shared" si="292"/>
        <v>2040</v>
      </c>
      <c r="W770" s="26">
        <f t="shared" si="292"/>
        <v>2041</v>
      </c>
      <c r="X770" s="26">
        <f t="shared" si="292"/>
        <v>2042</v>
      </c>
      <c r="Y770" s="26">
        <f t="shared" si="292"/>
        <v>2043</v>
      </c>
      <c r="Z770" s="26">
        <f t="shared" si="292"/>
        <v>2044</v>
      </c>
      <c r="AA770" s="26">
        <f t="shared" si="292"/>
        <v>2045</v>
      </c>
      <c r="AB770" s="26">
        <f t="shared" si="292"/>
        <v>2046</v>
      </c>
      <c r="AC770" s="26">
        <f t="shared" si="292"/>
        <v>2047</v>
      </c>
      <c r="AD770" s="26">
        <f t="shared" si="292"/>
        <v>2048</v>
      </c>
      <c r="AE770" s="26">
        <f t="shared" si="292"/>
        <v>2049</v>
      </c>
      <c r="AF770" s="26">
        <f t="shared" si="292"/>
        <v>2050</v>
      </c>
      <c r="AG770" s="26">
        <f t="shared" si="292"/>
        <v>2051</v>
      </c>
      <c r="AH770" s="26">
        <f t="shared" si="292"/>
        <v>2052</v>
      </c>
      <c r="AI770" s="26">
        <f t="shared" si="292"/>
        <v>2053</v>
      </c>
      <c r="AJ770" s="26">
        <f t="shared" si="292"/>
        <v>2054</v>
      </c>
      <c r="AK770" s="26">
        <f t="shared" si="292"/>
        <v>2055</v>
      </c>
      <c r="AL770" s="26">
        <f t="shared" si="292"/>
        <v>2056</v>
      </c>
      <c r="AM770" s="26">
        <f t="shared" si="292"/>
        <v>2057</v>
      </c>
      <c r="AN770" s="26">
        <f t="shared" si="292"/>
        <v>2058</v>
      </c>
      <c r="AO770" s="26">
        <f t="shared" si="292"/>
        <v>2059</v>
      </c>
      <c r="AP770" s="26">
        <f t="shared" si="292"/>
        <v>2060</v>
      </c>
    </row>
    <row r="771" spans="1:42" hidden="1" outlineLevel="2">
      <c r="A771" s="1">
        <v>1</v>
      </c>
      <c r="B771" s="1" t="s">
        <v>20</v>
      </c>
      <c r="C771" s="4">
        <f>SUM(D771:AP771)</f>
        <v>5036524.264048256</v>
      </c>
      <c r="D771" s="4">
        <f t="shared" ref="D771:AP775" si="293">IF(D639=MAX($D639:$AP639),MAX($D639:$AP639)-IFERROR(SMALL($D639:$AP639,COUNTIF($D639:$AP639,0)+1),0),0)+IF(D664=MAX($D664:$AP664),MAX($D664:$AP664)-IFERROR(SMALL($D664:$AP664,COUNTIF($D664:$AP664,0)+1),0),0)+IF(D689=MAX($D689:$AP689),MAX($D689:$AP689)-IFERROR(SMALL($D689:$AP689,COUNTIF($D689:$AP689,0)+1),0),0)+IF(D714=MAX($D714:$AP714),MAX($D714:$AP714)-IFERROR(SMALL($D714:$AP714,COUNTIF($D714:$AP714,0)+1),0),0)</f>
        <v>0</v>
      </c>
      <c r="E771" s="4">
        <f t="shared" si="293"/>
        <v>0</v>
      </c>
      <c r="F771" s="4">
        <f t="shared" si="293"/>
        <v>0</v>
      </c>
      <c r="G771" s="4">
        <f t="shared" si="293"/>
        <v>202000</v>
      </c>
      <c r="H771" s="4">
        <f t="shared" si="293"/>
        <v>0</v>
      </c>
      <c r="I771" s="4">
        <f t="shared" si="293"/>
        <v>0</v>
      </c>
      <c r="J771" s="4">
        <f t="shared" si="293"/>
        <v>0</v>
      </c>
      <c r="K771" s="4">
        <f t="shared" si="293"/>
        <v>0</v>
      </c>
      <c r="L771" s="4">
        <f t="shared" si="293"/>
        <v>469886.90625</v>
      </c>
      <c r="M771" s="4">
        <f t="shared" si="293"/>
        <v>0</v>
      </c>
      <c r="N771" s="4">
        <f t="shared" si="293"/>
        <v>0</v>
      </c>
      <c r="O771" s="4">
        <f t="shared" si="293"/>
        <v>0</v>
      </c>
      <c r="P771" s="4">
        <f t="shared" si="293"/>
        <v>0</v>
      </c>
      <c r="Q771" s="4">
        <f t="shared" si="293"/>
        <v>429981.76073671877</v>
      </c>
      <c r="R771" s="4">
        <f t="shared" si="293"/>
        <v>0</v>
      </c>
      <c r="S771" s="4">
        <f t="shared" si="293"/>
        <v>0</v>
      </c>
      <c r="T771" s="4">
        <f t="shared" si="293"/>
        <v>3934655.5970615372</v>
      </c>
      <c r="U771" s="4">
        <f t="shared" si="293"/>
        <v>0</v>
      </c>
      <c r="V771" s="4">
        <f t="shared" si="293"/>
        <v>0</v>
      </c>
      <c r="W771" s="4">
        <f t="shared" si="293"/>
        <v>0</v>
      </c>
      <c r="X771" s="4">
        <f t="shared" si="293"/>
        <v>0</v>
      </c>
      <c r="Y771" s="4">
        <f t="shared" si="293"/>
        <v>0</v>
      </c>
      <c r="Z771" s="4">
        <f t="shared" si="293"/>
        <v>0</v>
      </c>
      <c r="AA771" s="4">
        <f t="shared" si="293"/>
        <v>0</v>
      </c>
      <c r="AB771" s="4">
        <f t="shared" si="293"/>
        <v>0</v>
      </c>
      <c r="AC771" s="4">
        <f t="shared" si="293"/>
        <v>0</v>
      </c>
      <c r="AD771" s="4">
        <f t="shared" si="293"/>
        <v>0</v>
      </c>
      <c r="AE771" s="4">
        <f t="shared" si="293"/>
        <v>0</v>
      </c>
      <c r="AF771" s="4">
        <f t="shared" si="293"/>
        <v>0</v>
      </c>
      <c r="AG771" s="4">
        <f t="shared" si="293"/>
        <v>0</v>
      </c>
      <c r="AH771" s="4">
        <f t="shared" si="293"/>
        <v>0</v>
      </c>
      <c r="AI771" s="4">
        <f t="shared" si="293"/>
        <v>0</v>
      </c>
      <c r="AJ771" s="4">
        <f t="shared" si="293"/>
        <v>0</v>
      </c>
      <c r="AK771" s="4">
        <f t="shared" si="293"/>
        <v>0</v>
      </c>
      <c r="AL771" s="4">
        <f t="shared" si="293"/>
        <v>0</v>
      </c>
      <c r="AM771" s="4">
        <f t="shared" si="293"/>
        <v>0</v>
      </c>
      <c r="AN771" s="4">
        <f t="shared" si="293"/>
        <v>0</v>
      </c>
      <c r="AO771" s="4">
        <f t="shared" si="293"/>
        <v>0</v>
      </c>
      <c r="AP771" s="4">
        <f t="shared" si="293"/>
        <v>0</v>
      </c>
    </row>
    <row r="772" spans="1:42" hidden="1" outlineLevel="2">
      <c r="A772" s="1">
        <v>2</v>
      </c>
      <c r="B772" s="1" t="s">
        <v>21</v>
      </c>
      <c r="C772" s="4">
        <f t="shared" ref="C772:C775" si="294">SUM(D772:AP772)</f>
        <v>4407474.6679468751</v>
      </c>
      <c r="D772" s="4">
        <f t="shared" si="293"/>
        <v>0</v>
      </c>
      <c r="E772" s="4">
        <f t="shared" si="293"/>
        <v>0</v>
      </c>
      <c r="F772" s="4">
        <f t="shared" si="293"/>
        <v>0</v>
      </c>
      <c r="G772" s="4">
        <f t="shared" si="293"/>
        <v>808000</v>
      </c>
      <c r="H772" s="4">
        <f t="shared" si="293"/>
        <v>0</v>
      </c>
      <c r="I772" s="4">
        <f t="shared" si="293"/>
        <v>0</v>
      </c>
      <c r="J772" s="4">
        <f t="shared" si="293"/>
        <v>0</v>
      </c>
      <c r="K772" s="4">
        <f t="shared" si="293"/>
        <v>0</v>
      </c>
      <c r="L772" s="4">
        <f t="shared" si="293"/>
        <v>1879547.625</v>
      </c>
      <c r="M772" s="4">
        <f t="shared" si="293"/>
        <v>0</v>
      </c>
      <c r="N772" s="4">
        <f t="shared" si="293"/>
        <v>0</v>
      </c>
      <c r="O772" s="4">
        <f t="shared" si="293"/>
        <v>0</v>
      </c>
      <c r="P772" s="4">
        <f t="shared" si="293"/>
        <v>0</v>
      </c>
      <c r="Q772" s="4">
        <f t="shared" si="293"/>
        <v>1719927.0429468751</v>
      </c>
      <c r="R772" s="4">
        <f t="shared" si="293"/>
        <v>0</v>
      </c>
      <c r="S772" s="4">
        <f t="shared" si="293"/>
        <v>0</v>
      </c>
      <c r="T772" s="4">
        <f t="shared" si="293"/>
        <v>0</v>
      </c>
      <c r="U772" s="4">
        <f t="shared" si="293"/>
        <v>0</v>
      </c>
      <c r="V772" s="4">
        <f t="shared" si="293"/>
        <v>0</v>
      </c>
      <c r="W772" s="4">
        <f t="shared" si="293"/>
        <v>0</v>
      </c>
      <c r="X772" s="4">
        <f t="shared" si="293"/>
        <v>0</v>
      </c>
      <c r="Y772" s="4">
        <f t="shared" si="293"/>
        <v>0</v>
      </c>
      <c r="Z772" s="4">
        <f t="shared" si="293"/>
        <v>0</v>
      </c>
      <c r="AA772" s="4">
        <f t="shared" si="293"/>
        <v>0</v>
      </c>
      <c r="AB772" s="4">
        <f t="shared" si="293"/>
        <v>0</v>
      </c>
      <c r="AC772" s="4">
        <f t="shared" si="293"/>
        <v>0</v>
      </c>
      <c r="AD772" s="4">
        <f t="shared" si="293"/>
        <v>0</v>
      </c>
      <c r="AE772" s="4">
        <f t="shared" si="293"/>
        <v>0</v>
      </c>
      <c r="AF772" s="4">
        <f t="shared" si="293"/>
        <v>0</v>
      </c>
      <c r="AG772" s="4">
        <f t="shared" si="293"/>
        <v>0</v>
      </c>
      <c r="AH772" s="4">
        <f t="shared" si="293"/>
        <v>0</v>
      </c>
      <c r="AI772" s="4">
        <f t="shared" si="293"/>
        <v>0</v>
      </c>
      <c r="AJ772" s="4">
        <f t="shared" si="293"/>
        <v>0</v>
      </c>
      <c r="AK772" s="4">
        <f t="shared" si="293"/>
        <v>0</v>
      </c>
      <c r="AL772" s="4">
        <f t="shared" si="293"/>
        <v>0</v>
      </c>
      <c r="AM772" s="4">
        <f t="shared" si="293"/>
        <v>0</v>
      </c>
      <c r="AN772" s="4">
        <f t="shared" si="293"/>
        <v>0</v>
      </c>
      <c r="AO772" s="4">
        <f t="shared" si="293"/>
        <v>0</v>
      </c>
      <c r="AP772" s="4">
        <f t="shared" si="293"/>
        <v>0</v>
      </c>
    </row>
    <row r="773" spans="1:42" hidden="1" outlineLevel="2">
      <c r="A773" s="1">
        <v>3</v>
      </c>
      <c r="B773" s="1" t="s">
        <v>22</v>
      </c>
      <c r="C773" s="4">
        <f t="shared" si="294"/>
        <v>8175368.3349335939</v>
      </c>
      <c r="D773" s="4">
        <f t="shared" si="293"/>
        <v>0</v>
      </c>
      <c r="E773" s="4">
        <f t="shared" si="293"/>
        <v>0</v>
      </c>
      <c r="F773" s="4">
        <f t="shared" si="293"/>
        <v>0</v>
      </c>
      <c r="G773" s="4">
        <f t="shared" si="293"/>
        <v>0</v>
      </c>
      <c r="H773" s="4">
        <f t="shared" si="293"/>
        <v>0</v>
      </c>
      <c r="I773" s="4">
        <f t="shared" si="293"/>
        <v>3676025</v>
      </c>
      <c r="J773" s="4">
        <f t="shared" si="293"/>
        <v>0</v>
      </c>
      <c r="K773" s="4">
        <f t="shared" si="293"/>
        <v>0</v>
      </c>
      <c r="L773" s="4">
        <f t="shared" si="293"/>
        <v>2349434.53125</v>
      </c>
      <c r="M773" s="4">
        <f t="shared" si="293"/>
        <v>0</v>
      </c>
      <c r="N773" s="4">
        <f t="shared" si="293"/>
        <v>0</v>
      </c>
      <c r="O773" s="4">
        <f t="shared" si="293"/>
        <v>0</v>
      </c>
      <c r="P773" s="4">
        <f t="shared" si="293"/>
        <v>0</v>
      </c>
      <c r="Q773" s="4">
        <f t="shared" si="293"/>
        <v>2149908.8036835939</v>
      </c>
      <c r="R773" s="4">
        <f t="shared" si="293"/>
        <v>0</v>
      </c>
      <c r="S773" s="4">
        <f t="shared" si="293"/>
        <v>0</v>
      </c>
      <c r="T773" s="4">
        <f t="shared" si="293"/>
        <v>0</v>
      </c>
      <c r="U773" s="4">
        <f t="shared" si="293"/>
        <v>0</v>
      </c>
      <c r="V773" s="4">
        <f t="shared" si="293"/>
        <v>0</v>
      </c>
      <c r="W773" s="4">
        <f t="shared" si="293"/>
        <v>0</v>
      </c>
      <c r="X773" s="4">
        <f t="shared" si="293"/>
        <v>0</v>
      </c>
      <c r="Y773" s="4">
        <f t="shared" si="293"/>
        <v>0</v>
      </c>
      <c r="Z773" s="4">
        <f t="shared" si="293"/>
        <v>0</v>
      </c>
      <c r="AA773" s="4">
        <f t="shared" si="293"/>
        <v>0</v>
      </c>
      <c r="AB773" s="4">
        <f t="shared" si="293"/>
        <v>0</v>
      </c>
      <c r="AC773" s="4">
        <f t="shared" si="293"/>
        <v>0</v>
      </c>
      <c r="AD773" s="4">
        <f t="shared" si="293"/>
        <v>0</v>
      </c>
      <c r="AE773" s="4">
        <f t="shared" si="293"/>
        <v>0</v>
      </c>
      <c r="AF773" s="4">
        <f t="shared" si="293"/>
        <v>0</v>
      </c>
      <c r="AG773" s="4">
        <f t="shared" si="293"/>
        <v>0</v>
      </c>
      <c r="AH773" s="4">
        <f t="shared" si="293"/>
        <v>0</v>
      </c>
      <c r="AI773" s="4">
        <f t="shared" si="293"/>
        <v>0</v>
      </c>
      <c r="AJ773" s="4">
        <f t="shared" si="293"/>
        <v>0</v>
      </c>
      <c r="AK773" s="4">
        <f t="shared" si="293"/>
        <v>0</v>
      </c>
      <c r="AL773" s="4">
        <f t="shared" si="293"/>
        <v>0</v>
      </c>
      <c r="AM773" s="4">
        <f t="shared" si="293"/>
        <v>0</v>
      </c>
      <c r="AN773" s="4">
        <f t="shared" si="293"/>
        <v>0</v>
      </c>
      <c r="AO773" s="4">
        <f t="shared" si="293"/>
        <v>0</v>
      </c>
      <c r="AP773" s="4">
        <f t="shared" si="293"/>
        <v>0</v>
      </c>
    </row>
    <row r="774" spans="1:42" hidden="1" outlineLevel="2">
      <c r="A774" s="1">
        <v>4</v>
      </c>
      <c r="B774" s="1" t="s">
        <v>15</v>
      </c>
      <c r="C774" s="4">
        <f t="shared" si="294"/>
        <v>0</v>
      </c>
      <c r="D774" s="4">
        <f t="shared" si="293"/>
        <v>0</v>
      </c>
      <c r="E774" s="4">
        <f t="shared" si="293"/>
        <v>0</v>
      </c>
      <c r="F774" s="4">
        <f t="shared" si="293"/>
        <v>0</v>
      </c>
      <c r="G774" s="4">
        <f t="shared" si="293"/>
        <v>0</v>
      </c>
      <c r="H774" s="4">
        <f t="shared" si="293"/>
        <v>0</v>
      </c>
      <c r="I774" s="4">
        <f t="shared" si="293"/>
        <v>0</v>
      </c>
      <c r="J774" s="4">
        <f t="shared" si="293"/>
        <v>0</v>
      </c>
      <c r="K774" s="4">
        <f t="shared" si="293"/>
        <v>0</v>
      </c>
      <c r="L774" s="4">
        <f t="shared" si="293"/>
        <v>0</v>
      </c>
      <c r="M774" s="4">
        <f t="shared" si="293"/>
        <v>0</v>
      </c>
      <c r="N774" s="4">
        <f t="shared" si="293"/>
        <v>0</v>
      </c>
      <c r="O774" s="4">
        <f t="shared" si="293"/>
        <v>0</v>
      </c>
      <c r="P774" s="4">
        <f t="shared" si="293"/>
        <v>0</v>
      </c>
      <c r="Q774" s="4">
        <f t="shared" si="293"/>
        <v>0</v>
      </c>
      <c r="R774" s="4">
        <f t="shared" si="293"/>
        <v>0</v>
      </c>
      <c r="S774" s="4">
        <f t="shared" si="293"/>
        <v>0</v>
      </c>
      <c r="T774" s="4">
        <f t="shared" si="293"/>
        <v>0</v>
      </c>
      <c r="U774" s="4">
        <f t="shared" si="293"/>
        <v>0</v>
      </c>
      <c r="V774" s="4">
        <f t="shared" si="293"/>
        <v>0</v>
      </c>
      <c r="W774" s="4">
        <f t="shared" si="293"/>
        <v>0</v>
      </c>
      <c r="X774" s="4">
        <f t="shared" si="293"/>
        <v>0</v>
      </c>
      <c r="Y774" s="4">
        <f t="shared" si="293"/>
        <v>0</v>
      </c>
      <c r="Z774" s="4">
        <f t="shared" si="293"/>
        <v>0</v>
      </c>
      <c r="AA774" s="4">
        <f t="shared" si="293"/>
        <v>0</v>
      </c>
      <c r="AB774" s="4">
        <f t="shared" si="293"/>
        <v>0</v>
      </c>
      <c r="AC774" s="4">
        <f t="shared" si="293"/>
        <v>0</v>
      </c>
      <c r="AD774" s="4">
        <f t="shared" si="293"/>
        <v>0</v>
      </c>
      <c r="AE774" s="4">
        <f t="shared" si="293"/>
        <v>0</v>
      </c>
      <c r="AF774" s="4">
        <f t="shared" si="293"/>
        <v>0</v>
      </c>
      <c r="AG774" s="4">
        <f t="shared" si="293"/>
        <v>0</v>
      </c>
      <c r="AH774" s="4">
        <f t="shared" si="293"/>
        <v>0</v>
      </c>
      <c r="AI774" s="4">
        <f t="shared" si="293"/>
        <v>0</v>
      </c>
      <c r="AJ774" s="4">
        <f t="shared" si="293"/>
        <v>0</v>
      </c>
      <c r="AK774" s="4">
        <f t="shared" si="293"/>
        <v>0</v>
      </c>
      <c r="AL774" s="4">
        <f t="shared" si="293"/>
        <v>0</v>
      </c>
      <c r="AM774" s="4">
        <f t="shared" si="293"/>
        <v>0</v>
      </c>
      <c r="AN774" s="4">
        <f t="shared" si="293"/>
        <v>0</v>
      </c>
      <c r="AO774" s="4">
        <f t="shared" si="293"/>
        <v>0</v>
      </c>
      <c r="AP774" s="4">
        <f t="shared" si="293"/>
        <v>0</v>
      </c>
    </row>
    <row r="775" spans="1:42" hidden="1" outlineLevel="2">
      <c r="A775" s="1">
        <v>5</v>
      </c>
      <c r="B775" s="1" t="s">
        <v>15</v>
      </c>
      <c r="C775" s="4">
        <f t="shared" si="294"/>
        <v>0</v>
      </c>
      <c r="D775" s="4">
        <f t="shared" si="293"/>
        <v>0</v>
      </c>
      <c r="E775" s="4">
        <f t="shared" si="293"/>
        <v>0</v>
      </c>
      <c r="F775" s="4">
        <f t="shared" si="293"/>
        <v>0</v>
      </c>
      <c r="G775" s="4">
        <f t="shared" si="293"/>
        <v>0</v>
      </c>
      <c r="H775" s="4">
        <f t="shared" si="293"/>
        <v>0</v>
      </c>
      <c r="I775" s="4">
        <f t="shared" si="293"/>
        <v>0</v>
      </c>
      <c r="J775" s="4">
        <f t="shared" si="293"/>
        <v>0</v>
      </c>
      <c r="K775" s="4">
        <f t="shared" si="293"/>
        <v>0</v>
      </c>
      <c r="L775" s="4">
        <f t="shared" si="293"/>
        <v>0</v>
      </c>
      <c r="M775" s="4">
        <f t="shared" si="293"/>
        <v>0</v>
      </c>
      <c r="N775" s="4">
        <f t="shared" si="293"/>
        <v>0</v>
      </c>
      <c r="O775" s="4">
        <f t="shared" si="293"/>
        <v>0</v>
      </c>
      <c r="P775" s="4">
        <f t="shared" si="293"/>
        <v>0</v>
      </c>
      <c r="Q775" s="4">
        <f t="shared" si="293"/>
        <v>0</v>
      </c>
      <c r="R775" s="4">
        <f t="shared" si="293"/>
        <v>0</v>
      </c>
      <c r="S775" s="4">
        <f t="shared" si="293"/>
        <v>0</v>
      </c>
      <c r="T775" s="4">
        <f t="shared" si="293"/>
        <v>0</v>
      </c>
      <c r="U775" s="4">
        <f t="shared" si="293"/>
        <v>0</v>
      </c>
      <c r="V775" s="4">
        <f t="shared" si="293"/>
        <v>0</v>
      </c>
      <c r="W775" s="4">
        <f t="shared" si="293"/>
        <v>0</v>
      </c>
      <c r="X775" s="4">
        <f t="shared" si="293"/>
        <v>0</v>
      </c>
      <c r="Y775" s="4">
        <f t="shared" si="293"/>
        <v>0</v>
      </c>
      <c r="Z775" s="4">
        <f t="shared" si="293"/>
        <v>0</v>
      </c>
      <c r="AA775" s="4">
        <f t="shared" si="293"/>
        <v>0</v>
      </c>
      <c r="AB775" s="4">
        <f t="shared" si="293"/>
        <v>0</v>
      </c>
      <c r="AC775" s="4">
        <f t="shared" si="293"/>
        <v>0</v>
      </c>
      <c r="AD775" s="4">
        <f t="shared" si="293"/>
        <v>0</v>
      </c>
      <c r="AE775" s="4">
        <f t="shared" si="293"/>
        <v>0</v>
      </c>
      <c r="AF775" s="4">
        <f t="shared" si="293"/>
        <v>0</v>
      </c>
      <c r="AG775" s="4">
        <f t="shared" si="293"/>
        <v>0</v>
      </c>
      <c r="AH775" s="4">
        <f t="shared" si="293"/>
        <v>0</v>
      </c>
      <c r="AI775" s="4">
        <f t="shared" si="293"/>
        <v>0</v>
      </c>
      <c r="AJ775" s="4">
        <f t="shared" si="293"/>
        <v>0</v>
      </c>
      <c r="AK775" s="4">
        <f t="shared" si="293"/>
        <v>0</v>
      </c>
      <c r="AL775" s="4">
        <f t="shared" si="293"/>
        <v>0</v>
      </c>
      <c r="AM775" s="4">
        <f t="shared" si="293"/>
        <v>0</v>
      </c>
      <c r="AN775" s="4">
        <f t="shared" si="293"/>
        <v>0</v>
      </c>
      <c r="AO775" s="4">
        <f t="shared" si="293"/>
        <v>0</v>
      </c>
      <c r="AP775" s="4">
        <f t="shared" si="293"/>
        <v>0</v>
      </c>
    </row>
    <row r="776" spans="1:42" ht="15.5" hidden="1" outlineLevel="2" thickBot="1">
      <c r="A776" s="6" t="s">
        <v>0</v>
      </c>
      <c r="B776" s="6"/>
      <c r="C776" s="7">
        <f>SUM(C771:C775)</f>
        <v>17619367.266928725</v>
      </c>
      <c r="D776" s="7">
        <f t="shared" ref="D776:AP776" si="295">SUM(D771:D775)</f>
        <v>0</v>
      </c>
      <c r="E776" s="7">
        <f t="shared" si="295"/>
        <v>0</v>
      </c>
      <c r="F776" s="7">
        <f t="shared" si="295"/>
        <v>0</v>
      </c>
      <c r="G776" s="7">
        <f t="shared" si="295"/>
        <v>1010000</v>
      </c>
      <c r="H776" s="7">
        <f t="shared" si="295"/>
        <v>0</v>
      </c>
      <c r="I776" s="7">
        <f t="shared" si="295"/>
        <v>3676025</v>
      </c>
      <c r="J776" s="7">
        <f t="shared" si="295"/>
        <v>0</v>
      </c>
      <c r="K776" s="7">
        <f t="shared" si="295"/>
        <v>0</v>
      </c>
      <c r="L776" s="7">
        <f t="shared" si="295"/>
        <v>4698869.0625</v>
      </c>
      <c r="M776" s="7">
        <f t="shared" si="295"/>
        <v>0</v>
      </c>
      <c r="N776" s="7">
        <f t="shared" si="295"/>
        <v>0</v>
      </c>
      <c r="O776" s="7">
        <f t="shared" si="295"/>
        <v>0</v>
      </c>
      <c r="P776" s="7">
        <f t="shared" si="295"/>
        <v>0</v>
      </c>
      <c r="Q776" s="7">
        <f t="shared" si="295"/>
        <v>4299817.6073671877</v>
      </c>
      <c r="R776" s="7">
        <f t="shared" si="295"/>
        <v>0</v>
      </c>
      <c r="S776" s="7">
        <f t="shared" si="295"/>
        <v>0</v>
      </c>
      <c r="T776" s="7">
        <f t="shared" si="295"/>
        <v>3934655.5970615372</v>
      </c>
      <c r="U776" s="7">
        <f t="shared" si="295"/>
        <v>0</v>
      </c>
      <c r="V776" s="7">
        <f t="shared" si="295"/>
        <v>0</v>
      </c>
      <c r="W776" s="7">
        <f t="shared" si="295"/>
        <v>0</v>
      </c>
      <c r="X776" s="7">
        <f t="shared" si="295"/>
        <v>0</v>
      </c>
      <c r="Y776" s="7">
        <f t="shared" si="295"/>
        <v>0</v>
      </c>
      <c r="Z776" s="7">
        <f t="shared" si="295"/>
        <v>0</v>
      </c>
      <c r="AA776" s="7">
        <f t="shared" si="295"/>
        <v>0</v>
      </c>
      <c r="AB776" s="7">
        <f t="shared" si="295"/>
        <v>0</v>
      </c>
      <c r="AC776" s="7">
        <f t="shared" si="295"/>
        <v>0</v>
      </c>
      <c r="AD776" s="7">
        <f t="shared" si="295"/>
        <v>0</v>
      </c>
      <c r="AE776" s="7">
        <f t="shared" si="295"/>
        <v>0</v>
      </c>
      <c r="AF776" s="7">
        <f t="shared" si="295"/>
        <v>0</v>
      </c>
      <c r="AG776" s="7">
        <f t="shared" si="295"/>
        <v>0</v>
      </c>
      <c r="AH776" s="7">
        <f t="shared" si="295"/>
        <v>0</v>
      </c>
      <c r="AI776" s="7">
        <f t="shared" si="295"/>
        <v>0</v>
      </c>
      <c r="AJ776" s="7">
        <f t="shared" si="295"/>
        <v>0</v>
      </c>
      <c r="AK776" s="7">
        <f t="shared" si="295"/>
        <v>0</v>
      </c>
      <c r="AL776" s="7">
        <f t="shared" si="295"/>
        <v>0</v>
      </c>
      <c r="AM776" s="7">
        <f t="shared" si="295"/>
        <v>0</v>
      </c>
      <c r="AN776" s="7">
        <f t="shared" si="295"/>
        <v>0</v>
      </c>
      <c r="AO776" s="7">
        <f t="shared" si="295"/>
        <v>0</v>
      </c>
      <c r="AP776" s="7">
        <f t="shared" si="295"/>
        <v>0</v>
      </c>
    </row>
    <row r="777" spans="1:42" hidden="1" outlineLevel="1" collapsed="1"/>
    <row r="778" spans="1:42" hidden="1" outlineLevel="1">
      <c r="A778" s="18" t="s">
        <v>19</v>
      </c>
      <c r="B778" s="18"/>
      <c r="C778" s="17"/>
      <c r="D778" s="17"/>
      <c r="E778" s="17"/>
      <c r="F778" s="17"/>
      <c r="G778" s="17"/>
      <c r="H778" s="17"/>
      <c r="I778" s="17"/>
      <c r="J778" s="17"/>
      <c r="K778" s="17"/>
      <c r="L778" s="17"/>
      <c r="M778" s="17"/>
      <c r="N778" s="17"/>
      <c r="O778" s="17"/>
      <c r="P778" s="17"/>
      <c r="Q778" s="17"/>
      <c r="R778" s="17"/>
      <c r="S778" s="17"/>
      <c r="T778" s="17"/>
      <c r="U778" s="17"/>
      <c r="V778" s="17"/>
      <c r="W778" s="17"/>
      <c r="X778" s="17"/>
      <c r="Y778" s="17"/>
      <c r="Z778" s="17"/>
      <c r="AA778" s="17"/>
      <c r="AB778" s="17"/>
      <c r="AC778" s="17"/>
      <c r="AD778" s="17"/>
      <c r="AE778" s="17"/>
      <c r="AF778" s="17"/>
      <c r="AG778" s="17"/>
      <c r="AH778" s="17"/>
      <c r="AI778" s="17"/>
      <c r="AJ778" s="17"/>
      <c r="AK778" s="17"/>
      <c r="AL778" s="17"/>
      <c r="AM778" s="17"/>
      <c r="AN778" s="17"/>
      <c r="AO778" s="17"/>
      <c r="AP778" s="17"/>
    </row>
    <row r="779" spans="1:42" hidden="1" outlineLevel="1">
      <c r="A779" s="18" t="s">
        <v>12</v>
      </c>
      <c r="B779" s="18" t="s">
        <v>45</v>
      </c>
      <c r="C779" s="18" t="s">
        <v>63</v>
      </c>
      <c r="D779" s="17"/>
      <c r="E779" s="17"/>
      <c r="F779" s="17"/>
      <c r="G779" s="17"/>
      <c r="H779" s="17"/>
      <c r="I779" s="17"/>
      <c r="J779" s="17"/>
      <c r="K779" s="17"/>
      <c r="L779" s="17"/>
      <c r="M779" s="17"/>
      <c r="N779" s="17"/>
      <c r="O779" s="17"/>
      <c r="P779" s="17"/>
      <c r="Q779" s="17"/>
      <c r="R779" s="17"/>
      <c r="S779" s="17"/>
      <c r="T779" s="17"/>
      <c r="U779" s="17"/>
      <c r="V779" s="17"/>
      <c r="W779" s="17"/>
      <c r="X779" s="17"/>
      <c r="Y779" s="17"/>
      <c r="Z779" s="17"/>
      <c r="AA779" s="17"/>
      <c r="AB779" s="17"/>
      <c r="AC779" s="17"/>
      <c r="AD779" s="17"/>
      <c r="AE779" s="17"/>
      <c r="AF779" s="17"/>
      <c r="AG779" s="17"/>
      <c r="AH779" s="17"/>
      <c r="AI779" s="17"/>
      <c r="AJ779" s="17"/>
      <c r="AK779" s="17"/>
      <c r="AL779" s="17"/>
      <c r="AM779" s="17"/>
      <c r="AN779" s="17"/>
      <c r="AO779" s="17"/>
      <c r="AP779" s="17"/>
    </row>
    <row r="780" spans="1:42" hidden="1" outlineLevel="2">
      <c r="A780" s="11"/>
      <c r="B780" s="12"/>
      <c r="C780" s="11"/>
      <c r="D780" s="26">
        <f>D$84+D629</f>
        <v>2022</v>
      </c>
      <c r="E780" s="26">
        <f>D780+1</f>
        <v>2023</v>
      </c>
      <c r="F780" s="26">
        <f t="shared" ref="F780:AP780" si="296">E780+1</f>
        <v>2024</v>
      </c>
      <c r="G780" s="26">
        <f t="shared" si="296"/>
        <v>2025</v>
      </c>
      <c r="H780" s="26">
        <f t="shared" si="296"/>
        <v>2026</v>
      </c>
      <c r="I780" s="26">
        <f t="shared" si="296"/>
        <v>2027</v>
      </c>
      <c r="J780" s="26">
        <f t="shared" si="296"/>
        <v>2028</v>
      </c>
      <c r="K780" s="26">
        <f t="shared" si="296"/>
        <v>2029</v>
      </c>
      <c r="L780" s="26">
        <f t="shared" si="296"/>
        <v>2030</v>
      </c>
      <c r="M780" s="26">
        <f t="shared" si="296"/>
        <v>2031</v>
      </c>
      <c r="N780" s="26">
        <f t="shared" si="296"/>
        <v>2032</v>
      </c>
      <c r="O780" s="26">
        <f t="shared" si="296"/>
        <v>2033</v>
      </c>
      <c r="P780" s="26">
        <f t="shared" si="296"/>
        <v>2034</v>
      </c>
      <c r="Q780" s="26">
        <f t="shared" si="296"/>
        <v>2035</v>
      </c>
      <c r="R780" s="26">
        <f t="shared" si="296"/>
        <v>2036</v>
      </c>
      <c r="S780" s="26">
        <f t="shared" si="296"/>
        <v>2037</v>
      </c>
      <c r="T780" s="26">
        <f t="shared" si="296"/>
        <v>2038</v>
      </c>
      <c r="U780" s="26">
        <f t="shared" si="296"/>
        <v>2039</v>
      </c>
      <c r="V780" s="26">
        <f t="shared" si="296"/>
        <v>2040</v>
      </c>
      <c r="W780" s="26">
        <f t="shared" si="296"/>
        <v>2041</v>
      </c>
      <c r="X780" s="26">
        <f t="shared" si="296"/>
        <v>2042</v>
      </c>
      <c r="Y780" s="26">
        <f t="shared" si="296"/>
        <v>2043</v>
      </c>
      <c r="Z780" s="26">
        <f t="shared" si="296"/>
        <v>2044</v>
      </c>
      <c r="AA780" s="26">
        <f t="shared" si="296"/>
        <v>2045</v>
      </c>
      <c r="AB780" s="26">
        <f t="shared" si="296"/>
        <v>2046</v>
      </c>
      <c r="AC780" s="26">
        <f t="shared" si="296"/>
        <v>2047</v>
      </c>
      <c r="AD780" s="26">
        <f t="shared" si="296"/>
        <v>2048</v>
      </c>
      <c r="AE780" s="26">
        <f t="shared" si="296"/>
        <v>2049</v>
      </c>
      <c r="AF780" s="26">
        <f t="shared" si="296"/>
        <v>2050</v>
      </c>
      <c r="AG780" s="26">
        <f t="shared" si="296"/>
        <v>2051</v>
      </c>
      <c r="AH780" s="26">
        <f t="shared" si="296"/>
        <v>2052</v>
      </c>
      <c r="AI780" s="26">
        <f t="shared" si="296"/>
        <v>2053</v>
      </c>
      <c r="AJ780" s="26">
        <f t="shared" si="296"/>
        <v>2054</v>
      </c>
      <c r="AK780" s="26">
        <f t="shared" si="296"/>
        <v>2055</v>
      </c>
      <c r="AL780" s="26">
        <f t="shared" si="296"/>
        <v>2056</v>
      </c>
      <c r="AM780" s="26">
        <f t="shared" si="296"/>
        <v>2057</v>
      </c>
      <c r="AN780" s="26">
        <f t="shared" si="296"/>
        <v>2058</v>
      </c>
      <c r="AO780" s="26">
        <f t="shared" si="296"/>
        <v>2059</v>
      </c>
      <c r="AP780" s="26">
        <f t="shared" si="296"/>
        <v>2060</v>
      </c>
    </row>
    <row r="781" spans="1:42" hidden="1" outlineLevel="2">
      <c r="A781" s="1">
        <v>1</v>
      </c>
      <c r="B781" s="1" t="s">
        <v>20</v>
      </c>
      <c r="C781" s="4"/>
      <c r="D781" s="4">
        <f>SUM($D771:D771)</f>
        <v>0</v>
      </c>
      <c r="E781" s="4">
        <f>SUM($D771:E771)</f>
        <v>0</v>
      </c>
      <c r="F781" s="4">
        <f>SUM($D771:F771)</f>
        <v>0</v>
      </c>
      <c r="G781" s="4">
        <f>SUM($D771:G771)</f>
        <v>202000</v>
      </c>
      <c r="H781" s="4">
        <f>SUM($D771:H771)</f>
        <v>202000</v>
      </c>
      <c r="I781" s="4">
        <f>SUM($D771:I771)</f>
        <v>202000</v>
      </c>
      <c r="J781" s="4">
        <f>SUM($D771:J771)</f>
        <v>202000</v>
      </c>
      <c r="K781" s="4">
        <f>SUM($D771:K771)</f>
        <v>202000</v>
      </c>
      <c r="L781" s="4">
        <f>SUM($D771:L771)</f>
        <v>671886.90625</v>
      </c>
      <c r="M781" s="4">
        <f>SUM($D771:M771)</f>
        <v>671886.90625</v>
      </c>
      <c r="N781" s="4">
        <f>SUM($D771:N771)</f>
        <v>671886.90625</v>
      </c>
      <c r="O781" s="4">
        <f>SUM($D771:O771)</f>
        <v>671886.90625</v>
      </c>
      <c r="P781" s="4">
        <f>SUM($D771:P771)</f>
        <v>671886.90625</v>
      </c>
      <c r="Q781" s="4">
        <f>SUM($D771:Q771)</f>
        <v>1101868.6669867188</v>
      </c>
      <c r="R781" s="4">
        <f>SUM($D771:R771)</f>
        <v>1101868.6669867188</v>
      </c>
      <c r="S781" s="4">
        <f>SUM($D771:S771)</f>
        <v>1101868.6669867188</v>
      </c>
      <c r="T781" s="4">
        <f>SUM($D771:T771)</f>
        <v>5036524.264048256</v>
      </c>
      <c r="U781" s="4">
        <f>SUM($D771:U771)</f>
        <v>5036524.264048256</v>
      </c>
      <c r="V781" s="4">
        <f>SUM($D771:V771)</f>
        <v>5036524.264048256</v>
      </c>
      <c r="W781" s="4">
        <f>SUM($D771:W771)</f>
        <v>5036524.264048256</v>
      </c>
      <c r="X781" s="4">
        <f>SUM($D771:X771)</f>
        <v>5036524.264048256</v>
      </c>
      <c r="Y781" s="4">
        <f>SUM($D771:Y771)</f>
        <v>5036524.264048256</v>
      </c>
      <c r="Z781" s="4">
        <f>SUM($D771:Z771)</f>
        <v>5036524.264048256</v>
      </c>
      <c r="AA781" s="4">
        <f>SUM($D771:AA771)</f>
        <v>5036524.264048256</v>
      </c>
      <c r="AB781" s="4">
        <f>SUM($D771:AB771)</f>
        <v>5036524.264048256</v>
      </c>
      <c r="AC781" s="4">
        <f>SUM($D771:AC771)</f>
        <v>5036524.264048256</v>
      </c>
      <c r="AD781" s="4">
        <f>SUM($D771:AD771)</f>
        <v>5036524.264048256</v>
      </c>
      <c r="AE781" s="4">
        <f>SUM($D771:AE771)</f>
        <v>5036524.264048256</v>
      </c>
      <c r="AF781" s="4">
        <f>SUM($D771:AF771)</f>
        <v>5036524.264048256</v>
      </c>
      <c r="AG781" s="4">
        <f>SUM($D771:AG771)</f>
        <v>5036524.264048256</v>
      </c>
      <c r="AH781" s="4">
        <f>SUM($D771:AH771)</f>
        <v>5036524.264048256</v>
      </c>
      <c r="AI781" s="4">
        <f>SUM($D771:AI771)</f>
        <v>5036524.264048256</v>
      </c>
      <c r="AJ781" s="4">
        <f>SUM($D771:AJ771)</f>
        <v>5036524.264048256</v>
      </c>
      <c r="AK781" s="4">
        <f>SUM($D771:AK771)</f>
        <v>5036524.264048256</v>
      </c>
      <c r="AL781" s="4">
        <f>SUM($D771:AL771)</f>
        <v>5036524.264048256</v>
      </c>
      <c r="AM781" s="4">
        <f>SUM($D771:AM771)</f>
        <v>5036524.264048256</v>
      </c>
      <c r="AN781" s="4">
        <f>SUM($D771:AN771)</f>
        <v>5036524.264048256</v>
      </c>
      <c r="AO781" s="4">
        <f>SUM($D771:AO771)</f>
        <v>5036524.264048256</v>
      </c>
      <c r="AP781" s="4">
        <f>SUM($D771:AP771)</f>
        <v>5036524.264048256</v>
      </c>
    </row>
    <row r="782" spans="1:42" hidden="1" outlineLevel="2">
      <c r="A782" s="1">
        <v>2</v>
      </c>
      <c r="B782" s="1" t="s">
        <v>21</v>
      </c>
      <c r="C782" s="4"/>
      <c r="D782" s="4">
        <f>SUM($D772:D772)</f>
        <v>0</v>
      </c>
      <c r="E782" s="4">
        <f>SUM($D772:E772)</f>
        <v>0</v>
      </c>
      <c r="F782" s="4">
        <f>SUM($D772:F772)</f>
        <v>0</v>
      </c>
      <c r="G782" s="4">
        <f>SUM($D772:G772)</f>
        <v>808000</v>
      </c>
      <c r="H782" s="4">
        <f>SUM($D772:H772)</f>
        <v>808000</v>
      </c>
      <c r="I782" s="4">
        <f>SUM($D772:I772)</f>
        <v>808000</v>
      </c>
      <c r="J782" s="4">
        <f>SUM($D772:J772)</f>
        <v>808000</v>
      </c>
      <c r="K782" s="4">
        <f>SUM($D772:K772)</f>
        <v>808000</v>
      </c>
      <c r="L782" s="4">
        <f>SUM($D772:L772)</f>
        <v>2687547.625</v>
      </c>
      <c r="M782" s="4">
        <f>SUM($D772:M772)</f>
        <v>2687547.625</v>
      </c>
      <c r="N782" s="4">
        <f>SUM($D772:N772)</f>
        <v>2687547.625</v>
      </c>
      <c r="O782" s="4">
        <f>SUM($D772:O772)</f>
        <v>2687547.625</v>
      </c>
      <c r="P782" s="4">
        <f>SUM($D772:P772)</f>
        <v>2687547.625</v>
      </c>
      <c r="Q782" s="4">
        <f>SUM($D772:Q772)</f>
        <v>4407474.6679468751</v>
      </c>
      <c r="R782" s="4">
        <f>SUM($D772:R772)</f>
        <v>4407474.6679468751</v>
      </c>
      <c r="S782" s="4">
        <f>SUM($D772:S772)</f>
        <v>4407474.6679468751</v>
      </c>
      <c r="T782" s="4">
        <f>SUM($D772:T772)</f>
        <v>4407474.6679468751</v>
      </c>
      <c r="U782" s="4">
        <f>SUM($D772:U772)</f>
        <v>4407474.6679468751</v>
      </c>
      <c r="V782" s="4">
        <f>SUM($D772:V772)</f>
        <v>4407474.6679468751</v>
      </c>
      <c r="W782" s="4">
        <f>SUM($D772:W772)</f>
        <v>4407474.6679468751</v>
      </c>
      <c r="X782" s="4">
        <f>SUM($D772:X772)</f>
        <v>4407474.6679468751</v>
      </c>
      <c r="Y782" s="4">
        <f>SUM($D772:Y772)</f>
        <v>4407474.6679468751</v>
      </c>
      <c r="Z782" s="4">
        <f>SUM($D772:Z772)</f>
        <v>4407474.6679468751</v>
      </c>
      <c r="AA782" s="4">
        <f>SUM($D772:AA772)</f>
        <v>4407474.6679468751</v>
      </c>
      <c r="AB782" s="4">
        <f>SUM($D772:AB772)</f>
        <v>4407474.6679468751</v>
      </c>
      <c r="AC782" s="4">
        <f>SUM($D772:AC772)</f>
        <v>4407474.6679468751</v>
      </c>
      <c r="AD782" s="4">
        <f>SUM($D772:AD772)</f>
        <v>4407474.6679468751</v>
      </c>
      <c r="AE782" s="4">
        <f>SUM($D772:AE772)</f>
        <v>4407474.6679468751</v>
      </c>
      <c r="AF782" s="4">
        <f>SUM($D772:AF772)</f>
        <v>4407474.6679468751</v>
      </c>
      <c r="AG782" s="4">
        <f>SUM($D772:AG772)</f>
        <v>4407474.6679468751</v>
      </c>
      <c r="AH782" s="4">
        <f>SUM($D772:AH772)</f>
        <v>4407474.6679468751</v>
      </c>
      <c r="AI782" s="4">
        <f>SUM($D772:AI772)</f>
        <v>4407474.6679468751</v>
      </c>
      <c r="AJ782" s="4">
        <f>SUM($D772:AJ772)</f>
        <v>4407474.6679468751</v>
      </c>
      <c r="AK782" s="4">
        <f>SUM($D772:AK772)</f>
        <v>4407474.6679468751</v>
      </c>
      <c r="AL782" s="4">
        <f>SUM($D772:AL772)</f>
        <v>4407474.6679468751</v>
      </c>
      <c r="AM782" s="4">
        <f>SUM($D772:AM772)</f>
        <v>4407474.6679468751</v>
      </c>
      <c r="AN782" s="4">
        <f>SUM($D772:AN772)</f>
        <v>4407474.6679468751</v>
      </c>
      <c r="AO782" s="4">
        <f>SUM($D772:AO772)</f>
        <v>4407474.6679468751</v>
      </c>
      <c r="AP782" s="4">
        <f>SUM($D772:AP772)</f>
        <v>4407474.6679468751</v>
      </c>
    </row>
    <row r="783" spans="1:42" hidden="1" outlineLevel="2">
      <c r="A783" s="1">
        <v>3</v>
      </c>
      <c r="B783" s="1" t="s">
        <v>22</v>
      </c>
      <c r="C783" s="4"/>
      <c r="D783" s="4">
        <f>SUM($D773:D773)</f>
        <v>0</v>
      </c>
      <c r="E783" s="4">
        <f>SUM($D773:E773)</f>
        <v>0</v>
      </c>
      <c r="F783" s="4">
        <f>SUM($D773:F773)</f>
        <v>0</v>
      </c>
      <c r="G783" s="4">
        <f>SUM($D773:G773)</f>
        <v>0</v>
      </c>
      <c r="H783" s="4">
        <f>SUM($D773:H773)</f>
        <v>0</v>
      </c>
      <c r="I783" s="4">
        <f>SUM($D773:I773)</f>
        <v>3676025</v>
      </c>
      <c r="J783" s="4">
        <f>SUM($D773:J773)</f>
        <v>3676025</v>
      </c>
      <c r="K783" s="4">
        <f>SUM($D773:K773)</f>
        <v>3676025</v>
      </c>
      <c r="L783" s="4">
        <f>SUM($D773:L773)</f>
        <v>6025459.53125</v>
      </c>
      <c r="M783" s="4">
        <f>SUM($D773:M773)</f>
        <v>6025459.53125</v>
      </c>
      <c r="N783" s="4">
        <f>SUM($D773:N773)</f>
        <v>6025459.53125</v>
      </c>
      <c r="O783" s="4">
        <f>SUM($D773:O773)</f>
        <v>6025459.53125</v>
      </c>
      <c r="P783" s="4">
        <f>SUM($D773:P773)</f>
        <v>6025459.53125</v>
      </c>
      <c r="Q783" s="4">
        <f>SUM($D773:Q773)</f>
        <v>8175368.3349335939</v>
      </c>
      <c r="R783" s="4">
        <f>SUM($D773:R773)</f>
        <v>8175368.3349335939</v>
      </c>
      <c r="S783" s="4">
        <f>SUM($D773:S773)</f>
        <v>8175368.3349335939</v>
      </c>
      <c r="T783" s="4">
        <f>SUM($D773:T773)</f>
        <v>8175368.3349335939</v>
      </c>
      <c r="U783" s="4">
        <f>SUM($D773:U773)</f>
        <v>8175368.3349335939</v>
      </c>
      <c r="V783" s="4">
        <f>SUM($D773:V773)</f>
        <v>8175368.3349335939</v>
      </c>
      <c r="W783" s="4">
        <f>SUM($D773:W773)</f>
        <v>8175368.3349335939</v>
      </c>
      <c r="X783" s="4">
        <f>SUM($D773:X773)</f>
        <v>8175368.3349335939</v>
      </c>
      <c r="Y783" s="4">
        <f>SUM($D773:Y773)</f>
        <v>8175368.3349335939</v>
      </c>
      <c r="Z783" s="4">
        <f>SUM($D773:Z773)</f>
        <v>8175368.3349335939</v>
      </c>
      <c r="AA783" s="4">
        <f>SUM($D773:AA773)</f>
        <v>8175368.3349335939</v>
      </c>
      <c r="AB783" s="4">
        <f>SUM($D773:AB773)</f>
        <v>8175368.3349335939</v>
      </c>
      <c r="AC783" s="4">
        <f>SUM($D773:AC773)</f>
        <v>8175368.3349335939</v>
      </c>
      <c r="AD783" s="4">
        <f>SUM($D773:AD773)</f>
        <v>8175368.3349335939</v>
      </c>
      <c r="AE783" s="4">
        <f>SUM($D773:AE773)</f>
        <v>8175368.3349335939</v>
      </c>
      <c r="AF783" s="4">
        <f>SUM($D773:AF773)</f>
        <v>8175368.3349335939</v>
      </c>
      <c r="AG783" s="4">
        <f>SUM($D773:AG773)</f>
        <v>8175368.3349335939</v>
      </c>
      <c r="AH783" s="4">
        <f>SUM($D773:AH773)</f>
        <v>8175368.3349335939</v>
      </c>
      <c r="AI783" s="4">
        <f>SUM($D773:AI773)</f>
        <v>8175368.3349335939</v>
      </c>
      <c r="AJ783" s="4">
        <f>SUM($D773:AJ773)</f>
        <v>8175368.3349335939</v>
      </c>
      <c r="AK783" s="4">
        <f>SUM($D773:AK773)</f>
        <v>8175368.3349335939</v>
      </c>
      <c r="AL783" s="4">
        <f>SUM($D773:AL773)</f>
        <v>8175368.3349335939</v>
      </c>
      <c r="AM783" s="4">
        <f>SUM($D773:AM773)</f>
        <v>8175368.3349335939</v>
      </c>
      <c r="AN783" s="4">
        <f>SUM($D773:AN773)</f>
        <v>8175368.3349335939</v>
      </c>
      <c r="AO783" s="4">
        <f>SUM($D773:AO773)</f>
        <v>8175368.3349335939</v>
      </c>
      <c r="AP783" s="4">
        <f>SUM($D773:AP773)</f>
        <v>8175368.3349335939</v>
      </c>
    </row>
    <row r="784" spans="1:42" hidden="1" outlineLevel="2">
      <c r="A784" s="1">
        <v>4</v>
      </c>
      <c r="B784" s="1" t="s">
        <v>15</v>
      </c>
      <c r="C784" s="4"/>
      <c r="D784" s="4">
        <f>SUM($D774:D774)</f>
        <v>0</v>
      </c>
      <c r="E784" s="4">
        <f>SUM($D774:E774)</f>
        <v>0</v>
      </c>
      <c r="F784" s="4">
        <f>SUM($D774:F774)</f>
        <v>0</v>
      </c>
      <c r="G784" s="4">
        <f>SUM($D774:G774)</f>
        <v>0</v>
      </c>
      <c r="H784" s="4">
        <f>SUM($D774:H774)</f>
        <v>0</v>
      </c>
      <c r="I784" s="4">
        <f>SUM($D774:I774)</f>
        <v>0</v>
      </c>
      <c r="J784" s="4">
        <f>SUM($D774:J774)</f>
        <v>0</v>
      </c>
      <c r="K784" s="4">
        <f>SUM($D774:K774)</f>
        <v>0</v>
      </c>
      <c r="L784" s="4">
        <f>SUM($D774:L774)</f>
        <v>0</v>
      </c>
      <c r="M784" s="4">
        <f>SUM($D774:M774)</f>
        <v>0</v>
      </c>
      <c r="N784" s="4">
        <f>SUM($D774:N774)</f>
        <v>0</v>
      </c>
      <c r="O784" s="4">
        <f>SUM($D774:O774)</f>
        <v>0</v>
      </c>
      <c r="P784" s="4">
        <f>SUM($D774:P774)</f>
        <v>0</v>
      </c>
      <c r="Q784" s="4">
        <f>SUM($D774:Q774)</f>
        <v>0</v>
      </c>
      <c r="R784" s="4">
        <f>SUM($D774:R774)</f>
        <v>0</v>
      </c>
      <c r="S784" s="4">
        <f>SUM($D774:S774)</f>
        <v>0</v>
      </c>
      <c r="T784" s="4">
        <f>SUM($D774:T774)</f>
        <v>0</v>
      </c>
      <c r="U784" s="4">
        <f>SUM($D774:U774)</f>
        <v>0</v>
      </c>
      <c r="V784" s="4">
        <f>SUM($D774:V774)</f>
        <v>0</v>
      </c>
      <c r="W784" s="4">
        <f>SUM($D774:W774)</f>
        <v>0</v>
      </c>
      <c r="X784" s="4">
        <f>SUM($D774:X774)</f>
        <v>0</v>
      </c>
      <c r="Y784" s="4">
        <f>SUM($D774:Y774)</f>
        <v>0</v>
      </c>
      <c r="Z784" s="4">
        <f>SUM($D774:Z774)</f>
        <v>0</v>
      </c>
      <c r="AA784" s="4">
        <f>SUM($D774:AA774)</f>
        <v>0</v>
      </c>
      <c r="AB784" s="4">
        <f>SUM($D774:AB774)</f>
        <v>0</v>
      </c>
      <c r="AC784" s="4">
        <f>SUM($D774:AC774)</f>
        <v>0</v>
      </c>
      <c r="AD784" s="4">
        <f>SUM($D774:AD774)</f>
        <v>0</v>
      </c>
      <c r="AE784" s="4">
        <f>SUM($D774:AE774)</f>
        <v>0</v>
      </c>
      <c r="AF784" s="4">
        <f>SUM($D774:AF774)</f>
        <v>0</v>
      </c>
      <c r="AG784" s="4">
        <f>SUM($D774:AG774)</f>
        <v>0</v>
      </c>
      <c r="AH784" s="4">
        <f>SUM($D774:AH774)</f>
        <v>0</v>
      </c>
      <c r="AI784" s="4">
        <f>SUM($D774:AI774)</f>
        <v>0</v>
      </c>
      <c r="AJ784" s="4">
        <f>SUM($D774:AJ774)</f>
        <v>0</v>
      </c>
      <c r="AK784" s="4">
        <f>SUM($D774:AK774)</f>
        <v>0</v>
      </c>
      <c r="AL784" s="4">
        <f>SUM($D774:AL774)</f>
        <v>0</v>
      </c>
      <c r="AM784" s="4">
        <f>SUM($D774:AM774)</f>
        <v>0</v>
      </c>
      <c r="AN784" s="4">
        <f>SUM($D774:AN774)</f>
        <v>0</v>
      </c>
      <c r="AO784" s="4">
        <f>SUM($D774:AO774)</f>
        <v>0</v>
      </c>
      <c r="AP784" s="4">
        <f>SUM($D774:AP774)</f>
        <v>0</v>
      </c>
    </row>
    <row r="785" spans="1:42" hidden="1" outlineLevel="2">
      <c r="A785" s="1">
        <v>5</v>
      </c>
      <c r="B785" s="1" t="s">
        <v>15</v>
      </c>
      <c r="C785" s="4"/>
      <c r="D785" s="4">
        <f>SUM($D775:D775)</f>
        <v>0</v>
      </c>
      <c r="E785" s="4">
        <f>SUM($D775:E775)</f>
        <v>0</v>
      </c>
      <c r="F785" s="4">
        <f>SUM($D775:F775)</f>
        <v>0</v>
      </c>
      <c r="G785" s="4">
        <f>SUM($D775:G775)</f>
        <v>0</v>
      </c>
      <c r="H785" s="4">
        <f>SUM($D775:H775)</f>
        <v>0</v>
      </c>
      <c r="I785" s="4">
        <f>SUM($D775:I775)</f>
        <v>0</v>
      </c>
      <c r="J785" s="4">
        <f>SUM($D775:J775)</f>
        <v>0</v>
      </c>
      <c r="K785" s="4">
        <f>SUM($D775:K775)</f>
        <v>0</v>
      </c>
      <c r="L785" s="4">
        <f>SUM($D775:L775)</f>
        <v>0</v>
      </c>
      <c r="M785" s="4">
        <f>SUM($D775:M775)</f>
        <v>0</v>
      </c>
      <c r="N785" s="4">
        <f>SUM($D775:N775)</f>
        <v>0</v>
      </c>
      <c r="O785" s="4">
        <f>SUM($D775:O775)</f>
        <v>0</v>
      </c>
      <c r="P785" s="4">
        <f>SUM($D775:P775)</f>
        <v>0</v>
      </c>
      <c r="Q785" s="4">
        <f>SUM($D775:Q775)</f>
        <v>0</v>
      </c>
      <c r="R785" s="4">
        <f>SUM($D775:R775)</f>
        <v>0</v>
      </c>
      <c r="S785" s="4">
        <f>SUM($D775:S775)</f>
        <v>0</v>
      </c>
      <c r="T785" s="4">
        <f>SUM($D775:T775)</f>
        <v>0</v>
      </c>
      <c r="U785" s="4">
        <f>SUM($D775:U775)</f>
        <v>0</v>
      </c>
      <c r="V785" s="4">
        <f>SUM($D775:V775)</f>
        <v>0</v>
      </c>
      <c r="W785" s="4">
        <f>SUM($D775:W775)</f>
        <v>0</v>
      </c>
      <c r="X785" s="4">
        <f>SUM($D775:X775)</f>
        <v>0</v>
      </c>
      <c r="Y785" s="4">
        <f>SUM($D775:Y775)</f>
        <v>0</v>
      </c>
      <c r="Z785" s="4">
        <f>SUM($D775:Z775)</f>
        <v>0</v>
      </c>
      <c r="AA785" s="4">
        <f>SUM($D775:AA775)</f>
        <v>0</v>
      </c>
      <c r="AB785" s="4">
        <f>SUM($D775:AB775)</f>
        <v>0</v>
      </c>
      <c r="AC785" s="4">
        <f>SUM($D775:AC775)</f>
        <v>0</v>
      </c>
      <c r="AD785" s="4">
        <f>SUM($D775:AD775)</f>
        <v>0</v>
      </c>
      <c r="AE785" s="4">
        <f>SUM($D775:AE775)</f>
        <v>0</v>
      </c>
      <c r="AF785" s="4">
        <f>SUM($D775:AF775)</f>
        <v>0</v>
      </c>
      <c r="AG785" s="4">
        <f>SUM($D775:AG775)</f>
        <v>0</v>
      </c>
      <c r="AH785" s="4">
        <f>SUM($D775:AH775)</f>
        <v>0</v>
      </c>
      <c r="AI785" s="4">
        <f>SUM($D775:AI775)</f>
        <v>0</v>
      </c>
      <c r="AJ785" s="4">
        <f>SUM($D775:AJ775)</f>
        <v>0</v>
      </c>
      <c r="AK785" s="4">
        <f>SUM($D775:AK775)</f>
        <v>0</v>
      </c>
      <c r="AL785" s="4">
        <f>SUM($D775:AL775)</f>
        <v>0</v>
      </c>
      <c r="AM785" s="4">
        <f>SUM($D775:AM775)</f>
        <v>0</v>
      </c>
      <c r="AN785" s="4">
        <f>SUM($D775:AN775)</f>
        <v>0</v>
      </c>
      <c r="AO785" s="4">
        <f>SUM($D775:AO775)</f>
        <v>0</v>
      </c>
      <c r="AP785" s="4">
        <f>SUM($D775:AP775)</f>
        <v>0</v>
      </c>
    </row>
    <row r="786" spans="1:42" ht="15.5" hidden="1" outlineLevel="2" thickBot="1">
      <c r="A786" s="6" t="s">
        <v>0</v>
      </c>
      <c r="B786" s="6"/>
      <c r="C786" s="7"/>
      <c r="D786" s="7">
        <f t="shared" ref="D786:AP786" si="297">SUM(D781:D785)</f>
        <v>0</v>
      </c>
      <c r="E786" s="7">
        <f t="shared" si="297"/>
        <v>0</v>
      </c>
      <c r="F786" s="7">
        <f t="shared" si="297"/>
        <v>0</v>
      </c>
      <c r="G786" s="7">
        <f t="shared" si="297"/>
        <v>1010000</v>
      </c>
      <c r="H786" s="7">
        <f t="shared" si="297"/>
        <v>1010000</v>
      </c>
      <c r="I786" s="7">
        <f t="shared" si="297"/>
        <v>4686025</v>
      </c>
      <c r="J786" s="7">
        <f t="shared" si="297"/>
        <v>4686025</v>
      </c>
      <c r="K786" s="7">
        <f t="shared" si="297"/>
        <v>4686025</v>
      </c>
      <c r="L786" s="7">
        <f t="shared" si="297"/>
        <v>9384894.0625</v>
      </c>
      <c r="M786" s="7">
        <f t="shared" si="297"/>
        <v>9384894.0625</v>
      </c>
      <c r="N786" s="7">
        <f t="shared" si="297"/>
        <v>9384894.0625</v>
      </c>
      <c r="O786" s="7">
        <f t="shared" si="297"/>
        <v>9384894.0625</v>
      </c>
      <c r="P786" s="7">
        <f t="shared" si="297"/>
        <v>9384894.0625</v>
      </c>
      <c r="Q786" s="7">
        <f t="shared" si="297"/>
        <v>13684711.669867188</v>
      </c>
      <c r="R786" s="7">
        <f t="shared" si="297"/>
        <v>13684711.669867188</v>
      </c>
      <c r="S786" s="7">
        <f t="shared" si="297"/>
        <v>13684711.669867188</v>
      </c>
      <c r="T786" s="7">
        <f t="shared" si="297"/>
        <v>17619367.266928725</v>
      </c>
      <c r="U786" s="7">
        <f t="shared" si="297"/>
        <v>17619367.266928725</v>
      </c>
      <c r="V786" s="7">
        <f t="shared" si="297"/>
        <v>17619367.266928725</v>
      </c>
      <c r="W786" s="7">
        <f t="shared" si="297"/>
        <v>17619367.266928725</v>
      </c>
      <c r="X786" s="7">
        <f t="shared" si="297"/>
        <v>17619367.266928725</v>
      </c>
      <c r="Y786" s="7">
        <f t="shared" si="297"/>
        <v>17619367.266928725</v>
      </c>
      <c r="Z786" s="7">
        <f t="shared" si="297"/>
        <v>17619367.266928725</v>
      </c>
      <c r="AA786" s="7">
        <f t="shared" si="297"/>
        <v>17619367.266928725</v>
      </c>
      <c r="AB786" s="7">
        <f t="shared" si="297"/>
        <v>17619367.266928725</v>
      </c>
      <c r="AC786" s="7">
        <f t="shared" si="297"/>
        <v>17619367.266928725</v>
      </c>
      <c r="AD786" s="7">
        <f t="shared" si="297"/>
        <v>17619367.266928725</v>
      </c>
      <c r="AE786" s="7">
        <f t="shared" si="297"/>
        <v>17619367.266928725</v>
      </c>
      <c r="AF786" s="7">
        <f t="shared" si="297"/>
        <v>17619367.266928725</v>
      </c>
      <c r="AG786" s="7">
        <f t="shared" si="297"/>
        <v>17619367.266928725</v>
      </c>
      <c r="AH786" s="7">
        <f t="shared" si="297"/>
        <v>17619367.266928725</v>
      </c>
      <c r="AI786" s="7">
        <f t="shared" si="297"/>
        <v>17619367.266928725</v>
      </c>
      <c r="AJ786" s="7">
        <f t="shared" si="297"/>
        <v>17619367.266928725</v>
      </c>
      <c r="AK786" s="7">
        <f t="shared" si="297"/>
        <v>17619367.266928725</v>
      </c>
      <c r="AL786" s="7">
        <f t="shared" si="297"/>
        <v>17619367.266928725</v>
      </c>
      <c r="AM786" s="7">
        <f t="shared" si="297"/>
        <v>17619367.266928725</v>
      </c>
      <c r="AN786" s="7">
        <f t="shared" si="297"/>
        <v>17619367.266928725</v>
      </c>
      <c r="AO786" s="7">
        <f t="shared" si="297"/>
        <v>17619367.266928725</v>
      </c>
      <c r="AP786" s="7">
        <f t="shared" si="297"/>
        <v>17619367.266928725</v>
      </c>
    </row>
    <row r="787" spans="1:42" hidden="1" outlineLevel="1" collapsed="1"/>
    <row r="788" spans="1:42" hidden="1" outlineLevel="1">
      <c r="A788" s="18" t="s">
        <v>19</v>
      </c>
      <c r="B788" s="18"/>
      <c r="C788" s="17"/>
      <c r="D788" s="17"/>
      <c r="E788" s="17"/>
      <c r="F788" s="17"/>
      <c r="G788" s="17"/>
      <c r="H788" s="17"/>
      <c r="I788" s="17"/>
      <c r="J788" s="17"/>
      <c r="K788" s="17"/>
      <c r="L788" s="17"/>
      <c r="M788" s="17"/>
      <c r="N788" s="17"/>
      <c r="O788" s="17"/>
      <c r="P788" s="17"/>
      <c r="Q788" s="17"/>
      <c r="R788" s="17"/>
      <c r="S788" s="17"/>
      <c r="T788" s="17"/>
      <c r="U788" s="17"/>
      <c r="V788" s="17"/>
      <c r="W788" s="17"/>
      <c r="X788" s="17"/>
      <c r="Y788" s="17"/>
      <c r="Z788" s="17"/>
      <c r="AA788" s="17"/>
      <c r="AB788" s="17"/>
      <c r="AC788" s="17"/>
      <c r="AD788" s="17"/>
      <c r="AE788" s="17"/>
      <c r="AF788" s="17"/>
      <c r="AG788" s="17"/>
      <c r="AH788" s="17"/>
      <c r="AI788" s="17"/>
      <c r="AJ788" s="17"/>
      <c r="AK788" s="17"/>
      <c r="AL788" s="17"/>
      <c r="AM788" s="17"/>
      <c r="AN788" s="17"/>
      <c r="AO788" s="17"/>
      <c r="AP788" s="17"/>
    </row>
    <row r="789" spans="1:42" hidden="1" outlineLevel="1">
      <c r="A789" s="18" t="s">
        <v>12</v>
      </c>
      <c r="B789" s="18" t="s">
        <v>45</v>
      </c>
      <c r="C789" s="18" t="s">
        <v>64</v>
      </c>
      <c r="D789" s="17"/>
      <c r="E789" s="17"/>
      <c r="F789" s="17"/>
      <c r="G789" s="17"/>
      <c r="H789" s="17"/>
      <c r="I789" s="17"/>
      <c r="J789" s="17"/>
      <c r="K789" s="17"/>
      <c r="L789" s="17"/>
      <c r="M789" s="17"/>
      <c r="N789" s="17"/>
      <c r="O789" s="17"/>
      <c r="P789" s="17"/>
      <c r="Q789" s="17"/>
      <c r="R789" s="17"/>
      <c r="S789" s="17"/>
      <c r="T789" s="17"/>
      <c r="U789" s="17"/>
      <c r="V789" s="17"/>
      <c r="W789" s="17"/>
      <c r="X789" s="17"/>
      <c r="Y789" s="17"/>
      <c r="Z789" s="17"/>
      <c r="AA789" s="17"/>
      <c r="AB789" s="17"/>
      <c r="AC789" s="17"/>
      <c r="AD789" s="17"/>
      <c r="AE789" s="17"/>
      <c r="AF789" s="17"/>
      <c r="AG789" s="17"/>
      <c r="AH789" s="17"/>
      <c r="AI789" s="17"/>
      <c r="AJ789" s="17"/>
      <c r="AK789" s="17"/>
      <c r="AL789" s="17"/>
      <c r="AM789" s="17"/>
      <c r="AN789" s="17"/>
      <c r="AO789" s="17"/>
      <c r="AP789" s="17"/>
    </row>
    <row r="790" spans="1:42" hidden="1" outlineLevel="2">
      <c r="A790" s="11"/>
      <c r="B790" s="12"/>
      <c r="C790" s="11"/>
      <c r="D790" s="26">
        <f>D$84+D639</f>
        <v>2022</v>
      </c>
      <c r="E790" s="26">
        <f>D790+1</f>
        <v>2023</v>
      </c>
      <c r="F790" s="26">
        <f t="shared" ref="F790:AP790" si="298">E790+1</f>
        <v>2024</v>
      </c>
      <c r="G790" s="26">
        <f t="shared" si="298"/>
        <v>2025</v>
      </c>
      <c r="H790" s="26">
        <f t="shared" si="298"/>
        <v>2026</v>
      </c>
      <c r="I790" s="26">
        <f t="shared" si="298"/>
        <v>2027</v>
      </c>
      <c r="J790" s="26">
        <f t="shared" si="298"/>
        <v>2028</v>
      </c>
      <c r="K790" s="26">
        <f t="shared" si="298"/>
        <v>2029</v>
      </c>
      <c r="L790" s="26">
        <f t="shared" si="298"/>
        <v>2030</v>
      </c>
      <c r="M790" s="26">
        <f t="shared" si="298"/>
        <v>2031</v>
      </c>
      <c r="N790" s="26">
        <f t="shared" si="298"/>
        <v>2032</v>
      </c>
      <c r="O790" s="26">
        <f t="shared" si="298"/>
        <v>2033</v>
      </c>
      <c r="P790" s="26">
        <f t="shared" si="298"/>
        <v>2034</v>
      </c>
      <c r="Q790" s="26">
        <f t="shared" si="298"/>
        <v>2035</v>
      </c>
      <c r="R790" s="26">
        <f t="shared" si="298"/>
        <v>2036</v>
      </c>
      <c r="S790" s="26">
        <f t="shared" si="298"/>
        <v>2037</v>
      </c>
      <c r="T790" s="26">
        <f t="shared" si="298"/>
        <v>2038</v>
      </c>
      <c r="U790" s="26">
        <f t="shared" si="298"/>
        <v>2039</v>
      </c>
      <c r="V790" s="26">
        <f t="shared" si="298"/>
        <v>2040</v>
      </c>
      <c r="W790" s="26">
        <f t="shared" si="298"/>
        <v>2041</v>
      </c>
      <c r="X790" s="26">
        <f t="shared" si="298"/>
        <v>2042</v>
      </c>
      <c r="Y790" s="26">
        <f t="shared" si="298"/>
        <v>2043</v>
      </c>
      <c r="Z790" s="26">
        <f t="shared" si="298"/>
        <v>2044</v>
      </c>
      <c r="AA790" s="26">
        <f t="shared" si="298"/>
        <v>2045</v>
      </c>
      <c r="AB790" s="26">
        <f t="shared" si="298"/>
        <v>2046</v>
      </c>
      <c r="AC790" s="26">
        <f t="shared" si="298"/>
        <v>2047</v>
      </c>
      <c r="AD790" s="26">
        <f t="shared" si="298"/>
        <v>2048</v>
      </c>
      <c r="AE790" s="26">
        <f t="shared" si="298"/>
        <v>2049</v>
      </c>
      <c r="AF790" s="26">
        <f t="shared" si="298"/>
        <v>2050</v>
      </c>
      <c r="AG790" s="26">
        <f t="shared" si="298"/>
        <v>2051</v>
      </c>
      <c r="AH790" s="26">
        <f t="shared" si="298"/>
        <v>2052</v>
      </c>
      <c r="AI790" s="26">
        <f t="shared" si="298"/>
        <v>2053</v>
      </c>
      <c r="AJ790" s="26">
        <f t="shared" si="298"/>
        <v>2054</v>
      </c>
      <c r="AK790" s="26">
        <f t="shared" si="298"/>
        <v>2055</v>
      </c>
      <c r="AL790" s="26">
        <f t="shared" si="298"/>
        <v>2056</v>
      </c>
      <c r="AM790" s="26">
        <f t="shared" si="298"/>
        <v>2057</v>
      </c>
      <c r="AN790" s="26">
        <f t="shared" si="298"/>
        <v>2058</v>
      </c>
      <c r="AO790" s="26">
        <f t="shared" si="298"/>
        <v>2059</v>
      </c>
      <c r="AP790" s="26">
        <f t="shared" si="298"/>
        <v>2060</v>
      </c>
    </row>
    <row r="791" spans="1:42" hidden="1" outlineLevel="2">
      <c r="A791" s="1">
        <v>1</v>
      </c>
      <c r="B791" s="1" t="s">
        <v>20</v>
      </c>
      <c r="C791" s="4">
        <f>SUM(D791:AP791)</f>
        <v>51482353.180506103</v>
      </c>
      <c r="D791" s="4">
        <f t="shared" ref="D791:AP795" si="299">IF(AND(D639&gt;0,E639=0),(D639-D647),0)+IF(AND(D664&gt;0,E664=0),(D664-D672),0)+IF(AND(D689&gt;0,E689=0),(D689-D697),0)+IF(AND(D714&gt;0,E714=0),(D714-D722),0)+D731</f>
        <v>0</v>
      </c>
      <c r="E791" s="4">
        <f t="shared" si="299"/>
        <v>0</v>
      </c>
      <c r="F791" s="4">
        <f t="shared" si="299"/>
        <v>0</v>
      </c>
      <c r="G791" s="4">
        <f t="shared" si="299"/>
        <v>4681800</v>
      </c>
      <c r="H791" s="4">
        <f t="shared" si="299"/>
        <v>0</v>
      </c>
      <c r="I791" s="4">
        <f t="shared" si="299"/>
        <v>0</v>
      </c>
      <c r="J791" s="4">
        <f t="shared" si="299"/>
        <v>0</v>
      </c>
      <c r="K791" s="4">
        <f t="shared" si="299"/>
        <v>0</v>
      </c>
      <c r="L791" s="4">
        <f t="shared" si="299"/>
        <v>4548734.4656250002</v>
      </c>
      <c r="M791" s="4">
        <f t="shared" si="299"/>
        <v>0</v>
      </c>
      <c r="N791" s="4">
        <f t="shared" si="299"/>
        <v>0</v>
      </c>
      <c r="O791" s="4">
        <f t="shared" si="299"/>
        <v>0</v>
      </c>
      <c r="P791" s="4">
        <f t="shared" si="299"/>
        <v>0</v>
      </c>
      <c r="Q791" s="4">
        <f t="shared" si="299"/>
        <v>4162433.1911317976</v>
      </c>
      <c r="R791" s="4">
        <f t="shared" si="299"/>
        <v>0</v>
      </c>
      <c r="S791" s="4">
        <f t="shared" si="299"/>
        <v>0</v>
      </c>
      <c r="T791" s="4">
        <f t="shared" si="299"/>
        <v>38089385.523749307</v>
      </c>
      <c r="U791" s="4">
        <f t="shared" si="299"/>
        <v>0</v>
      </c>
      <c r="V791" s="4">
        <f t="shared" si="299"/>
        <v>0</v>
      </c>
      <c r="W791" s="4">
        <f t="shared" si="299"/>
        <v>0</v>
      </c>
      <c r="X791" s="4">
        <f t="shared" si="299"/>
        <v>0</v>
      </c>
      <c r="Y791" s="4">
        <f t="shared" si="299"/>
        <v>0</v>
      </c>
      <c r="Z791" s="4">
        <f t="shared" si="299"/>
        <v>0</v>
      </c>
      <c r="AA791" s="4">
        <f t="shared" si="299"/>
        <v>0</v>
      </c>
      <c r="AB791" s="4">
        <f t="shared" si="299"/>
        <v>0</v>
      </c>
      <c r="AC791" s="4">
        <f t="shared" si="299"/>
        <v>0</v>
      </c>
      <c r="AD791" s="4">
        <f t="shared" si="299"/>
        <v>0</v>
      </c>
      <c r="AE791" s="4">
        <f t="shared" si="299"/>
        <v>0</v>
      </c>
      <c r="AF791" s="4">
        <f t="shared" si="299"/>
        <v>0</v>
      </c>
      <c r="AG791" s="4">
        <f t="shared" si="299"/>
        <v>0</v>
      </c>
      <c r="AH791" s="4">
        <f t="shared" si="299"/>
        <v>0</v>
      </c>
      <c r="AI791" s="4">
        <f t="shared" si="299"/>
        <v>0</v>
      </c>
      <c r="AJ791" s="4">
        <f t="shared" si="299"/>
        <v>0</v>
      </c>
      <c r="AK791" s="4">
        <f t="shared" si="299"/>
        <v>0</v>
      </c>
      <c r="AL791" s="4">
        <f t="shared" si="299"/>
        <v>0</v>
      </c>
      <c r="AM791" s="4">
        <f t="shared" si="299"/>
        <v>0</v>
      </c>
      <c r="AN791" s="4">
        <f t="shared" si="299"/>
        <v>0</v>
      </c>
      <c r="AO791" s="4">
        <f t="shared" si="299"/>
        <v>0</v>
      </c>
      <c r="AP791" s="4">
        <f t="shared" si="299"/>
        <v>0</v>
      </c>
    </row>
    <row r="792" spans="1:42" hidden="1" outlineLevel="2">
      <c r="A792" s="1">
        <v>2</v>
      </c>
      <c r="B792" s="1" t="s">
        <v>21</v>
      </c>
      <c r="C792" s="4">
        <f>SUM(D792:AP792)</f>
        <v>11904860.139339373</v>
      </c>
      <c r="D792" s="4">
        <f t="shared" si="299"/>
        <v>0</v>
      </c>
      <c r="E792" s="4">
        <f t="shared" si="299"/>
        <v>0</v>
      </c>
      <c r="F792" s="4">
        <f t="shared" si="299"/>
        <v>0</v>
      </c>
      <c r="G792" s="4">
        <f t="shared" si="299"/>
        <v>4161600</v>
      </c>
      <c r="H792" s="4">
        <f t="shared" si="299"/>
        <v>0</v>
      </c>
      <c r="I792" s="4">
        <f t="shared" si="299"/>
        <v>0</v>
      </c>
      <c r="J792" s="4">
        <f t="shared" si="299"/>
        <v>0</v>
      </c>
      <c r="K792" s="4">
        <f t="shared" si="299"/>
        <v>0</v>
      </c>
      <c r="L792" s="4">
        <f t="shared" si="299"/>
        <v>4043319.5249999985</v>
      </c>
      <c r="M792" s="4">
        <f t="shared" si="299"/>
        <v>0</v>
      </c>
      <c r="N792" s="4">
        <f t="shared" si="299"/>
        <v>0</v>
      </c>
      <c r="O792" s="4">
        <f t="shared" si="299"/>
        <v>0</v>
      </c>
      <c r="P792" s="4">
        <f t="shared" si="299"/>
        <v>0</v>
      </c>
      <c r="Q792" s="4">
        <f t="shared" si="299"/>
        <v>3699940.614339374</v>
      </c>
      <c r="R792" s="4">
        <f t="shared" si="299"/>
        <v>0</v>
      </c>
      <c r="S792" s="4">
        <f t="shared" si="299"/>
        <v>0</v>
      </c>
      <c r="T792" s="4">
        <f t="shared" si="299"/>
        <v>0</v>
      </c>
      <c r="U792" s="4">
        <f t="shared" si="299"/>
        <v>0</v>
      </c>
      <c r="V792" s="4">
        <f t="shared" si="299"/>
        <v>0</v>
      </c>
      <c r="W792" s="4">
        <f t="shared" si="299"/>
        <v>0</v>
      </c>
      <c r="X792" s="4">
        <f t="shared" si="299"/>
        <v>0</v>
      </c>
      <c r="Y792" s="4">
        <f t="shared" si="299"/>
        <v>0</v>
      </c>
      <c r="Z792" s="4">
        <f t="shared" si="299"/>
        <v>0</v>
      </c>
      <c r="AA792" s="4">
        <f t="shared" si="299"/>
        <v>0</v>
      </c>
      <c r="AB792" s="4">
        <f t="shared" si="299"/>
        <v>0</v>
      </c>
      <c r="AC792" s="4">
        <f t="shared" si="299"/>
        <v>0</v>
      </c>
      <c r="AD792" s="4">
        <f t="shared" si="299"/>
        <v>0</v>
      </c>
      <c r="AE792" s="4">
        <f t="shared" si="299"/>
        <v>0</v>
      </c>
      <c r="AF792" s="4">
        <f t="shared" si="299"/>
        <v>0</v>
      </c>
      <c r="AG792" s="4">
        <f t="shared" si="299"/>
        <v>0</v>
      </c>
      <c r="AH792" s="4">
        <f t="shared" si="299"/>
        <v>0</v>
      </c>
      <c r="AI792" s="4">
        <f t="shared" si="299"/>
        <v>0</v>
      </c>
      <c r="AJ792" s="4">
        <f t="shared" si="299"/>
        <v>0</v>
      </c>
      <c r="AK792" s="4">
        <f t="shared" si="299"/>
        <v>0</v>
      </c>
      <c r="AL792" s="4">
        <f t="shared" si="299"/>
        <v>0</v>
      </c>
      <c r="AM792" s="4">
        <f t="shared" si="299"/>
        <v>0</v>
      </c>
      <c r="AN792" s="4">
        <f t="shared" si="299"/>
        <v>0</v>
      </c>
      <c r="AO792" s="4">
        <f t="shared" si="299"/>
        <v>0</v>
      </c>
      <c r="AP792" s="4">
        <f t="shared" si="299"/>
        <v>0</v>
      </c>
    </row>
    <row r="793" spans="1:42" hidden="1" outlineLevel="2">
      <c r="A793" s="1">
        <v>3</v>
      </c>
      <c r="B793" s="1" t="s">
        <v>22</v>
      </c>
      <c r="C793" s="4">
        <f>SUM(D793:AP793)</f>
        <v>0</v>
      </c>
      <c r="D793" s="4">
        <f t="shared" si="299"/>
        <v>0</v>
      </c>
      <c r="E793" s="4">
        <f t="shared" si="299"/>
        <v>0</v>
      </c>
      <c r="F793" s="4">
        <f t="shared" si="299"/>
        <v>0</v>
      </c>
      <c r="G793" s="4">
        <f t="shared" si="299"/>
        <v>0</v>
      </c>
      <c r="H793" s="4">
        <f t="shared" si="299"/>
        <v>0</v>
      </c>
      <c r="I793" s="4">
        <f t="shared" si="299"/>
        <v>0</v>
      </c>
      <c r="J793" s="4">
        <f t="shared" si="299"/>
        <v>0</v>
      </c>
      <c r="K793" s="4">
        <f t="shared" si="299"/>
        <v>0</v>
      </c>
      <c r="L793" s="4">
        <f t="shared" si="299"/>
        <v>0</v>
      </c>
      <c r="M793" s="4">
        <f t="shared" si="299"/>
        <v>0</v>
      </c>
      <c r="N793" s="4">
        <f t="shared" si="299"/>
        <v>0</v>
      </c>
      <c r="O793" s="4">
        <f t="shared" si="299"/>
        <v>0</v>
      </c>
      <c r="P793" s="4">
        <f t="shared" si="299"/>
        <v>0</v>
      </c>
      <c r="Q793" s="4">
        <f t="shared" si="299"/>
        <v>0</v>
      </c>
      <c r="R793" s="4">
        <f t="shared" si="299"/>
        <v>0</v>
      </c>
      <c r="S793" s="4">
        <f t="shared" si="299"/>
        <v>0</v>
      </c>
      <c r="T793" s="4">
        <f t="shared" si="299"/>
        <v>0</v>
      </c>
      <c r="U793" s="4">
        <f t="shared" si="299"/>
        <v>0</v>
      </c>
      <c r="V793" s="4">
        <f t="shared" si="299"/>
        <v>0</v>
      </c>
      <c r="W793" s="4">
        <f t="shared" si="299"/>
        <v>0</v>
      </c>
      <c r="X793" s="4">
        <f t="shared" si="299"/>
        <v>0</v>
      </c>
      <c r="Y793" s="4">
        <f t="shared" si="299"/>
        <v>0</v>
      </c>
      <c r="Z793" s="4">
        <f t="shared" si="299"/>
        <v>0</v>
      </c>
      <c r="AA793" s="4">
        <f t="shared" si="299"/>
        <v>0</v>
      </c>
      <c r="AB793" s="4">
        <f t="shared" si="299"/>
        <v>0</v>
      </c>
      <c r="AC793" s="4">
        <f t="shared" si="299"/>
        <v>0</v>
      </c>
      <c r="AD793" s="4">
        <f t="shared" si="299"/>
        <v>0</v>
      </c>
      <c r="AE793" s="4">
        <f t="shared" si="299"/>
        <v>0</v>
      </c>
      <c r="AF793" s="4">
        <f t="shared" si="299"/>
        <v>0</v>
      </c>
      <c r="AG793" s="4">
        <f t="shared" si="299"/>
        <v>0</v>
      </c>
      <c r="AH793" s="4">
        <f t="shared" si="299"/>
        <v>0</v>
      </c>
      <c r="AI793" s="4">
        <f t="shared" si="299"/>
        <v>0</v>
      </c>
      <c r="AJ793" s="4">
        <f t="shared" si="299"/>
        <v>0</v>
      </c>
      <c r="AK793" s="4">
        <f t="shared" si="299"/>
        <v>0</v>
      </c>
      <c r="AL793" s="4">
        <f t="shared" si="299"/>
        <v>0</v>
      </c>
      <c r="AM793" s="4">
        <f t="shared" si="299"/>
        <v>0</v>
      </c>
      <c r="AN793" s="4">
        <f t="shared" si="299"/>
        <v>0</v>
      </c>
      <c r="AO793" s="4">
        <f t="shared" si="299"/>
        <v>0</v>
      </c>
      <c r="AP793" s="4">
        <f t="shared" si="299"/>
        <v>0</v>
      </c>
    </row>
    <row r="794" spans="1:42" hidden="1" outlineLevel="2">
      <c r="A794" s="1">
        <v>4</v>
      </c>
      <c r="B794" s="1" t="s">
        <v>15</v>
      </c>
      <c r="C794" s="4">
        <f>SUM(D794:AP794)</f>
        <v>0</v>
      </c>
      <c r="D794" s="4">
        <f t="shared" si="299"/>
        <v>0</v>
      </c>
      <c r="E794" s="4">
        <f t="shared" si="299"/>
        <v>0</v>
      </c>
      <c r="F794" s="4">
        <f t="shared" si="299"/>
        <v>0</v>
      </c>
      <c r="G794" s="4">
        <f t="shared" si="299"/>
        <v>0</v>
      </c>
      <c r="H794" s="4">
        <f t="shared" si="299"/>
        <v>0</v>
      </c>
      <c r="I794" s="4">
        <f t="shared" si="299"/>
        <v>0</v>
      </c>
      <c r="J794" s="4">
        <f t="shared" si="299"/>
        <v>0</v>
      </c>
      <c r="K794" s="4">
        <f t="shared" si="299"/>
        <v>0</v>
      </c>
      <c r="L794" s="4">
        <f t="shared" si="299"/>
        <v>0</v>
      </c>
      <c r="M794" s="4">
        <f t="shared" si="299"/>
        <v>0</v>
      </c>
      <c r="N794" s="4">
        <f t="shared" si="299"/>
        <v>0</v>
      </c>
      <c r="O794" s="4">
        <f t="shared" si="299"/>
        <v>0</v>
      </c>
      <c r="P794" s="4">
        <f t="shared" si="299"/>
        <v>0</v>
      </c>
      <c r="Q794" s="4">
        <f t="shared" si="299"/>
        <v>0</v>
      </c>
      <c r="R794" s="4">
        <f t="shared" si="299"/>
        <v>0</v>
      </c>
      <c r="S794" s="4">
        <f t="shared" si="299"/>
        <v>0</v>
      </c>
      <c r="T794" s="4">
        <f t="shared" si="299"/>
        <v>0</v>
      </c>
      <c r="U794" s="4">
        <f t="shared" si="299"/>
        <v>0</v>
      </c>
      <c r="V794" s="4">
        <f t="shared" si="299"/>
        <v>0</v>
      </c>
      <c r="W794" s="4">
        <f t="shared" si="299"/>
        <v>0</v>
      </c>
      <c r="X794" s="4">
        <f t="shared" si="299"/>
        <v>0</v>
      </c>
      <c r="Y794" s="4">
        <f t="shared" si="299"/>
        <v>0</v>
      </c>
      <c r="Z794" s="4">
        <f t="shared" si="299"/>
        <v>0</v>
      </c>
      <c r="AA794" s="4">
        <f t="shared" si="299"/>
        <v>0</v>
      </c>
      <c r="AB794" s="4">
        <f t="shared" si="299"/>
        <v>0</v>
      </c>
      <c r="AC794" s="4">
        <f t="shared" si="299"/>
        <v>0</v>
      </c>
      <c r="AD794" s="4">
        <f t="shared" si="299"/>
        <v>0</v>
      </c>
      <c r="AE794" s="4">
        <f t="shared" si="299"/>
        <v>0</v>
      </c>
      <c r="AF794" s="4">
        <f t="shared" si="299"/>
        <v>0</v>
      </c>
      <c r="AG794" s="4">
        <f t="shared" si="299"/>
        <v>0</v>
      </c>
      <c r="AH794" s="4">
        <f t="shared" si="299"/>
        <v>0</v>
      </c>
      <c r="AI794" s="4">
        <f t="shared" si="299"/>
        <v>0</v>
      </c>
      <c r="AJ794" s="4">
        <f t="shared" si="299"/>
        <v>0</v>
      </c>
      <c r="AK794" s="4">
        <f t="shared" si="299"/>
        <v>0</v>
      </c>
      <c r="AL794" s="4">
        <f t="shared" si="299"/>
        <v>0</v>
      </c>
      <c r="AM794" s="4">
        <f t="shared" si="299"/>
        <v>0</v>
      </c>
      <c r="AN794" s="4">
        <f t="shared" si="299"/>
        <v>0</v>
      </c>
      <c r="AO794" s="4">
        <f t="shared" si="299"/>
        <v>0</v>
      </c>
      <c r="AP794" s="4">
        <f t="shared" si="299"/>
        <v>0</v>
      </c>
    </row>
    <row r="795" spans="1:42" hidden="1" outlineLevel="2">
      <c r="A795" s="1">
        <v>5</v>
      </c>
      <c r="B795" s="1" t="s">
        <v>15</v>
      </c>
      <c r="C795" s="4">
        <f>SUM(D795:AP795)</f>
        <v>0</v>
      </c>
      <c r="D795" s="4">
        <f t="shared" si="299"/>
        <v>0</v>
      </c>
      <c r="E795" s="4">
        <f t="shared" si="299"/>
        <v>0</v>
      </c>
      <c r="F795" s="4">
        <f t="shared" si="299"/>
        <v>0</v>
      </c>
      <c r="G795" s="4">
        <f t="shared" si="299"/>
        <v>0</v>
      </c>
      <c r="H795" s="4">
        <f t="shared" si="299"/>
        <v>0</v>
      </c>
      <c r="I795" s="4">
        <f t="shared" si="299"/>
        <v>0</v>
      </c>
      <c r="J795" s="4">
        <f t="shared" si="299"/>
        <v>0</v>
      </c>
      <c r="K795" s="4">
        <f t="shared" si="299"/>
        <v>0</v>
      </c>
      <c r="L795" s="4">
        <f t="shared" si="299"/>
        <v>0</v>
      </c>
      <c r="M795" s="4">
        <f t="shared" si="299"/>
        <v>0</v>
      </c>
      <c r="N795" s="4">
        <f t="shared" si="299"/>
        <v>0</v>
      </c>
      <c r="O795" s="4">
        <f t="shared" si="299"/>
        <v>0</v>
      </c>
      <c r="P795" s="4">
        <f t="shared" si="299"/>
        <v>0</v>
      </c>
      <c r="Q795" s="4">
        <f t="shared" si="299"/>
        <v>0</v>
      </c>
      <c r="R795" s="4">
        <f t="shared" si="299"/>
        <v>0</v>
      </c>
      <c r="S795" s="4">
        <f t="shared" si="299"/>
        <v>0</v>
      </c>
      <c r="T795" s="4">
        <f t="shared" si="299"/>
        <v>0</v>
      </c>
      <c r="U795" s="4">
        <f t="shared" si="299"/>
        <v>0</v>
      </c>
      <c r="V795" s="4">
        <f t="shared" si="299"/>
        <v>0</v>
      </c>
      <c r="W795" s="4">
        <f t="shared" si="299"/>
        <v>0</v>
      </c>
      <c r="X795" s="4">
        <f t="shared" si="299"/>
        <v>0</v>
      </c>
      <c r="Y795" s="4">
        <f t="shared" si="299"/>
        <v>0</v>
      </c>
      <c r="Z795" s="4">
        <f t="shared" si="299"/>
        <v>0</v>
      </c>
      <c r="AA795" s="4">
        <f t="shared" si="299"/>
        <v>0</v>
      </c>
      <c r="AB795" s="4">
        <f t="shared" si="299"/>
        <v>0</v>
      </c>
      <c r="AC795" s="4">
        <f t="shared" si="299"/>
        <v>0</v>
      </c>
      <c r="AD795" s="4">
        <f t="shared" si="299"/>
        <v>0</v>
      </c>
      <c r="AE795" s="4">
        <f t="shared" si="299"/>
        <v>0</v>
      </c>
      <c r="AF795" s="4">
        <f t="shared" si="299"/>
        <v>0</v>
      </c>
      <c r="AG795" s="4">
        <f t="shared" si="299"/>
        <v>0</v>
      </c>
      <c r="AH795" s="4">
        <f t="shared" si="299"/>
        <v>0</v>
      </c>
      <c r="AI795" s="4">
        <f t="shared" si="299"/>
        <v>0</v>
      </c>
      <c r="AJ795" s="4">
        <f t="shared" si="299"/>
        <v>0</v>
      </c>
      <c r="AK795" s="4">
        <f t="shared" si="299"/>
        <v>0</v>
      </c>
      <c r="AL795" s="4">
        <f t="shared" si="299"/>
        <v>0</v>
      </c>
      <c r="AM795" s="4">
        <f t="shared" si="299"/>
        <v>0</v>
      </c>
      <c r="AN795" s="4">
        <f t="shared" si="299"/>
        <v>0</v>
      </c>
      <c r="AO795" s="4">
        <f t="shared" si="299"/>
        <v>0</v>
      </c>
      <c r="AP795" s="4">
        <f t="shared" si="299"/>
        <v>0</v>
      </c>
    </row>
    <row r="796" spans="1:42" ht="15.5" hidden="1" outlineLevel="2" thickBot="1">
      <c r="A796" s="6" t="s">
        <v>0</v>
      </c>
      <c r="B796" s="6"/>
      <c r="C796" s="7">
        <f>SUM(C791:C795)</f>
        <v>63387213.319845475</v>
      </c>
      <c r="D796" s="7">
        <f t="shared" ref="D796:AP796" si="300">SUM(D791:D795)</f>
        <v>0</v>
      </c>
      <c r="E796" s="7">
        <f t="shared" si="300"/>
        <v>0</v>
      </c>
      <c r="F796" s="7">
        <f t="shared" si="300"/>
        <v>0</v>
      </c>
      <c r="G796" s="7">
        <f t="shared" si="300"/>
        <v>8843400</v>
      </c>
      <c r="H796" s="7">
        <f t="shared" si="300"/>
        <v>0</v>
      </c>
      <c r="I796" s="7">
        <f t="shared" si="300"/>
        <v>0</v>
      </c>
      <c r="J796" s="7">
        <f t="shared" si="300"/>
        <v>0</v>
      </c>
      <c r="K796" s="7">
        <f t="shared" si="300"/>
        <v>0</v>
      </c>
      <c r="L796" s="7">
        <f t="shared" si="300"/>
        <v>8592053.9906249978</v>
      </c>
      <c r="M796" s="7">
        <f t="shared" si="300"/>
        <v>0</v>
      </c>
      <c r="N796" s="7">
        <f t="shared" si="300"/>
        <v>0</v>
      </c>
      <c r="O796" s="7">
        <f t="shared" si="300"/>
        <v>0</v>
      </c>
      <c r="P796" s="7">
        <f t="shared" si="300"/>
        <v>0</v>
      </c>
      <c r="Q796" s="7">
        <f t="shared" si="300"/>
        <v>7862373.8054711716</v>
      </c>
      <c r="R796" s="7">
        <f t="shared" si="300"/>
        <v>0</v>
      </c>
      <c r="S796" s="7">
        <f t="shared" si="300"/>
        <v>0</v>
      </c>
      <c r="T796" s="7">
        <f t="shared" si="300"/>
        <v>38089385.523749307</v>
      </c>
      <c r="U796" s="7">
        <f t="shared" si="300"/>
        <v>0</v>
      </c>
      <c r="V796" s="7">
        <f t="shared" si="300"/>
        <v>0</v>
      </c>
      <c r="W796" s="7">
        <f t="shared" si="300"/>
        <v>0</v>
      </c>
      <c r="X796" s="7">
        <f t="shared" si="300"/>
        <v>0</v>
      </c>
      <c r="Y796" s="7">
        <f t="shared" si="300"/>
        <v>0</v>
      </c>
      <c r="Z796" s="7">
        <f t="shared" si="300"/>
        <v>0</v>
      </c>
      <c r="AA796" s="7">
        <f t="shared" si="300"/>
        <v>0</v>
      </c>
      <c r="AB796" s="7">
        <f t="shared" si="300"/>
        <v>0</v>
      </c>
      <c r="AC796" s="7">
        <f t="shared" si="300"/>
        <v>0</v>
      </c>
      <c r="AD796" s="7">
        <f t="shared" si="300"/>
        <v>0</v>
      </c>
      <c r="AE796" s="7">
        <f t="shared" si="300"/>
        <v>0</v>
      </c>
      <c r="AF796" s="7">
        <f t="shared" si="300"/>
        <v>0</v>
      </c>
      <c r="AG796" s="7">
        <f t="shared" si="300"/>
        <v>0</v>
      </c>
      <c r="AH796" s="7">
        <f t="shared" si="300"/>
        <v>0</v>
      </c>
      <c r="AI796" s="7">
        <f t="shared" si="300"/>
        <v>0</v>
      </c>
      <c r="AJ796" s="7">
        <f t="shared" si="300"/>
        <v>0</v>
      </c>
      <c r="AK796" s="7">
        <f t="shared" si="300"/>
        <v>0</v>
      </c>
      <c r="AL796" s="7">
        <f t="shared" si="300"/>
        <v>0</v>
      </c>
      <c r="AM796" s="7">
        <f t="shared" si="300"/>
        <v>0</v>
      </c>
      <c r="AN796" s="7">
        <f t="shared" si="300"/>
        <v>0</v>
      </c>
      <c r="AO796" s="7">
        <f t="shared" si="300"/>
        <v>0</v>
      </c>
      <c r="AP796" s="7">
        <f t="shared" si="300"/>
        <v>0</v>
      </c>
    </row>
    <row r="797" spans="1:42" hidden="1" outlineLevel="1" collapsed="1"/>
    <row r="798" spans="1:42" hidden="1" outlineLevel="1">
      <c r="A798" s="18" t="s">
        <v>19</v>
      </c>
      <c r="B798" s="18"/>
      <c r="C798" s="17"/>
      <c r="D798" s="17"/>
      <c r="E798" s="17"/>
      <c r="F798" s="17"/>
      <c r="G798" s="17"/>
      <c r="H798" s="17"/>
      <c r="I798" s="17"/>
      <c r="J798" s="17"/>
      <c r="K798" s="17"/>
      <c r="L798" s="17"/>
      <c r="M798" s="17"/>
      <c r="N798" s="17"/>
      <c r="O798" s="17"/>
      <c r="P798" s="17"/>
      <c r="Q798" s="17"/>
      <c r="R798" s="17"/>
      <c r="S798" s="17"/>
      <c r="T798" s="17"/>
      <c r="U798" s="17"/>
      <c r="V798" s="17"/>
      <c r="W798" s="17"/>
      <c r="X798" s="17"/>
      <c r="Y798" s="17"/>
      <c r="Z798" s="17"/>
      <c r="AA798" s="17"/>
      <c r="AB798" s="17"/>
      <c r="AC798" s="17"/>
      <c r="AD798" s="17"/>
      <c r="AE798" s="17"/>
      <c r="AF798" s="17"/>
      <c r="AG798" s="17"/>
      <c r="AH798" s="17"/>
      <c r="AI798" s="17"/>
      <c r="AJ798" s="17"/>
      <c r="AK798" s="17"/>
      <c r="AL798" s="17"/>
      <c r="AM798" s="17"/>
      <c r="AN798" s="17"/>
      <c r="AO798" s="17"/>
      <c r="AP798" s="17"/>
    </row>
    <row r="799" spans="1:42" hidden="1" outlineLevel="1">
      <c r="A799" s="18" t="s">
        <v>12</v>
      </c>
      <c r="B799" s="18" t="s">
        <v>45</v>
      </c>
      <c r="C799" s="18" t="s">
        <v>64</v>
      </c>
      <c r="D799" s="17"/>
      <c r="E799" s="17"/>
      <c r="F799" s="17"/>
      <c r="G799" s="17"/>
      <c r="H799" s="17"/>
      <c r="I799" s="17"/>
      <c r="J799" s="17"/>
      <c r="K799" s="17"/>
      <c r="L799" s="17"/>
      <c r="M799" s="17"/>
      <c r="N799" s="17"/>
      <c r="O799" s="17"/>
      <c r="P799" s="17"/>
      <c r="Q799" s="17"/>
      <c r="R799" s="17"/>
      <c r="S799" s="17"/>
      <c r="T799" s="17"/>
      <c r="U799" s="17"/>
      <c r="V799" s="17"/>
      <c r="W799" s="17"/>
      <c r="X799" s="17"/>
      <c r="Y799" s="17"/>
      <c r="Z799" s="17"/>
      <c r="AA799" s="17"/>
      <c r="AB799" s="17"/>
      <c r="AC799" s="17"/>
      <c r="AD799" s="17"/>
      <c r="AE799" s="17"/>
      <c r="AF799" s="17"/>
      <c r="AG799" s="17"/>
      <c r="AH799" s="17"/>
      <c r="AI799" s="17"/>
      <c r="AJ799" s="17"/>
      <c r="AK799" s="17"/>
      <c r="AL799" s="17"/>
      <c r="AM799" s="17"/>
      <c r="AN799" s="17"/>
      <c r="AO799" s="17"/>
      <c r="AP799" s="17"/>
    </row>
    <row r="800" spans="1:42" hidden="1" outlineLevel="2">
      <c r="A800" s="11"/>
      <c r="B800" s="12"/>
      <c r="C800" s="11"/>
      <c r="D800" s="26">
        <f>D$84+D649</f>
        <v>2022</v>
      </c>
      <c r="E800" s="26">
        <f>D800+1</f>
        <v>2023</v>
      </c>
      <c r="F800" s="26">
        <f t="shared" ref="F800:AP800" si="301">E800+1</f>
        <v>2024</v>
      </c>
      <c r="G800" s="26">
        <f t="shared" si="301"/>
        <v>2025</v>
      </c>
      <c r="H800" s="26">
        <f t="shared" si="301"/>
        <v>2026</v>
      </c>
      <c r="I800" s="26">
        <f t="shared" si="301"/>
        <v>2027</v>
      </c>
      <c r="J800" s="26">
        <f t="shared" si="301"/>
        <v>2028</v>
      </c>
      <c r="K800" s="26">
        <f t="shared" si="301"/>
        <v>2029</v>
      </c>
      <c r="L800" s="26">
        <f t="shared" si="301"/>
        <v>2030</v>
      </c>
      <c r="M800" s="26">
        <f t="shared" si="301"/>
        <v>2031</v>
      </c>
      <c r="N800" s="26">
        <f t="shared" si="301"/>
        <v>2032</v>
      </c>
      <c r="O800" s="26">
        <f t="shared" si="301"/>
        <v>2033</v>
      </c>
      <c r="P800" s="26">
        <f t="shared" si="301"/>
        <v>2034</v>
      </c>
      <c r="Q800" s="26">
        <f t="shared" si="301"/>
        <v>2035</v>
      </c>
      <c r="R800" s="26">
        <f t="shared" si="301"/>
        <v>2036</v>
      </c>
      <c r="S800" s="26">
        <f t="shared" si="301"/>
        <v>2037</v>
      </c>
      <c r="T800" s="26">
        <f t="shared" si="301"/>
        <v>2038</v>
      </c>
      <c r="U800" s="26">
        <f t="shared" si="301"/>
        <v>2039</v>
      </c>
      <c r="V800" s="26">
        <f t="shared" si="301"/>
        <v>2040</v>
      </c>
      <c r="W800" s="26">
        <f t="shared" si="301"/>
        <v>2041</v>
      </c>
      <c r="X800" s="26">
        <f t="shared" si="301"/>
        <v>2042</v>
      </c>
      <c r="Y800" s="26">
        <f t="shared" si="301"/>
        <v>2043</v>
      </c>
      <c r="Z800" s="26">
        <f t="shared" si="301"/>
        <v>2044</v>
      </c>
      <c r="AA800" s="26">
        <f t="shared" si="301"/>
        <v>2045</v>
      </c>
      <c r="AB800" s="26">
        <f t="shared" si="301"/>
        <v>2046</v>
      </c>
      <c r="AC800" s="26">
        <f t="shared" si="301"/>
        <v>2047</v>
      </c>
      <c r="AD800" s="26">
        <f t="shared" si="301"/>
        <v>2048</v>
      </c>
      <c r="AE800" s="26">
        <f t="shared" si="301"/>
        <v>2049</v>
      </c>
      <c r="AF800" s="26">
        <f t="shared" si="301"/>
        <v>2050</v>
      </c>
      <c r="AG800" s="26">
        <f t="shared" si="301"/>
        <v>2051</v>
      </c>
      <c r="AH800" s="26">
        <f t="shared" si="301"/>
        <v>2052</v>
      </c>
      <c r="AI800" s="26">
        <f t="shared" si="301"/>
        <v>2053</v>
      </c>
      <c r="AJ800" s="26">
        <f t="shared" si="301"/>
        <v>2054</v>
      </c>
      <c r="AK800" s="26">
        <f t="shared" si="301"/>
        <v>2055</v>
      </c>
      <c r="AL800" s="26">
        <f t="shared" si="301"/>
        <v>2056</v>
      </c>
      <c r="AM800" s="26">
        <f t="shared" si="301"/>
        <v>2057</v>
      </c>
      <c r="AN800" s="26">
        <f t="shared" si="301"/>
        <v>2058</v>
      </c>
      <c r="AO800" s="26">
        <f t="shared" si="301"/>
        <v>2059</v>
      </c>
      <c r="AP800" s="26">
        <f t="shared" si="301"/>
        <v>2060</v>
      </c>
    </row>
    <row r="801" spans="1:47" hidden="1" outlineLevel="2">
      <c r="A801" s="1">
        <v>1</v>
      </c>
      <c r="B801" s="1" t="s">
        <v>20</v>
      </c>
      <c r="C801" s="4"/>
      <c r="D801" s="4">
        <f>SUM($D791:D791)</f>
        <v>0</v>
      </c>
      <c r="E801" s="4">
        <f>SUM($D791:E791)</f>
        <v>0</v>
      </c>
      <c r="F801" s="4">
        <f>SUM($D791:F791)</f>
        <v>0</v>
      </c>
      <c r="G801" s="4">
        <f>SUM($D791:G791)</f>
        <v>4681800</v>
      </c>
      <c r="H801" s="4">
        <f>SUM($D791:H791)</f>
        <v>4681800</v>
      </c>
      <c r="I801" s="4">
        <f>SUM($D791:I791)</f>
        <v>4681800</v>
      </c>
      <c r="J801" s="4">
        <f>SUM($D791:J791)</f>
        <v>4681800</v>
      </c>
      <c r="K801" s="4">
        <f>SUM($D791:K791)</f>
        <v>4681800</v>
      </c>
      <c r="L801" s="4">
        <f>SUM($D791:L791)</f>
        <v>9230534.4656249993</v>
      </c>
      <c r="M801" s="4">
        <f>SUM($D791:M791)</f>
        <v>9230534.4656249993</v>
      </c>
      <c r="N801" s="4">
        <f>SUM($D791:N791)</f>
        <v>9230534.4656249993</v>
      </c>
      <c r="O801" s="4">
        <f>SUM($D791:O791)</f>
        <v>9230534.4656249993</v>
      </c>
      <c r="P801" s="4">
        <f>SUM($D791:P791)</f>
        <v>9230534.4656249993</v>
      </c>
      <c r="Q801" s="4">
        <f>SUM($D791:Q791)</f>
        <v>13392967.656756796</v>
      </c>
      <c r="R801" s="4">
        <f>SUM($D791:R791)</f>
        <v>13392967.656756796</v>
      </c>
      <c r="S801" s="4">
        <f>SUM($D791:S791)</f>
        <v>13392967.656756796</v>
      </c>
      <c r="T801" s="4">
        <f>SUM($D791:T791)</f>
        <v>51482353.180506103</v>
      </c>
      <c r="U801" s="4">
        <f>SUM($D791:U791)</f>
        <v>51482353.180506103</v>
      </c>
      <c r="V801" s="4">
        <f>SUM($D791:V791)</f>
        <v>51482353.180506103</v>
      </c>
      <c r="W801" s="4">
        <f>SUM($D791:W791)</f>
        <v>51482353.180506103</v>
      </c>
      <c r="X801" s="4">
        <f>SUM($D791:X791)</f>
        <v>51482353.180506103</v>
      </c>
      <c r="Y801" s="4">
        <f>SUM($D791:Y791)</f>
        <v>51482353.180506103</v>
      </c>
      <c r="Z801" s="4">
        <f>SUM($D791:Z791)</f>
        <v>51482353.180506103</v>
      </c>
      <c r="AA801" s="4">
        <f>SUM($D791:AA791)</f>
        <v>51482353.180506103</v>
      </c>
      <c r="AB801" s="4">
        <f>SUM($D791:AB791)</f>
        <v>51482353.180506103</v>
      </c>
      <c r="AC801" s="4">
        <f>SUM($D791:AC791)</f>
        <v>51482353.180506103</v>
      </c>
      <c r="AD801" s="4">
        <f>SUM($D791:AD791)</f>
        <v>51482353.180506103</v>
      </c>
      <c r="AE801" s="4">
        <f>SUM($D791:AE791)</f>
        <v>51482353.180506103</v>
      </c>
      <c r="AF801" s="4">
        <f>SUM($D791:AF791)</f>
        <v>51482353.180506103</v>
      </c>
      <c r="AG801" s="4">
        <f>SUM($D791:AG791)</f>
        <v>51482353.180506103</v>
      </c>
      <c r="AH801" s="4">
        <f>SUM($D791:AH791)</f>
        <v>51482353.180506103</v>
      </c>
      <c r="AI801" s="4">
        <f>SUM($D791:AI791)</f>
        <v>51482353.180506103</v>
      </c>
      <c r="AJ801" s="4">
        <f>SUM($D791:AJ791)</f>
        <v>51482353.180506103</v>
      </c>
      <c r="AK801" s="4">
        <f>SUM($D791:AK791)</f>
        <v>51482353.180506103</v>
      </c>
      <c r="AL801" s="4">
        <f>SUM($D791:AL791)</f>
        <v>51482353.180506103</v>
      </c>
      <c r="AM801" s="4">
        <f>SUM($D791:AM791)</f>
        <v>51482353.180506103</v>
      </c>
      <c r="AN801" s="4">
        <f>SUM($D791:AN791)</f>
        <v>51482353.180506103</v>
      </c>
      <c r="AO801" s="4">
        <f>SUM($D791:AO791)</f>
        <v>51482353.180506103</v>
      </c>
      <c r="AP801" s="4">
        <f>SUM($D791:AP791)</f>
        <v>51482353.180506103</v>
      </c>
    </row>
    <row r="802" spans="1:47" hidden="1" outlineLevel="2">
      <c r="A802" s="1">
        <v>2</v>
      </c>
      <c r="B802" s="1" t="s">
        <v>21</v>
      </c>
      <c r="C802" s="4"/>
      <c r="D802" s="4">
        <f>SUM($D792:D792)</f>
        <v>0</v>
      </c>
      <c r="E802" s="4">
        <f>SUM($D792:E792)</f>
        <v>0</v>
      </c>
      <c r="F802" s="4">
        <f>SUM($D792:F792)</f>
        <v>0</v>
      </c>
      <c r="G802" s="4">
        <f>SUM($D792:G792)</f>
        <v>4161600</v>
      </c>
      <c r="H802" s="4">
        <f>SUM($D792:H792)</f>
        <v>4161600</v>
      </c>
      <c r="I802" s="4">
        <f>SUM($D792:I792)</f>
        <v>4161600</v>
      </c>
      <c r="J802" s="4">
        <f>SUM($D792:J792)</f>
        <v>4161600</v>
      </c>
      <c r="K802" s="4">
        <f>SUM($D792:K792)</f>
        <v>4161600</v>
      </c>
      <c r="L802" s="4">
        <f>SUM($D792:L792)</f>
        <v>8204919.5249999985</v>
      </c>
      <c r="M802" s="4">
        <f>SUM($D792:M792)</f>
        <v>8204919.5249999985</v>
      </c>
      <c r="N802" s="4">
        <f>SUM($D792:N792)</f>
        <v>8204919.5249999985</v>
      </c>
      <c r="O802" s="4">
        <f>SUM($D792:O792)</f>
        <v>8204919.5249999985</v>
      </c>
      <c r="P802" s="4">
        <f>SUM($D792:P792)</f>
        <v>8204919.5249999985</v>
      </c>
      <c r="Q802" s="4">
        <f>SUM($D792:Q792)</f>
        <v>11904860.139339373</v>
      </c>
      <c r="R802" s="4">
        <f>SUM($D792:R792)</f>
        <v>11904860.139339373</v>
      </c>
      <c r="S802" s="4">
        <f>SUM($D792:S792)</f>
        <v>11904860.139339373</v>
      </c>
      <c r="T802" s="4">
        <f>SUM($D792:T792)</f>
        <v>11904860.139339373</v>
      </c>
      <c r="U802" s="4">
        <f>SUM($D792:U792)</f>
        <v>11904860.139339373</v>
      </c>
      <c r="V802" s="4">
        <f>SUM($D792:V792)</f>
        <v>11904860.139339373</v>
      </c>
      <c r="W802" s="4">
        <f>SUM($D792:W792)</f>
        <v>11904860.139339373</v>
      </c>
      <c r="X802" s="4">
        <f>SUM($D792:X792)</f>
        <v>11904860.139339373</v>
      </c>
      <c r="Y802" s="4">
        <f>SUM($D792:Y792)</f>
        <v>11904860.139339373</v>
      </c>
      <c r="Z802" s="4">
        <f>SUM($D792:Z792)</f>
        <v>11904860.139339373</v>
      </c>
      <c r="AA802" s="4">
        <f>SUM($D792:AA792)</f>
        <v>11904860.139339373</v>
      </c>
      <c r="AB802" s="4">
        <f>SUM($D792:AB792)</f>
        <v>11904860.139339373</v>
      </c>
      <c r="AC802" s="4">
        <f>SUM($D792:AC792)</f>
        <v>11904860.139339373</v>
      </c>
      <c r="AD802" s="4">
        <f>SUM($D792:AD792)</f>
        <v>11904860.139339373</v>
      </c>
      <c r="AE802" s="4">
        <f>SUM($D792:AE792)</f>
        <v>11904860.139339373</v>
      </c>
      <c r="AF802" s="4">
        <f>SUM($D792:AF792)</f>
        <v>11904860.139339373</v>
      </c>
      <c r="AG802" s="4">
        <f>SUM($D792:AG792)</f>
        <v>11904860.139339373</v>
      </c>
      <c r="AH802" s="4">
        <f>SUM($D792:AH792)</f>
        <v>11904860.139339373</v>
      </c>
      <c r="AI802" s="4">
        <f>SUM($D792:AI792)</f>
        <v>11904860.139339373</v>
      </c>
      <c r="AJ802" s="4">
        <f>SUM($D792:AJ792)</f>
        <v>11904860.139339373</v>
      </c>
      <c r="AK802" s="4">
        <f>SUM($D792:AK792)</f>
        <v>11904860.139339373</v>
      </c>
      <c r="AL802" s="4">
        <f>SUM($D792:AL792)</f>
        <v>11904860.139339373</v>
      </c>
      <c r="AM802" s="4">
        <f>SUM($D792:AM792)</f>
        <v>11904860.139339373</v>
      </c>
      <c r="AN802" s="4">
        <f>SUM($D792:AN792)</f>
        <v>11904860.139339373</v>
      </c>
      <c r="AO802" s="4">
        <f>SUM($D792:AO792)</f>
        <v>11904860.139339373</v>
      </c>
      <c r="AP802" s="4">
        <f>SUM($D792:AP792)</f>
        <v>11904860.139339373</v>
      </c>
    </row>
    <row r="803" spans="1:47" hidden="1" outlineLevel="2">
      <c r="A803" s="1">
        <v>3</v>
      </c>
      <c r="B803" s="1" t="s">
        <v>22</v>
      </c>
      <c r="C803" s="4"/>
      <c r="D803" s="4">
        <f>SUM($D793:D793)</f>
        <v>0</v>
      </c>
      <c r="E803" s="4">
        <f>SUM($D793:E793)</f>
        <v>0</v>
      </c>
      <c r="F803" s="4">
        <f>SUM($D793:F793)</f>
        <v>0</v>
      </c>
      <c r="G803" s="4">
        <f>SUM($D793:G793)</f>
        <v>0</v>
      </c>
      <c r="H803" s="4">
        <f>SUM($D793:H793)</f>
        <v>0</v>
      </c>
      <c r="I803" s="4">
        <f>SUM($D793:I793)</f>
        <v>0</v>
      </c>
      <c r="J803" s="4">
        <f>SUM($D793:J793)</f>
        <v>0</v>
      </c>
      <c r="K803" s="4">
        <f>SUM($D793:K793)</f>
        <v>0</v>
      </c>
      <c r="L803" s="4">
        <f>SUM($D793:L793)</f>
        <v>0</v>
      </c>
      <c r="M803" s="4">
        <f>SUM($D793:M793)</f>
        <v>0</v>
      </c>
      <c r="N803" s="4">
        <f>SUM($D793:N793)</f>
        <v>0</v>
      </c>
      <c r="O803" s="4">
        <f>SUM($D793:O793)</f>
        <v>0</v>
      </c>
      <c r="P803" s="4">
        <f>SUM($D793:P793)</f>
        <v>0</v>
      </c>
      <c r="Q803" s="4">
        <f>SUM($D793:Q793)</f>
        <v>0</v>
      </c>
      <c r="R803" s="4">
        <f>SUM($D793:R793)</f>
        <v>0</v>
      </c>
      <c r="S803" s="4">
        <f>SUM($D793:S793)</f>
        <v>0</v>
      </c>
      <c r="T803" s="4">
        <f>SUM($D793:T793)</f>
        <v>0</v>
      </c>
      <c r="U803" s="4">
        <f>SUM($D793:U793)</f>
        <v>0</v>
      </c>
      <c r="V803" s="4">
        <f>SUM($D793:V793)</f>
        <v>0</v>
      </c>
      <c r="W803" s="4">
        <f>SUM($D793:W793)</f>
        <v>0</v>
      </c>
      <c r="X803" s="4">
        <f>SUM($D793:X793)</f>
        <v>0</v>
      </c>
      <c r="Y803" s="4">
        <f>SUM($D793:Y793)</f>
        <v>0</v>
      </c>
      <c r="Z803" s="4">
        <f>SUM($D793:Z793)</f>
        <v>0</v>
      </c>
      <c r="AA803" s="4">
        <f>SUM($D793:AA793)</f>
        <v>0</v>
      </c>
      <c r="AB803" s="4">
        <f>SUM($D793:AB793)</f>
        <v>0</v>
      </c>
      <c r="AC803" s="4">
        <f>SUM($D793:AC793)</f>
        <v>0</v>
      </c>
      <c r="AD803" s="4">
        <f>SUM($D793:AD793)</f>
        <v>0</v>
      </c>
      <c r="AE803" s="4">
        <f>SUM($D793:AE793)</f>
        <v>0</v>
      </c>
      <c r="AF803" s="4">
        <f>SUM($D793:AF793)</f>
        <v>0</v>
      </c>
      <c r="AG803" s="4">
        <f>SUM($D793:AG793)</f>
        <v>0</v>
      </c>
      <c r="AH803" s="4">
        <f>SUM($D793:AH793)</f>
        <v>0</v>
      </c>
      <c r="AI803" s="4">
        <f>SUM($D793:AI793)</f>
        <v>0</v>
      </c>
      <c r="AJ803" s="4">
        <f>SUM($D793:AJ793)</f>
        <v>0</v>
      </c>
      <c r="AK803" s="4">
        <f>SUM($D793:AK793)</f>
        <v>0</v>
      </c>
      <c r="AL803" s="4">
        <f>SUM($D793:AL793)</f>
        <v>0</v>
      </c>
      <c r="AM803" s="4">
        <f>SUM($D793:AM793)</f>
        <v>0</v>
      </c>
      <c r="AN803" s="4">
        <f>SUM($D793:AN793)</f>
        <v>0</v>
      </c>
      <c r="AO803" s="4">
        <f>SUM($D793:AO793)</f>
        <v>0</v>
      </c>
      <c r="AP803" s="4">
        <f>SUM($D793:AP793)</f>
        <v>0</v>
      </c>
    </row>
    <row r="804" spans="1:47" hidden="1" outlineLevel="2">
      <c r="A804" s="1">
        <v>4</v>
      </c>
      <c r="B804" s="1" t="s">
        <v>15</v>
      </c>
      <c r="C804" s="4"/>
      <c r="D804" s="4">
        <f>SUM($D794:D794)</f>
        <v>0</v>
      </c>
      <c r="E804" s="4">
        <f>SUM($D794:E794)</f>
        <v>0</v>
      </c>
      <c r="F804" s="4">
        <f>SUM($D794:F794)</f>
        <v>0</v>
      </c>
      <c r="G804" s="4">
        <f>SUM($D794:G794)</f>
        <v>0</v>
      </c>
      <c r="H804" s="4">
        <f>SUM($D794:H794)</f>
        <v>0</v>
      </c>
      <c r="I804" s="4">
        <f>SUM($D794:I794)</f>
        <v>0</v>
      </c>
      <c r="J804" s="4">
        <f>SUM($D794:J794)</f>
        <v>0</v>
      </c>
      <c r="K804" s="4">
        <f>SUM($D794:K794)</f>
        <v>0</v>
      </c>
      <c r="L804" s="4">
        <f>SUM($D794:L794)</f>
        <v>0</v>
      </c>
      <c r="M804" s="4">
        <f>SUM($D794:M794)</f>
        <v>0</v>
      </c>
      <c r="N804" s="4">
        <f>SUM($D794:N794)</f>
        <v>0</v>
      </c>
      <c r="O804" s="4">
        <f>SUM($D794:O794)</f>
        <v>0</v>
      </c>
      <c r="P804" s="4">
        <f>SUM($D794:P794)</f>
        <v>0</v>
      </c>
      <c r="Q804" s="4">
        <f>SUM($D794:Q794)</f>
        <v>0</v>
      </c>
      <c r="R804" s="4">
        <f>SUM($D794:R794)</f>
        <v>0</v>
      </c>
      <c r="S804" s="4">
        <f>SUM($D794:S794)</f>
        <v>0</v>
      </c>
      <c r="T804" s="4">
        <f>SUM($D794:T794)</f>
        <v>0</v>
      </c>
      <c r="U804" s="4">
        <f>SUM($D794:U794)</f>
        <v>0</v>
      </c>
      <c r="V804" s="4">
        <f>SUM($D794:V794)</f>
        <v>0</v>
      </c>
      <c r="W804" s="4">
        <f>SUM($D794:W794)</f>
        <v>0</v>
      </c>
      <c r="X804" s="4">
        <f>SUM($D794:X794)</f>
        <v>0</v>
      </c>
      <c r="Y804" s="4">
        <f>SUM($D794:Y794)</f>
        <v>0</v>
      </c>
      <c r="Z804" s="4">
        <f>SUM($D794:Z794)</f>
        <v>0</v>
      </c>
      <c r="AA804" s="4">
        <f>SUM($D794:AA794)</f>
        <v>0</v>
      </c>
      <c r="AB804" s="4">
        <f>SUM($D794:AB794)</f>
        <v>0</v>
      </c>
      <c r="AC804" s="4">
        <f>SUM($D794:AC794)</f>
        <v>0</v>
      </c>
      <c r="AD804" s="4">
        <f>SUM($D794:AD794)</f>
        <v>0</v>
      </c>
      <c r="AE804" s="4">
        <f>SUM($D794:AE794)</f>
        <v>0</v>
      </c>
      <c r="AF804" s="4">
        <f>SUM($D794:AF794)</f>
        <v>0</v>
      </c>
      <c r="AG804" s="4">
        <f>SUM($D794:AG794)</f>
        <v>0</v>
      </c>
      <c r="AH804" s="4">
        <f>SUM($D794:AH794)</f>
        <v>0</v>
      </c>
      <c r="AI804" s="4">
        <f>SUM($D794:AI794)</f>
        <v>0</v>
      </c>
      <c r="AJ804" s="4">
        <f>SUM($D794:AJ794)</f>
        <v>0</v>
      </c>
      <c r="AK804" s="4">
        <f>SUM($D794:AK794)</f>
        <v>0</v>
      </c>
      <c r="AL804" s="4">
        <f>SUM($D794:AL794)</f>
        <v>0</v>
      </c>
      <c r="AM804" s="4">
        <f>SUM($D794:AM794)</f>
        <v>0</v>
      </c>
      <c r="AN804" s="4">
        <f>SUM($D794:AN794)</f>
        <v>0</v>
      </c>
      <c r="AO804" s="4">
        <f>SUM($D794:AO794)</f>
        <v>0</v>
      </c>
      <c r="AP804" s="4">
        <f>SUM($D794:AP794)</f>
        <v>0</v>
      </c>
    </row>
    <row r="805" spans="1:47" hidden="1" outlineLevel="2">
      <c r="A805" s="1">
        <v>5</v>
      </c>
      <c r="B805" s="1" t="s">
        <v>15</v>
      </c>
      <c r="C805" s="4"/>
      <c r="D805" s="4">
        <f>SUM($D795:D795)</f>
        <v>0</v>
      </c>
      <c r="E805" s="4">
        <f>SUM($D795:E795)</f>
        <v>0</v>
      </c>
      <c r="F805" s="4">
        <f>SUM($D795:F795)</f>
        <v>0</v>
      </c>
      <c r="G805" s="4">
        <f>SUM($D795:G795)</f>
        <v>0</v>
      </c>
      <c r="H805" s="4">
        <f>SUM($D795:H795)</f>
        <v>0</v>
      </c>
      <c r="I805" s="4">
        <f>SUM($D795:I795)</f>
        <v>0</v>
      </c>
      <c r="J805" s="4">
        <f>SUM($D795:J795)</f>
        <v>0</v>
      </c>
      <c r="K805" s="4">
        <f>SUM($D795:K795)</f>
        <v>0</v>
      </c>
      <c r="L805" s="4">
        <f>SUM($D795:L795)</f>
        <v>0</v>
      </c>
      <c r="M805" s="4">
        <f>SUM($D795:M795)</f>
        <v>0</v>
      </c>
      <c r="N805" s="4">
        <f>SUM($D795:N795)</f>
        <v>0</v>
      </c>
      <c r="O805" s="4">
        <f>SUM($D795:O795)</f>
        <v>0</v>
      </c>
      <c r="P805" s="4">
        <f>SUM($D795:P795)</f>
        <v>0</v>
      </c>
      <c r="Q805" s="4">
        <f>SUM($D795:Q795)</f>
        <v>0</v>
      </c>
      <c r="R805" s="4">
        <f>SUM($D795:R795)</f>
        <v>0</v>
      </c>
      <c r="S805" s="4">
        <f>SUM($D795:S795)</f>
        <v>0</v>
      </c>
      <c r="T805" s="4">
        <f>SUM($D795:T795)</f>
        <v>0</v>
      </c>
      <c r="U805" s="4">
        <f>SUM($D795:U795)</f>
        <v>0</v>
      </c>
      <c r="V805" s="4">
        <f>SUM($D795:V795)</f>
        <v>0</v>
      </c>
      <c r="W805" s="4">
        <f>SUM($D795:W795)</f>
        <v>0</v>
      </c>
      <c r="X805" s="4">
        <f>SUM($D795:X795)</f>
        <v>0</v>
      </c>
      <c r="Y805" s="4">
        <f>SUM($D795:Y795)</f>
        <v>0</v>
      </c>
      <c r="Z805" s="4">
        <f>SUM($D795:Z795)</f>
        <v>0</v>
      </c>
      <c r="AA805" s="4">
        <f>SUM($D795:AA795)</f>
        <v>0</v>
      </c>
      <c r="AB805" s="4">
        <f>SUM($D795:AB795)</f>
        <v>0</v>
      </c>
      <c r="AC805" s="4">
        <f>SUM($D795:AC795)</f>
        <v>0</v>
      </c>
      <c r="AD805" s="4">
        <f>SUM($D795:AD795)</f>
        <v>0</v>
      </c>
      <c r="AE805" s="4">
        <f>SUM($D795:AE795)</f>
        <v>0</v>
      </c>
      <c r="AF805" s="4">
        <f>SUM($D795:AF795)</f>
        <v>0</v>
      </c>
      <c r="AG805" s="4">
        <f>SUM($D795:AG795)</f>
        <v>0</v>
      </c>
      <c r="AH805" s="4">
        <f>SUM($D795:AH795)</f>
        <v>0</v>
      </c>
      <c r="AI805" s="4">
        <f>SUM($D795:AI795)</f>
        <v>0</v>
      </c>
      <c r="AJ805" s="4">
        <f>SUM($D795:AJ795)</f>
        <v>0</v>
      </c>
      <c r="AK805" s="4">
        <f>SUM($D795:AK795)</f>
        <v>0</v>
      </c>
      <c r="AL805" s="4">
        <f>SUM($D795:AL795)</f>
        <v>0</v>
      </c>
      <c r="AM805" s="4">
        <f>SUM($D795:AM795)</f>
        <v>0</v>
      </c>
      <c r="AN805" s="4">
        <f>SUM($D795:AN795)</f>
        <v>0</v>
      </c>
      <c r="AO805" s="4">
        <f>SUM($D795:AO795)</f>
        <v>0</v>
      </c>
      <c r="AP805" s="4">
        <f>SUM($D795:AP795)</f>
        <v>0</v>
      </c>
    </row>
    <row r="806" spans="1:47" ht="15.5" hidden="1" outlineLevel="2" thickBot="1">
      <c r="A806" s="6" t="s">
        <v>0</v>
      </c>
      <c r="B806" s="6"/>
      <c r="C806" s="7">
        <f>SUM(C801:C805)</f>
        <v>0</v>
      </c>
      <c r="D806" s="7">
        <f t="shared" ref="D806:AP806" si="302">SUM(D801:D805)</f>
        <v>0</v>
      </c>
      <c r="E806" s="7">
        <f t="shared" si="302"/>
        <v>0</v>
      </c>
      <c r="F806" s="7">
        <f t="shared" si="302"/>
        <v>0</v>
      </c>
      <c r="G806" s="7">
        <f t="shared" si="302"/>
        <v>8843400</v>
      </c>
      <c r="H806" s="7">
        <f t="shared" si="302"/>
        <v>8843400</v>
      </c>
      <c r="I806" s="7">
        <f t="shared" si="302"/>
        <v>8843400</v>
      </c>
      <c r="J806" s="7">
        <f t="shared" si="302"/>
        <v>8843400</v>
      </c>
      <c r="K806" s="7">
        <f t="shared" si="302"/>
        <v>8843400</v>
      </c>
      <c r="L806" s="7">
        <f t="shared" si="302"/>
        <v>17435453.990624998</v>
      </c>
      <c r="M806" s="7">
        <f t="shared" si="302"/>
        <v>17435453.990624998</v>
      </c>
      <c r="N806" s="7">
        <f t="shared" si="302"/>
        <v>17435453.990624998</v>
      </c>
      <c r="O806" s="7">
        <f t="shared" si="302"/>
        <v>17435453.990624998</v>
      </c>
      <c r="P806" s="7">
        <f t="shared" si="302"/>
        <v>17435453.990624998</v>
      </c>
      <c r="Q806" s="7">
        <f t="shared" si="302"/>
        <v>25297827.796096168</v>
      </c>
      <c r="R806" s="7">
        <f t="shared" si="302"/>
        <v>25297827.796096168</v>
      </c>
      <c r="S806" s="7">
        <f t="shared" si="302"/>
        <v>25297827.796096168</v>
      </c>
      <c r="T806" s="7">
        <f t="shared" si="302"/>
        <v>63387213.319845475</v>
      </c>
      <c r="U806" s="7">
        <f t="shared" si="302"/>
        <v>63387213.319845475</v>
      </c>
      <c r="V806" s="7">
        <f t="shared" si="302"/>
        <v>63387213.319845475</v>
      </c>
      <c r="W806" s="7">
        <f t="shared" si="302"/>
        <v>63387213.319845475</v>
      </c>
      <c r="X806" s="7">
        <f t="shared" si="302"/>
        <v>63387213.319845475</v>
      </c>
      <c r="Y806" s="7">
        <f t="shared" si="302"/>
        <v>63387213.319845475</v>
      </c>
      <c r="Z806" s="7">
        <f t="shared" si="302"/>
        <v>63387213.319845475</v>
      </c>
      <c r="AA806" s="7">
        <f t="shared" si="302"/>
        <v>63387213.319845475</v>
      </c>
      <c r="AB806" s="7">
        <f t="shared" si="302"/>
        <v>63387213.319845475</v>
      </c>
      <c r="AC806" s="7">
        <f t="shared" si="302"/>
        <v>63387213.319845475</v>
      </c>
      <c r="AD806" s="7">
        <f t="shared" si="302"/>
        <v>63387213.319845475</v>
      </c>
      <c r="AE806" s="7">
        <f t="shared" si="302"/>
        <v>63387213.319845475</v>
      </c>
      <c r="AF806" s="7">
        <f t="shared" si="302"/>
        <v>63387213.319845475</v>
      </c>
      <c r="AG806" s="7">
        <f t="shared" si="302"/>
        <v>63387213.319845475</v>
      </c>
      <c r="AH806" s="7">
        <f t="shared" si="302"/>
        <v>63387213.319845475</v>
      </c>
      <c r="AI806" s="7">
        <f t="shared" si="302"/>
        <v>63387213.319845475</v>
      </c>
      <c r="AJ806" s="7">
        <f t="shared" si="302"/>
        <v>63387213.319845475</v>
      </c>
      <c r="AK806" s="7">
        <f t="shared" si="302"/>
        <v>63387213.319845475</v>
      </c>
      <c r="AL806" s="7">
        <f t="shared" si="302"/>
        <v>63387213.319845475</v>
      </c>
      <c r="AM806" s="7">
        <f t="shared" si="302"/>
        <v>63387213.319845475</v>
      </c>
      <c r="AN806" s="7">
        <f t="shared" si="302"/>
        <v>63387213.319845475</v>
      </c>
      <c r="AO806" s="7">
        <f t="shared" si="302"/>
        <v>63387213.319845475</v>
      </c>
      <c r="AP806" s="7">
        <f t="shared" si="302"/>
        <v>63387213.319845475</v>
      </c>
    </row>
    <row r="807" spans="1:47" hidden="1" outlineLevel="1" collapsed="1"/>
    <row r="808" spans="1:47" hidden="1" outlineLevel="1"/>
    <row r="809" spans="1:47" s="19" customFormat="1" ht="15.75" hidden="1" outlineLevel="1">
      <c r="A809" s="16" t="s">
        <v>95</v>
      </c>
      <c r="B809" s="16"/>
      <c r="C809" s="16"/>
      <c r="D809" s="16"/>
      <c r="E809" s="16"/>
      <c r="F809" s="16"/>
      <c r="G809" s="16"/>
      <c r="H809" s="16"/>
      <c r="I809" s="16"/>
      <c r="J809" s="16"/>
      <c r="K809" s="16"/>
      <c r="L809" s="16"/>
      <c r="M809" s="16"/>
      <c r="N809" s="16"/>
      <c r="O809" s="16"/>
      <c r="P809" s="16"/>
      <c r="Q809" s="16"/>
      <c r="R809" s="16"/>
      <c r="S809" s="16"/>
      <c r="T809" s="16"/>
      <c r="U809" s="16"/>
      <c r="V809" s="16"/>
      <c r="W809" s="16"/>
      <c r="X809" s="16"/>
      <c r="Y809" s="16"/>
      <c r="Z809" s="16"/>
      <c r="AA809" s="16"/>
      <c r="AB809" s="16"/>
      <c r="AC809" s="16"/>
      <c r="AD809" s="16"/>
      <c r="AE809" s="16"/>
      <c r="AF809" s="16"/>
      <c r="AG809" s="16"/>
      <c r="AH809" s="16"/>
      <c r="AI809" s="16"/>
      <c r="AJ809" s="16"/>
      <c r="AK809" s="16"/>
      <c r="AL809" s="16"/>
      <c r="AM809" s="16"/>
      <c r="AN809" s="16"/>
      <c r="AO809" s="16"/>
      <c r="AP809" s="16"/>
      <c r="AQ809" s="16"/>
      <c r="AR809" s="16"/>
      <c r="AS809" s="16"/>
      <c r="AT809" s="16"/>
      <c r="AU809" s="16"/>
    </row>
    <row r="810" spans="1:47" s="19" customFormat="1" ht="15.75" hidden="1" outlineLevel="2">
      <c r="A810" s="18"/>
      <c r="B810" s="18" t="s">
        <v>50</v>
      </c>
      <c r="C810" s="18">
        <f>'Impact Model_Complicated'!D585</f>
        <v>2022</v>
      </c>
      <c r="D810" s="18">
        <f t="shared" ref="D810:AU810" si="303">C810+1</f>
        <v>2023</v>
      </c>
      <c r="E810" s="18">
        <f t="shared" si="303"/>
        <v>2024</v>
      </c>
      <c r="F810" s="18">
        <f t="shared" si="303"/>
        <v>2025</v>
      </c>
      <c r="G810" s="18">
        <f t="shared" si="303"/>
        <v>2026</v>
      </c>
      <c r="H810" s="18">
        <f t="shared" si="303"/>
        <v>2027</v>
      </c>
      <c r="I810" s="18">
        <f t="shared" si="303"/>
        <v>2028</v>
      </c>
      <c r="J810" s="18">
        <f t="shared" si="303"/>
        <v>2029</v>
      </c>
      <c r="K810" s="18">
        <f t="shared" si="303"/>
        <v>2030</v>
      </c>
      <c r="L810" s="18">
        <f t="shared" si="303"/>
        <v>2031</v>
      </c>
      <c r="M810" s="18">
        <f t="shared" si="303"/>
        <v>2032</v>
      </c>
      <c r="N810" s="18">
        <f t="shared" si="303"/>
        <v>2033</v>
      </c>
      <c r="O810" s="18">
        <f t="shared" si="303"/>
        <v>2034</v>
      </c>
      <c r="P810" s="18">
        <f t="shared" si="303"/>
        <v>2035</v>
      </c>
      <c r="Q810" s="18">
        <f t="shared" si="303"/>
        <v>2036</v>
      </c>
      <c r="R810" s="18">
        <f t="shared" si="303"/>
        <v>2037</v>
      </c>
      <c r="S810" s="18">
        <f t="shared" si="303"/>
        <v>2038</v>
      </c>
      <c r="T810" s="18">
        <f t="shared" si="303"/>
        <v>2039</v>
      </c>
      <c r="U810" s="18">
        <f t="shared" si="303"/>
        <v>2040</v>
      </c>
      <c r="V810" s="18">
        <f t="shared" si="303"/>
        <v>2041</v>
      </c>
      <c r="W810" s="18">
        <f t="shared" si="303"/>
        <v>2042</v>
      </c>
      <c r="X810" s="18">
        <f t="shared" si="303"/>
        <v>2043</v>
      </c>
      <c r="Y810" s="18">
        <f t="shared" si="303"/>
        <v>2044</v>
      </c>
      <c r="Z810" s="18">
        <f t="shared" si="303"/>
        <v>2045</v>
      </c>
      <c r="AA810" s="18">
        <f t="shared" si="303"/>
        <v>2046</v>
      </c>
      <c r="AB810" s="18">
        <f t="shared" si="303"/>
        <v>2047</v>
      </c>
      <c r="AC810" s="18">
        <f t="shared" si="303"/>
        <v>2048</v>
      </c>
      <c r="AD810" s="18">
        <f t="shared" si="303"/>
        <v>2049</v>
      </c>
      <c r="AE810" s="18">
        <f t="shared" si="303"/>
        <v>2050</v>
      </c>
      <c r="AF810" s="18">
        <f t="shared" si="303"/>
        <v>2051</v>
      </c>
      <c r="AG810" s="18">
        <f t="shared" si="303"/>
        <v>2052</v>
      </c>
      <c r="AH810" s="18">
        <f t="shared" si="303"/>
        <v>2053</v>
      </c>
      <c r="AI810" s="18">
        <f t="shared" si="303"/>
        <v>2054</v>
      </c>
      <c r="AJ810" s="18">
        <f t="shared" si="303"/>
        <v>2055</v>
      </c>
      <c r="AK810" s="18">
        <f t="shared" si="303"/>
        <v>2056</v>
      </c>
      <c r="AL810" s="18">
        <f t="shared" si="303"/>
        <v>2057</v>
      </c>
      <c r="AM810" s="18">
        <f t="shared" si="303"/>
        <v>2058</v>
      </c>
      <c r="AN810" s="18">
        <f t="shared" si="303"/>
        <v>2059</v>
      </c>
      <c r="AO810" s="18">
        <f t="shared" si="303"/>
        <v>2060</v>
      </c>
      <c r="AP810" s="18">
        <f t="shared" si="303"/>
        <v>2061</v>
      </c>
      <c r="AQ810" s="18">
        <f t="shared" si="303"/>
        <v>2062</v>
      </c>
      <c r="AR810" s="18">
        <f t="shared" si="303"/>
        <v>2063</v>
      </c>
      <c r="AS810" s="18">
        <f t="shared" si="303"/>
        <v>2064</v>
      </c>
      <c r="AT810" s="18">
        <f t="shared" si="303"/>
        <v>2065</v>
      </c>
      <c r="AU810" s="18">
        <f t="shared" si="303"/>
        <v>2066</v>
      </c>
    </row>
    <row r="811" spans="1:47" s="19" customFormat="1" ht="15.25" hidden="1" outlineLevel="2">
      <c r="A811" s="19" t="s">
        <v>9</v>
      </c>
      <c r="B811" s="20">
        <f>'Impact Model_Complicated'!D591</f>
        <v>0.02</v>
      </c>
      <c r="C811" s="21">
        <v>1</v>
      </c>
      <c r="D811" s="22">
        <f t="shared" ref="D811:AU812" si="304">C811*(1+$B811)</f>
        <v>1.02</v>
      </c>
      <c r="E811" s="22">
        <f t="shared" si="304"/>
        <v>1.0404</v>
      </c>
      <c r="F811" s="22">
        <f t="shared" si="304"/>
        <v>1.0612079999999999</v>
      </c>
      <c r="G811" s="22">
        <f t="shared" si="304"/>
        <v>1.08243216</v>
      </c>
      <c r="H811" s="22">
        <f t="shared" si="304"/>
        <v>1.1040808032</v>
      </c>
      <c r="I811" s="22">
        <f t="shared" si="304"/>
        <v>1.1261624192640001</v>
      </c>
      <c r="J811" s="22">
        <f t="shared" si="304"/>
        <v>1.14868566764928</v>
      </c>
      <c r="K811" s="22">
        <f t="shared" si="304"/>
        <v>1.1716593810022657</v>
      </c>
      <c r="L811" s="22">
        <f t="shared" si="304"/>
        <v>1.1950925686223111</v>
      </c>
      <c r="M811" s="22">
        <f t="shared" si="304"/>
        <v>1.2189944199947573</v>
      </c>
      <c r="N811" s="22">
        <f t="shared" si="304"/>
        <v>1.2433743083946525</v>
      </c>
      <c r="O811" s="22">
        <f t="shared" si="304"/>
        <v>1.2682417945625455</v>
      </c>
      <c r="P811" s="22">
        <f t="shared" si="304"/>
        <v>1.2936066304537963</v>
      </c>
      <c r="Q811" s="22">
        <f t="shared" si="304"/>
        <v>1.3194787630628724</v>
      </c>
      <c r="R811" s="22">
        <f t="shared" si="304"/>
        <v>1.3458683383241299</v>
      </c>
      <c r="S811" s="22">
        <f t="shared" si="304"/>
        <v>1.3727857050906125</v>
      </c>
      <c r="T811" s="22">
        <f t="shared" si="304"/>
        <v>1.4002414191924248</v>
      </c>
      <c r="U811" s="22">
        <f t="shared" si="304"/>
        <v>1.4282462475762734</v>
      </c>
      <c r="V811" s="22">
        <f t="shared" si="304"/>
        <v>1.4568111725277988</v>
      </c>
      <c r="W811" s="22">
        <f t="shared" si="304"/>
        <v>1.4859473959783549</v>
      </c>
      <c r="X811" s="22">
        <f t="shared" si="304"/>
        <v>1.5156663438979221</v>
      </c>
      <c r="Y811" s="22">
        <f t="shared" si="304"/>
        <v>1.5459796707758806</v>
      </c>
      <c r="Z811" s="22">
        <f t="shared" si="304"/>
        <v>1.5768992641913981</v>
      </c>
      <c r="AA811" s="22">
        <f t="shared" si="304"/>
        <v>1.6084372494752261</v>
      </c>
      <c r="AB811" s="22">
        <f t="shared" si="304"/>
        <v>1.6406059944647307</v>
      </c>
      <c r="AC811" s="22">
        <f t="shared" si="304"/>
        <v>1.6734181143540252</v>
      </c>
      <c r="AD811" s="22">
        <f t="shared" si="304"/>
        <v>1.7068864766411058</v>
      </c>
      <c r="AE811" s="22">
        <f t="shared" si="304"/>
        <v>1.7410242061739281</v>
      </c>
      <c r="AF811" s="22">
        <f t="shared" si="304"/>
        <v>1.7758446902974065</v>
      </c>
      <c r="AG811" s="22">
        <f t="shared" si="304"/>
        <v>1.8113615841033548</v>
      </c>
      <c r="AH811" s="22">
        <f t="shared" si="304"/>
        <v>1.8475888157854219</v>
      </c>
      <c r="AI811" s="22">
        <f t="shared" si="304"/>
        <v>1.8845405921011305</v>
      </c>
      <c r="AJ811" s="22">
        <f t="shared" si="304"/>
        <v>1.9222314039431532</v>
      </c>
      <c r="AK811" s="22">
        <f t="shared" si="304"/>
        <v>1.9606760320220162</v>
      </c>
      <c r="AL811" s="22">
        <f t="shared" si="304"/>
        <v>1.9998895526624565</v>
      </c>
      <c r="AM811" s="22">
        <f t="shared" si="304"/>
        <v>2.0398873437157055</v>
      </c>
      <c r="AN811" s="22">
        <f t="shared" si="304"/>
        <v>2.0806850905900198</v>
      </c>
      <c r="AO811" s="22">
        <f t="shared" si="304"/>
        <v>2.1222987924018204</v>
      </c>
      <c r="AP811" s="22">
        <f t="shared" si="304"/>
        <v>2.1647447682498568</v>
      </c>
      <c r="AQ811" s="22">
        <f t="shared" si="304"/>
        <v>2.208039663614854</v>
      </c>
      <c r="AR811" s="22">
        <f t="shared" si="304"/>
        <v>2.252200456887151</v>
      </c>
      <c r="AS811" s="22">
        <f t="shared" si="304"/>
        <v>2.2972444660248938</v>
      </c>
      <c r="AT811" s="22">
        <f t="shared" si="304"/>
        <v>2.343189355345392</v>
      </c>
      <c r="AU811" s="22">
        <f t="shared" si="304"/>
        <v>2.3900531424522997</v>
      </c>
    </row>
    <row r="812" spans="1:47" s="19" customFormat="1" ht="15.25" hidden="1" outlineLevel="2">
      <c r="A812" s="19" t="s">
        <v>10</v>
      </c>
      <c r="B812" s="20">
        <f>'Impact Model_Complicated'!D592</f>
        <v>0.05</v>
      </c>
      <c r="C812" s="21">
        <v>1</v>
      </c>
      <c r="D812" s="22">
        <f t="shared" si="304"/>
        <v>1.05</v>
      </c>
      <c r="E812" s="22">
        <f t="shared" si="304"/>
        <v>1.1025</v>
      </c>
      <c r="F812" s="22">
        <f t="shared" si="304"/>
        <v>1.1576250000000001</v>
      </c>
      <c r="G812" s="22">
        <f t="shared" si="304"/>
        <v>1.2155062500000002</v>
      </c>
      <c r="H812" s="22">
        <f t="shared" si="304"/>
        <v>1.2762815625000004</v>
      </c>
      <c r="I812" s="22">
        <f t="shared" si="304"/>
        <v>1.3400956406250004</v>
      </c>
      <c r="J812" s="22">
        <f t="shared" si="304"/>
        <v>1.4071004226562505</v>
      </c>
      <c r="K812" s="22">
        <f t="shared" si="304"/>
        <v>1.477455443789063</v>
      </c>
      <c r="L812" s="22">
        <f t="shared" si="304"/>
        <v>1.5513282159785162</v>
      </c>
      <c r="M812" s="22">
        <f t="shared" si="304"/>
        <v>1.628894626777442</v>
      </c>
      <c r="N812" s="22">
        <f t="shared" si="304"/>
        <v>1.7103393581163142</v>
      </c>
      <c r="O812" s="22">
        <f t="shared" si="304"/>
        <v>1.7958563260221301</v>
      </c>
      <c r="P812" s="22">
        <f t="shared" si="304"/>
        <v>1.8856491423232367</v>
      </c>
      <c r="Q812" s="22">
        <f t="shared" si="304"/>
        <v>1.9799315994393987</v>
      </c>
      <c r="R812" s="22">
        <f t="shared" si="304"/>
        <v>2.0789281794113688</v>
      </c>
      <c r="S812" s="22">
        <f t="shared" si="304"/>
        <v>2.1828745883819374</v>
      </c>
      <c r="T812" s="22">
        <f t="shared" si="304"/>
        <v>2.2920183178010345</v>
      </c>
      <c r="U812" s="22">
        <f t="shared" si="304"/>
        <v>2.4066192336910861</v>
      </c>
      <c r="V812" s="22">
        <f t="shared" si="304"/>
        <v>2.5269501953756404</v>
      </c>
      <c r="W812" s="22">
        <f t="shared" si="304"/>
        <v>2.6532977051444226</v>
      </c>
      <c r="X812" s="22">
        <f t="shared" si="304"/>
        <v>2.7859625904016441</v>
      </c>
      <c r="Y812" s="22">
        <f t="shared" si="304"/>
        <v>2.9252607199217264</v>
      </c>
      <c r="Z812" s="22">
        <f t="shared" si="304"/>
        <v>3.0715237559178128</v>
      </c>
      <c r="AA812" s="22">
        <f t="shared" si="304"/>
        <v>3.2250999437137038</v>
      </c>
      <c r="AB812" s="22">
        <f t="shared" si="304"/>
        <v>3.3863549408993889</v>
      </c>
      <c r="AC812" s="22">
        <f t="shared" si="304"/>
        <v>3.5556726879443583</v>
      </c>
      <c r="AD812" s="22">
        <f t="shared" si="304"/>
        <v>3.7334563223415764</v>
      </c>
      <c r="AE812" s="22">
        <f t="shared" si="304"/>
        <v>3.9201291384586554</v>
      </c>
      <c r="AF812" s="22">
        <f t="shared" si="304"/>
        <v>4.1161355953815884</v>
      </c>
      <c r="AG812" s="22">
        <f t="shared" si="304"/>
        <v>4.3219423751506678</v>
      </c>
      <c r="AH812" s="22">
        <f t="shared" si="304"/>
        <v>4.5380394939082018</v>
      </c>
      <c r="AI812" s="22">
        <f t="shared" si="304"/>
        <v>4.7649414686036122</v>
      </c>
      <c r="AJ812" s="22">
        <f t="shared" si="304"/>
        <v>5.0031885420337927</v>
      </c>
      <c r="AK812" s="22">
        <f t="shared" si="304"/>
        <v>5.2533479691354827</v>
      </c>
      <c r="AL812" s="22">
        <f t="shared" si="304"/>
        <v>5.5160153675922574</v>
      </c>
      <c r="AM812" s="22">
        <f t="shared" si="304"/>
        <v>5.7918161359718709</v>
      </c>
      <c r="AN812" s="22">
        <f t="shared" si="304"/>
        <v>6.0814069427704647</v>
      </c>
      <c r="AO812" s="22">
        <f t="shared" si="304"/>
        <v>6.3854772899089882</v>
      </c>
      <c r="AP812" s="22">
        <f t="shared" si="304"/>
        <v>6.7047511544044376</v>
      </c>
      <c r="AQ812" s="22">
        <f t="shared" si="304"/>
        <v>7.0399887121246598</v>
      </c>
      <c r="AR812" s="22">
        <f t="shared" si="304"/>
        <v>7.3919881477308929</v>
      </c>
      <c r="AS812" s="22">
        <f t="shared" si="304"/>
        <v>7.7615875551174378</v>
      </c>
      <c r="AT812" s="22">
        <f t="shared" si="304"/>
        <v>8.1496669328733109</v>
      </c>
      <c r="AU812" s="22">
        <f t="shared" si="304"/>
        <v>8.5571502795169767</v>
      </c>
    </row>
    <row r="813" spans="1:47" s="19" customFormat="1" ht="15.25" hidden="1" outlineLevel="2">
      <c r="A813" s="19" t="s">
        <v>17</v>
      </c>
      <c r="B813" s="21"/>
      <c r="C813" s="23">
        <f>IF(C$810&lt;'Impact Model_Complicated'!$D$590,$B$811,$B$812)</f>
        <v>0.02</v>
      </c>
      <c r="D813" s="23">
        <f>IF(D$810&lt;'Impact Model_Complicated'!$D$590,$B$811,$B$812)</f>
        <v>0.02</v>
      </c>
      <c r="E813" s="23">
        <f>IF(E$810&lt;'Impact Model_Complicated'!$D$590,$B$811,$B$812)</f>
        <v>0.02</v>
      </c>
      <c r="F813" s="23">
        <f>IF(F$810&lt;'Impact Model_Complicated'!$D$590,$B$811,$B$812)</f>
        <v>0.02</v>
      </c>
      <c r="G813" s="23">
        <f>IF(G$810&lt;'Impact Model_Complicated'!$D$590,$B$811,$B$812)</f>
        <v>0.05</v>
      </c>
      <c r="H813" s="23">
        <f>IF(H$810&lt;'Impact Model_Complicated'!$D$590,$B$811,$B$812)</f>
        <v>0.05</v>
      </c>
      <c r="I813" s="23">
        <f>IF(I$810&lt;'Impact Model_Complicated'!$D$590,$B$811,$B$812)</f>
        <v>0.05</v>
      </c>
      <c r="J813" s="23">
        <f>IF(J$810&lt;'Impact Model_Complicated'!$D$590,$B$811,$B$812)</f>
        <v>0.05</v>
      </c>
      <c r="K813" s="23">
        <f>IF(K$810&lt;'Impact Model_Complicated'!$D$590,$B$811,$B$812)</f>
        <v>0.05</v>
      </c>
      <c r="L813" s="23">
        <f>IF(L$810&lt;'Impact Model_Complicated'!$D$590,$B$811,$B$812)</f>
        <v>0.05</v>
      </c>
      <c r="M813" s="23">
        <f>IF(M$810&lt;'Impact Model_Complicated'!$D$590,$B$811,$B$812)</f>
        <v>0.05</v>
      </c>
      <c r="N813" s="23">
        <f>IF(N$810&lt;'Impact Model_Complicated'!$D$590,$B$811,$B$812)</f>
        <v>0.05</v>
      </c>
      <c r="O813" s="23">
        <f>IF(O$810&lt;'Impact Model_Complicated'!$D$590,$B$811,$B$812)</f>
        <v>0.05</v>
      </c>
      <c r="P813" s="23">
        <f>IF(P$810&lt;'Impact Model_Complicated'!$D$590,$B$811,$B$812)</f>
        <v>0.05</v>
      </c>
      <c r="Q813" s="23">
        <f>IF(Q$810&lt;'Impact Model_Complicated'!$D$590,$B$811,$B$812)</f>
        <v>0.05</v>
      </c>
      <c r="R813" s="23">
        <f>IF(R$810&lt;'Impact Model_Complicated'!$D$590,$B$811,$B$812)</f>
        <v>0.05</v>
      </c>
      <c r="S813" s="23">
        <f>IF(S$810&lt;'Impact Model_Complicated'!$D$590,$B$811,$B$812)</f>
        <v>0.05</v>
      </c>
      <c r="T813" s="23">
        <f>IF(T$810&lt;'Impact Model_Complicated'!$D$590,$B$811,$B$812)</f>
        <v>0.05</v>
      </c>
      <c r="U813" s="23">
        <f>IF(U$810&lt;'Impact Model_Complicated'!$D$590,$B$811,$B$812)</f>
        <v>0.05</v>
      </c>
      <c r="V813" s="23">
        <f>IF(V$810&lt;'Impact Model_Complicated'!$D$590,$B$811,$B$812)</f>
        <v>0.05</v>
      </c>
      <c r="W813" s="23">
        <f>IF(W$810&lt;'Impact Model_Complicated'!$D$590,$B$811,$B$812)</f>
        <v>0.05</v>
      </c>
      <c r="X813" s="23">
        <f>IF(X$810&lt;'Impact Model_Complicated'!$D$590,$B$811,$B$812)</f>
        <v>0.05</v>
      </c>
      <c r="Y813" s="23">
        <f>IF(Y$810&lt;'Impact Model_Complicated'!$D$590,$B$811,$B$812)</f>
        <v>0.05</v>
      </c>
      <c r="Z813" s="23">
        <f>IF(Z$810&lt;'Impact Model_Simple'!$D$590,$B$811,$B$812)</f>
        <v>0.05</v>
      </c>
      <c r="AA813" s="23">
        <f>IF(AA$810&lt;'Impact Model_Complicated'!$D$590,$B$811,$B$812)</f>
        <v>0.05</v>
      </c>
      <c r="AB813" s="23">
        <f>IF(AB$810&lt;'Impact Model_Complicated'!$D$590,$B$811,$B$812)</f>
        <v>0.05</v>
      </c>
      <c r="AC813" s="23">
        <f>IF(AC$810&lt;'Impact Model_Complicated'!$D$590,$B$811,$B$812)</f>
        <v>0.05</v>
      </c>
      <c r="AD813" s="23">
        <f>IF(AD$810&lt;'Impact Model_Complicated'!$D$590,$B$811,$B$812)</f>
        <v>0.05</v>
      </c>
      <c r="AE813" s="23">
        <f>IF(AE$810&lt;'Impact Model_Complicated'!$D$590,$B$811,$B$812)</f>
        <v>0.05</v>
      </c>
      <c r="AF813" s="23">
        <f>IF(AF$810&lt;'Impact Model_Complicated'!$D$590,$B$811,$B$812)</f>
        <v>0.05</v>
      </c>
      <c r="AG813" s="23">
        <f>IF(AG$810&lt;'Impact Model_Complicated'!$D$590,$B$811,$B$812)</f>
        <v>0.05</v>
      </c>
      <c r="AH813" s="23">
        <f>IF(AH$810&lt;'Impact Model_Complicated'!$D$590,$B$811,$B$812)</f>
        <v>0.05</v>
      </c>
      <c r="AI813" s="23">
        <f>IF(AI$810&lt;'Impact Model_Complicated'!$D$590,$B$811,$B$812)</f>
        <v>0.05</v>
      </c>
      <c r="AJ813" s="23">
        <f>IF(AJ$810&lt;'Impact Model_Complicated'!$D$590,$B$811,$B$812)</f>
        <v>0.05</v>
      </c>
      <c r="AK813" s="23">
        <f>IF(AK$810&lt;'Impact Model_Complicated'!$D$590,$B$811,$B$812)</f>
        <v>0.05</v>
      </c>
      <c r="AL813" s="23">
        <f>IF(AL$810&lt;'Impact Model_Complicated'!$D$590,$B$811,$B$812)</f>
        <v>0.05</v>
      </c>
      <c r="AM813" s="23">
        <f>IF(AM$810&lt;'Impact Model_Complicated'!$D$590,$B$811,$B$812)</f>
        <v>0.05</v>
      </c>
      <c r="AN813" s="23">
        <f>IF(AN$810&lt;'Impact Model_Complicated'!$D$590,$B$811,$B$812)</f>
        <v>0.05</v>
      </c>
      <c r="AO813" s="23">
        <f>IF(AO$810&lt;'Impact Model_Complicated'!$D$590,$B$811,$B$812)</f>
        <v>0.05</v>
      </c>
      <c r="AP813" s="23">
        <f>IF(AP$810&lt;'Impact Model_Complicated'!$D$590,$B$811,$B$812)</f>
        <v>0.05</v>
      </c>
      <c r="AQ813" s="23">
        <f>IF(AQ$810&lt;'Impact Model_Complicated'!$D$590,$B$811,$B$812)</f>
        <v>0.05</v>
      </c>
      <c r="AR813" s="23">
        <f>IF(AR$810&lt;'Impact Model_Complicated'!$D$590,$B$811,$B$812)</f>
        <v>0.05</v>
      </c>
      <c r="AS813" s="23">
        <f>IF(AS$810&lt;'Impact Model_Complicated'!$D$590,$B$811,$B$812)</f>
        <v>0.05</v>
      </c>
      <c r="AT813" s="23">
        <f>IF(AT$810&lt;'Impact Model_Complicated'!$D$590,$B$811,$B$812)</f>
        <v>0.05</v>
      </c>
      <c r="AU813" s="23">
        <f>IF(AU$810&lt;'Impact Model_Complicated'!$D$590,$B$811,$B$812)</f>
        <v>0.05</v>
      </c>
    </row>
    <row r="814" spans="1:47" s="19" customFormat="1" ht="15.25" hidden="1" outlineLevel="2"/>
    <row r="815" spans="1:47" s="19" customFormat="1" ht="15.75" hidden="1" outlineLevel="2">
      <c r="A815" s="18" t="s">
        <v>49</v>
      </c>
      <c r="B815" s="18"/>
      <c r="C815" s="18">
        <f t="shared" ref="C815:AU815" si="305">C810</f>
        <v>2022</v>
      </c>
      <c r="D815" s="18">
        <f t="shared" si="305"/>
        <v>2023</v>
      </c>
      <c r="E815" s="18">
        <f t="shared" si="305"/>
        <v>2024</v>
      </c>
      <c r="F815" s="18">
        <f t="shared" si="305"/>
        <v>2025</v>
      </c>
      <c r="G815" s="18">
        <f t="shared" si="305"/>
        <v>2026</v>
      </c>
      <c r="H815" s="18">
        <f t="shared" si="305"/>
        <v>2027</v>
      </c>
      <c r="I815" s="18">
        <f t="shared" si="305"/>
        <v>2028</v>
      </c>
      <c r="J815" s="18">
        <f t="shared" si="305"/>
        <v>2029</v>
      </c>
      <c r="K815" s="18">
        <f t="shared" si="305"/>
        <v>2030</v>
      </c>
      <c r="L815" s="18">
        <f t="shared" si="305"/>
        <v>2031</v>
      </c>
      <c r="M815" s="18">
        <f t="shared" si="305"/>
        <v>2032</v>
      </c>
      <c r="N815" s="18">
        <f t="shared" si="305"/>
        <v>2033</v>
      </c>
      <c r="O815" s="18">
        <f t="shared" si="305"/>
        <v>2034</v>
      </c>
      <c r="P815" s="18">
        <f t="shared" si="305"/>
        <v>2035</v>
      </c>
      <c r="Q815" s="18">
        <f t="shared" si="305"/>
        <v>2036</v>
      </c>
      <c r="R815" s="18">
        <f t="shared" si="305"/>
        <v>2037</v>
      </c>
      <c r="S815" s="18">
        <f t="shared" si="305"/>
        <v>2038</v>
      </c>
      <c r="T815" s="18">
        <f t="shared" si="305"/>
        <v>2039</v>
      </c>
      <c r="U815" s="18">
        <f t="shared" si="305"/>
        <v>2040</v>
      </c>
      <c r="V815" s="18">
        <f t="shared" si="305"/>
        <v>2041</v>
      </c>
      <c r="W815" s="18">
        <f t="shared" si="305"/>
        <v>2042</v>
      </c>
      <c r="X815" s="18">
        <f t="shared" si="305"/>
        <v>2043</v>
      </c>
      <c r="Y815" s="18">
        <f t="shared" si="305"/>
        <v>2044</v>
      </c>
      <c r="Z815" s="18">
        <f t="shared" si="305"/>
        <v>2045</v>
      </c>
      <c r="AA815" s="18">
        <f t="shared" si="305"/>
        <v>2046</v>
      </c>
      <c r="AB815" s="18">
        <f t="shared" si="305"/>
        <v>2047</v>
      </c>
      <c r="AC815" s="18">
        <f t="shared" si="305"/>
        <v>2048</v>
      </c>
      <c r="AD815" s="18">
        <f t="shared" si="305"/>
        <v>2049</v>
      </c>
      <c r="AE815" s="18">
        <f t="shared" si="305"/>
        <v>2050</v>
      </c>
      <c r="AF815" s="18">
        <f t="shared" si="305"/>
        <v>2051</v>
      </c>
      <c r="AG815" s="18">
        <f t="shared" si="305"/>
        <v>2052</v>
      </c>
      <c r="AH815" s="18">
        <f t="shared" si="305"/>
        <v>2053</v>
      </c>
      <c r="AI815" s="18">
        <f t="shared" si="305"/>
        <v>2054</v>
      </c>
      <c r="AJ815" s="18">
        <f t="shared" si="305"/>
        <v>2055</v>
      </c>
      <c r="AK815" s="18">
        <f t="shared" si="305"/>
        <v>2056</v>
      </c>
      <c r="AL815" s="18">
        <f t="shared" si="305"/>
        <v>2057</v>
      </c>
      <c r="AM815" s="18">
        <f t="shared" si="305"/>
        <v>2058</v>
      </c>
      <c r="AN815" s="18">
        <f t="shared" si="305"/>
        <v>2059</v>
      </c>
      <c r="AO815" s="18">
        <f t="shared" si="305"/>
        <v>2060</v>
      </c>
      <c r="AP815" s="18">
        <f t="shared" si="305"/>
        <v>2061</v>
      </c>
      <c r="AQ815" s="18">
        <f t="shared" si="305"/>
        <v>2062</v>
      </c>
      <c r="AR815" s="18">
        <f t="shared" si="305"/>
        <v>2063</v>
      </c>
      <c r="AS815" s="18">
        <f t="shared" si="305"/>
        <v>2064</v>
      </c>
      <c r="AT815" s="18">
        <f t="shared" si="305"/>
        <v>2065</v>
      </c>
      <c r="AU815" s="18">
        <f t="shared" si="305"/>
        <v>2066</v>
      </c>
    </row>
    <row r="816" spans="1:47" s="19" customFormat="1" ht="15.25" hidden="1" outlineLevel="2">
      <c r="A816" s="19" t="str">
        <f>'Impact Model_Complicated'!G585</f>
        <v>Low Income</v>
      </c>
      <c r="B816" s="24">
        <f>IFERROR('Impact Model_Complicated'!H585*'Impact Model_Complicated'!I585,0)</f>
        <v>72.5</v>
      </c>
      <c r="C816" s="24">
        <f t="shared" ref="C816:AU820" si="306">FV(C$297,1,0,-B816)</f>
        <v>73.95</v>
      </c>
      <c r="D816" s="24">
        <f t="shared" si="306"/>
        <v>75.429000000000002</v>
      </c>
      <c r="E816" s="24">
        <f t="shared" si="306"/>
        <v>76.937579999999997</v>
      </c>
      <c r="F816" s="24">
        <f t="shared" si="306"/>
        <v>78.476331599999995</v>
      </c>
      <c r="G816" s="24">
        <f t="shared" si="306"/>
        <v>82.400148180000002</v>
      </c>
      <c r="H816" s="24">
        <f t="shared" si="306"/>
        <v>86.520155589000012</v>
      </c>
      <c r="I816" s="24">
        <f t="shared" si="306"/>
        <v>90.846163368450021</v>
      </c>
      <c r="J816" s="24">
        <f t="shared" si="306"/>
        <v>95.38847153687253</v>
      </c>
      <c r="K816" s="24">
        <f t="shared" si="306"/>
        <v>100.15789511371617</v>
      </c>
      <c r="L816" s="24">
        <f t="shared" si="306"/>
        <v>105.16578986940198</v>
      </c>
      <c r="M816" s="24">
        <f t="shared" si="306"/>
        <v>110.42407936287208</v>
      </c>
      <c r="N816" s="24">
        <f t="shared" si="306"/>
        <v>115.94528333101569</v>
      </c>
      <c r="O816" s="24">
        <f t="shared" si="306"/>
        <v>121.74254749756648</v>
      </c>
      <c r="P816" s="24">
        <f t="shared" si="306"/>
        <v>127.82967487244481</v>
      </c>
      <c r="Q816" s="24">
        <f t="shared" si="306"/>
        <v>134.22115861606707</v>
      </c>
      <c r="R816" s="24">
        <f t="shared" si="306"/>
        <v>140.93221654687042</v>
      </c>
      <c r="S816" s="24">
        <f t="shared" si="306"/>
        <v>147.97882737421395</v>
      </c>
      <c r="T816" s="24">
        <f t="shared" si="306"/>
        <v>155.37776874292464</v>
      </c>
      <c r="U816" s="24">
        <f t="shared" si="306"/>
        <v>163.14665718007089</v>
      </c>
      <c r="V816" s="24">
        <f t="shared" si="306"/>
        <v>171.30399003907445</v>
      </c>
      <c r="W816" s="24">
        <f t="shared" si="306"/>
        <v>179.86918954102819</v>
      </c>
      <c r="X816" s="24">
        <f t="shared" si="306"/>
        <v>188.86264901807962</v>
      </c>
      <c r="Y816" s="24">
        <f t="shared" si="306"/>
        <v>198.30578146898361</v>
      </c>
      <c r="Z816" s="24">
        <f t="shared" si="306"/>
        <v>208.22107054243281</v>
      </c>
      <c r="AA816" s="24">
        <f t="shared" si="306"/>
        <v>218.63212406955446</v>
      </c>
      <c r="AB816" s="24">
        <f t="shared" si="306"/>
        <v>229.56373027303221</v>
      </c>
      <c r="AC816" s="24">
        <f t="shared" si="306"/>
        <v>241.04191678668383</v>
      </c>
      <c r="AD816" s="24">
        <f t="shared" si="306"/>
        <v>253.09401262601804</v>
      </c>
      <c r="AE816" s="24">
        <f t="shared" si="306"/>
        <v>265.74871325731897</v>
      </c>
      <c r="AF816" s="24">
        <f t="shared" si="306"/>
        <v>279.03614892018493</v>
      </c>
      <c r="AG816" s="24">
        <f t="shared" si="306"/>
        <v>292.98795636619417</v>
      </c>
      <c r="AH816" s="24">
        <f t="shared" si="306"/>
        <v>307.63735418450386</v>
      </c>
      <c r="AI816" s="24">
        <f t="shared" si="306"/>
        <v>323.01922189372908</v>
      </c>
      <c r="AJ816" s="24">
        <f t="shared" si="306"/>
        <v>339.17018298841555</v>
      </c>
      <c r="AK816" s="24">
        <f t="shared" si="306"/>
        <v>356.12869213783637</v>
      </c>
      <c r="AL816" s="24">
        <f t="shared" si="306"/>
        <v>373.93512674472822</v>
      </c>
      <c r="AM816" s="24">
        <f t="shared" si="306"/>
        <v>392.63188308196465</v>
      </c>
      <c r="AN816" s="24">
        <f t="shared" si="306"/>
        <v>412.2634772360629</v>
      </c>
      <c r="AO816" s="24">
        <f t="shared" si="306"/>
        <v>432.87665109786604</v>
      </c>
      <c r="AP816" s="24">
        <f t="shared" si="306"/>
        <v>454.52048365275937</v>
      </c>
      <c r="AQ816" s="24">
        <f t="shared" si="306"/>
        <v>477.24650783539738</v>
      </c>
      <c r="AR816" s="24">
        <f t="shared" si="306"/>
        <v>501.10883322716728</v>
      </c>
      <c r="AS816" s="24">
        <f t="shared" si="306"/>
        <v>526.16427488852571</v>
      </c>
      <c r="AT816" s="24">
        <f t="shared" si="306"/>
        <v>552.47248863295204</v>
      </c>
      <c r="AU816" s="24">
        <f t="shared" si="306"/>
        <v>580.09611306459965</v>
      </c>
    </row>
    <row r="817" spans="1:47" s="19" customFormat="1" ht="15.25" hidden="1" outlineLevel="2">
      <c r="A817" s="19" t="str">
        <f>'Impact Model_Complicated'!G586</f>
        <v>Moderate Income</v>
      </c>
      <c r="B817" s="24">
        <f>IFERROR('Impact Model_Complicated'!H586*'Impact Model_Complicated'!I586,0)</f>
        <v>72.5</v>
      </c>
      <c r="C817" s="24">
        <f t="shared" si="306"/>
        <v>73.95</v>
      </c>
      <c r="D817" s="24">
        <f t="shared" si="306"/>
        <v>75.429000000000002</v>
      </c>
      <c r="E817" s="24">
        <f t="shared" si="306"/>
        <v>76.937579999999997</v>
      </c>
      <c r="F817" s="24">
        <f t="shared" si="306"/>
        <v>78.476331599999995</v>
      </c>
      <c r="G817" s="24">
        <f t="shared" si="306"/>
        <v>82.400148180000002</v>
      </c>
      <c r="H817" s="24">
        <f t="shared" si="306"/>
        <v>86.520155589000012</v>
      </c>
      <c r="I817" s="24">
        <f t="shared" si="306"/>
        <v>90.846163368450021</v>
      </c>
      <c r="J817" s="24">
        <f t="shared" si="306"/>
        <v>95.38847153687253</v>
      </c>
      <c r="K817" s="24">
        <f t="shared" si="306"/>
        <v>100.15789511371617</v>
      </c>
      <c r="L817" s="24">
        <f t="shared" si="306"/>
        <v>105.16578986940198</v>
      </c>
      <c r="M817" s="24">
        <f t="shared" si="306"/>
        <v>110.42407936287208</v>
      </c>
      <c r="N817" s="24">
        <f t="shared" si="306"/>
        <v>115.94528333101569</v>
      </c>
      <c r="O817" s="24">
        <f t="shared" si="306"/>
        <v>121.74254749756648</v>
      </c>
      <c r="P817" s="24">
        <f t="shared" si="306"/>
        <v>127.82967487244481</v>
      </c>
      <c r="Q817" s="24">
        <f t="shared" si="306"/>
        <v>134.22115861606707</v>
      </c>
      <c r="R817" s="24">
        <f t="shared" si="306"/>
        <v>140.93221654687042</v>
      </c>
      <c r="S817" s="24">
        <f t="shared" si="306"/>
        <v>147.97882737421395</v>
      </c>
      <c r="T817" s="24">
        <f t="shared" si="306"/>
        <v>155.37776874292464</v>
      </c>
      <c r="U817" s="24">
        <f t="shared" si="306"/>
        <v>163.14665718007089</v>
      </c>
      <c r="V817" s="24">
        <f t="shared" si="306"/>
        <v>171.30399003907445</v>
      </c>
      <c r="W817" s="24">
        <f t="shared" si="306"/>
        <v>179.86918954102819</v>
      </c>
      <c r="X817" s="24">
        <f t="shared" si="306"/>
        <v>188.86264901807962</v>
      </c>
      <c r="Y817" s="24">
        <f t="shared" si="306"/>
        <v>198.30578146898361</v>
      </c>
      <c r="Z817" s="24">
        <f t="shared" si="306"/>
        <v>208.22107054243281</v>
      </c>
      <c r="AA817" s="24">
        <f t="shared" si="306"/>
        <v>218.63212406955446</v>
      </c>
      <c r="AB817" s="24">
        <f t="shared" si="306"/>
        <v>229.56373027303221</v>
      </c>
      <c r="AC817" s="24">
        <f t="shared" si="306"/>
        <v>241.04191678668383</v>
      </c>
      <c r="AD817" s="24">
        <f t="shared" si="306"/>
        <v>253.09401262601804</v>
      </c>
      <c r="AE817" s="24">
        <f t="shared" si="306"/>
        <v>265.74871325731897</v>
      </c>
      <c r="AF817" s="24">
        <f t="shared" si="306"/>
        <v>279.03614892018493</v>
      </c>
      <c r="AG817" s="24">
        <f t="shared" si="306"/>
        <v>292.98795636619417</v>
      </c>
      <c r="AH817" s="24">
        <f t="shared" si="306"/>
        <v>307.63735418450386</v>
      </c>
      <c r="AI817" s="24">
        <f t="shared" si="306"/>
        <v>323.01922189372908</v>
      </c>
      <c r="AJ817" s="24">
        <f t="shared" si="306"/>
        <v>339.17018298841555</v>
      </c>
      <c r="AK817" s="24">
        <f t="shared" si="306"/>
        <v>356.12869213783637</v>
      </c>
      <c r="AL817" s="24">
        <f t="shared" si="306"/>
        <v>373.93512674472822</v>
      </c>
      <c r="AM817" s="24">
        <f t="shared" si="306"/>
        <v>392.63188308196465</v>
      </c>
      <c r="AN817" s="24">
        <f t="shared" si="306"/>
        <v>412.2634772360629</v>
      </c>
      <c r="AO817" s="24">
        <f t="shared" si="306"/>
        <v>432.87665109786604</v>
      </c>
      <c r="AP817" s="24">
        <f t="shared" si="306"/>
        <v>454.52048365275937</v>
      </c>
      <c r="AQ817" s="24">
        <f t="shared" si="306"/>
        <v>477.24650783539738</v>
      </c>
      <c r="AR817" s="24">
        <f t="shared" si="306"/>
        <v>501.10883322716728</v>
      </c>
      <c r="AS817" s="24">
        <f t="shared" si="306"/>
        <v>526.16427488852571</v>
      </c>
      <c r="AT817" s="24">
        <f t="shared" si="306"/>
        <v>552.47248863295204</v>
      </c>
      <c r="AU817" s="24">
        <f t="shared" si="306"/>
        <v>580.09611306459965</v>
      </c>
    </row>
    <row r="818" spans="1:47" s="19" customFormat="1" ht="15.25" hidden="1" outlineLevel="2">
      <c r="A818" s="19" t="str">
        <f>'Impact Model_Complicated'!G587</f>
        <v>Market Rate</v>
      </c>
      <c r="B818" s="24">
        <f>IFERROR('Impact Model_Complicated'!H587*'Impact Model_Complicated'!I587,0)</f>
        <v>72.5</v>
      </c>
      <c r="C818" s="24">
        <f t="shared" si="306"/>
        <v>73.95</v>
      </c>
      <c r="D818" s="24">
        <f t="shared" si="306"/>
        <v>75.429000000000002</v>
      </c>
      <c r="E818" s="24">
        <f t="shared" si="306"/>
        <v>76.937579999999997</v>
      </c>
      <c r="F818" s="24">
        <f t="shared" si="306"/>
        <v>78.476331599999995</v>
      </c>
      <c r="G818" s="24">
        <f t="shared" si="306"/>
        <v>82.400148180000002</v>
      </c>
      <c r="H818" s="24">
        <f t="shared" si="306"/>
        <v>86.520155589000012</v>
      </c>
      <c r="I818" s="24">
        <f t="shared" si="306"/>
        <v>90.846163368450021</v>
      </c>
      <c r="J818" s="24">
        <f t="shared" si="306"/>
        <v>95.38847153687253</v>
      </c>
      <c r="K818" s="24">
        <f t="shared" si="306"/>
        <v>100.15789511371617</v>
      </c>
      <c r="L818" s="24">
        <f t="shared" si="306"/>
        <v>105.16578986940198</v>
      </c>
      <c r="M818" s="24">
        <f t="shared" si="306"/>
        <v>110.42407936287208</v>
      </c>
      <c r="N818" s="24">
        <f t="shared" si="306"/>
        <v>115.94528333101569</v>
      </c>
      <c r="O818" s="24">
        <f t="shared" si="306"/>
        <v>121.74254749756648</v>
      </c>
      <c r="P818" s="24">
        <f t="shared" si="306"/>
        <v>127.82967487244481</v>
      </c>
      <c r="Q818" s="24">
        <f t="shared" si="306"/>
        <v>134.22115861606707</v>
      </c>
      <c r="R818" s="24">
        <f t="shared" si="306"/>
        <v>140.93221654687042</v>
      </c>
      <c r="S818" s="24">
        <f t="shared" si="306"/>
        <v>147.97882737421395</v>
      </c>
      <c r="T818" s="24">
        <f t="shared" si="306"/>
        <v>155.37776874292464</v>
      </c>
      <c r="U818" s="24">
        <f t="shared" si="306"/>
        <v>163.14665718007089</v>
      </c>
      <c r="V818" s="24">
        <f t="shared" si="306"/>
        <v>171.30399003907445</v>
      </c>
      <c r="W818" s="24">
        <f t="shared" si="306"/>
        <v>179.86918954102819</v>
      </c>
      <c r="X818" s="24">
        <f t="shared" si="306"/>
        <v>188.86264901807962</v>
      </c>
      <c r="Y818" s="24">
        <f t="shared" si="306"/>
        <v>198.30578146898361</v>
      </c>
      <c r="Z818" s="24">
        <f t="shared" si="306"/>
        <v>208.22107054243281</v>
      </c>
      <c r="AA818" s="24">
        <f t="shared" si="306"/>
        <v>218.63212406955446</v>
      </c>
      <c r="AB818" s="24">
        <f t="shared" si="306"/>
        <v>229.56373027303221</v>
      </c>
      <c r="AC818" s="24">
        <f t="shared" si="306"/>
        <v>241.04191678668383</v>
      </c>
      <c r="AD818" s="24">
        <f t="shared" si="306"/>
        <v>253.09401262601804</v>
      </c>
      <c r="AE818" s="24">
        <f t="shared" si="306"/>
        <v>265.74871325731897</v>
      </c>
      <c r="AF818" s="24">
        <f t="shared" si="306"/>
        <v>279.03614892018493</v>
      </c>
      <c r="AG818" s="24">
        <f t="shared" si="306"/>
        <v>292.98795636619417</v>
      </c>
      <c r="AH818" s="24">
        <f t="shared" si="306"/>
        <v>307.63735418450386</v>
      </c>
      <c r="AI818" s="24">
        <f t="shared" si="306"/>
        <v>323.01922189372908</v>
      </c>
      <c r="AJ818" s="24">
        <f t="shared" si="306"/>
        <v>339.17018298841555</v>
      </c>
      <c r="AK818" s="24">
        <f t="shared" si="306"/>
        <v>356.12869213783637</v>
      </c>
      <c r="AL818" s="24">
        <f t="shared" si="306"/>
        <v>373.93512674472822</v>
      </c>
      <c r="AM818" s="24">
        <f t="shared" si="306"/>
        <v>392.63188308196465</v>
      </c>
      <c r="AN818" s="24">
        <f t="shared" si="306"/>
        <v>412.2634772360629</v>
      </c>
      <c r="AO818" s="24">
        <f t="shared" si="306"/>
        <v>432.87665109786604</v>
      </c>
      <c r="AP818" s="24">
        <f t="shared" si="306"/>
        <v>454.52048365275937</v>
      </c>
      <c r="AQ818" s="24">
        <f t="shared" si="306"/>
        <v>477.24650783539738</v>
      </c>
      <c r="AR818" s="24">
        <f t="shared" si="306"/>
        <v>501.10883322716728</v>
      </c>
      <c r="AS818" s="24">
        <f t="shared" si="306"/>
        <v>526.16427488852571</v>
      </c>
      <c r="AT818" s="24">
        <f t="shared" si="306"/>
        <v>552.47248863295204</v>
      </c>
      <c r="AU818" s="24">
        <f t="shared" si="306"/>
        <v>580.09611306459965</v>
      </c>
    </row>
    <row r="819" spans="1:47" s="19" customFormat="1" ht="15.25" hidden="1" outlineLevel="2">
      <c r="A819" s="19" t="str">
        <f>'Impact Model_Complicated'!G588</f>
        <v>Other</v>
      </c>
      <c r="B819" s="24">
        <f>IFERROR('Impact Model_Complicated'!H588*'Impact Model_Complicated'!I588,0)</f>
        <v>72.5</v>
      </c>
      <c r="C819" s="24">
        <f t="shared" si="306"/>
        <v>73.95</v>
      </c>
      <c r="D819" s="24">
        <f t="shared" si="306"/>
        <v>75.429000000000002</v>
      </c>
      <c r="E819" s="24">
        <f t="shared" si="306"/>
        <v>76.937579999999997</v>
      </c>
      <c r="F819" s="24">
        <f t="shared" si="306"/>
        <v>78.476331599999995</v>
      </c>
      <c r="G819" s="24">
        <f t="shared" si="306"/>
        <v>82.400148180000002</v>
      </c>
      <c r="H819" s="24">
        <f t="shared" si="306"/>
        <v>86.520155589000012</v>
      </c>
      <c r="I819" s="24">
        <f t="shared" si="306"/>
        <v>90.846163368450021</v>
      </c>
      <c r="J819" s="24">
        <f t="shared" si="306"/>
        <v>95.38847153687253</v>
      </c>
      <c r="K819" s="24">
        <f t="shared" si="306"/>
        <v>100.15789511371617</v>
      </c>
      <c r="L819" s="24">
        <f t="shared" si="306"/>
        <v>105.16578986940198</v>
      </c>
      <c r="M819" s="24">
        <f t="shared" si="306"/>
        <v>110.42407936287208</v>
      </c>
      <c r="N819" s="24">
        <f t="shared" si="306"/>
        <v>115.94528333101569</v>
      </c>
      <c r="O819" s="24">
        <f t="shared" si="306"/>
        <v>121.74254749756648</v>
      </c>
      <c r="P819" s="24">
        <f t="shared" si="306"/>
        <v>127.82967487244481</v>
      </c>
      <c r="Q819" s="24">
        <f t="shared" si="306"/>
        <v>134.22115861606707</v>
      </c>
      <c r="R819" s="24">
        <f t="shared" si="306"/>
        <v>140.93221654687042</v>
      </c>
      <c r="S819" s="24">
        <f t="shared" si="306"/>
        <v>147.97882737421395</v>
      </c>
      <c r="T819" s="24">
        <f t="shared" si="306"/>
        <v>155.37776874292464</v>
      </c>
      <c r="U819" s="24">
        <f t="shared" si="306"/>
        <v>163.14665718007089</v>
      </c>
      <c r="V819" s="24">
        <f t="shared" si="306"/>
        <v>171.30399003907445</v>
      </c>
      <c r="W819" s="24">
        <f t="shared" si="306"/>
        <v>179.86918954102819</v>
      </c>
      <c r="X819" s="24">
        <f t="shared" si="306"/>
        <v>188.86264901807962</v>
      </c>
      <c r="Y819" s="24">
        <f t="shared" si="306"/>
        <v>198.30578146898361</v>
      </c>
      <c r="Z819" s="24">
        <f t="shared" si="306"/>
        <v>208.22107054243281</v>
      </c>
      <c r="AA819" s="24">
        <f t="shared" si="306"/>
        <v>218.63212406955446</v>
      </c>
      <c r="AB819" s="24">
        <f t="shared" si="306"/>
        <v>229.56373027303221</v>
      </c>
      <c r="AC819" s="24">
        <f t="shared" si="306"/>
        <v>241.04191678668383</v>
      </c>
      <c r="AD819" s="24">
        <f t="shared" si="306"/>
        <v>253.09401262601804</v>
      </c>
      <c r="AE819" s="24">
        <f t="shared" si="306"/>
        <v>265.74871325731897</v>
      </c>
      <c r="AF819" s="24">
        <f t="shared" si="306"/>
        <v>279.03614892018493</v>
      </c>
      <c r="AG819" s="24">
        <f t="shared" si="306"/>
        <v>292.98795636619417</v>
      </c>
      <c r="AH819" s="24">
        <f t="shared" si="306"/>
        <v>307.63735418450386</v>
      </c>
      <c r="AI819" s="24">
        <f t="shared" si="306"/>
        <v>323.01922189372908</v>
      </c>
      <c r="AJ819" s="24">
        <f t="shared" si="306"/>
        <v>339.17018298841555</v>
      </c>
      <c r="AK819" s="24">
        <f t="shared" si="306"/>
        <v>356.12869213783637</v>
      </c>
      <c r="AL819" s="24">
        <f t="shared" si="306"/>
        <v>373.93512674472822</v>
      </c>
      <c r="AM819" s="24">
        <f t="shared" si="306"/>
        <v>392.63188308196465</v>
      </c>
      <c r="AN819" s="24">
        <f t="shared" si="306"/>
        <v>412.2634772360629</v>
      </c>
      <c r="AO819" s="24">
        <f t="shared" si="306"/>
        <v>432.87665109786604</v>
      </c>
      <c r="AP819" s="24">
        <f t="shared" si="306"/>
        <v>454.52048365275937</v>
      </c>
      <c r="AQ819" s="24">
        <f t="shared" si="306"/>
        <v>477.24650783539738</v>
      </c>
      <c r="AR819" s="24">
        <f t="shared" si="306"/>
        <v>501.10883322716728</v>
      </c>
      <c r="AS819" s="24">
        <f t="shared" si="306"/>
        <v>526.16427488852571</v>
      </c>
      <c r="AT819" s="24">
        <f t="shared" si="306"/>
        <v>552.47248863295204</v>
      </c>
      <c r="AU819" s="24">
        <f t="shared" si="306"/>
        <v>580.09611306459965</v>
      </c>
    </row>
    <row r="820" spans="1:47" s="19" customFormat="1" ht="15.25" hidden="1" outlineLevel="2">
      <c r="A820" s="19" t="str">
        <f>'Impact Model_Complicated'!G589</f>
        <v>Other</v>
      </c>
      <c r="B820" s="24">
        <f>IFERROR('Impact Model_Complicated'!H589*'Impact Model_Complicated'!I589,0)</f>
        <v>72.5</v>
      </c>
      <c r="C820" s="24">
        <f t="shared" si="306"/>
        <v>73.95</v>
      </c>
      <c r="D820" s="24">
        <f t="shared" si="306"/>
        <v>75.429000000000002</v>
      </c>
      <c r="E820" s="24">
        <f t="shared" si="306"/>
        <v>76.937579999999997</v>
      </c>
      <c r="F820" s="24">
        <f t="shared" si="306"/>
        <v>78.476331599999995</v>
      </c>
      <c r="G820" s="24">
        <f t="shared" si="306"/>
        <v>82.400148180000002</v>
      </c>
      <c r="H820" s="24">
        <f t="shared" si="306"/>
        <v>86.520155589000012</v>
      </c>
      <c r="I820" s="24">
        <f t="shared" si="306"/>
        <v>90.846163368450021</v>
      </c>
      <c r="J820" s="24">
        <f t="shared" si="306"/>
        <v>95.38847153687253</v>
      </c>
      <c r="K820" s="24">
        <f t="shared" si="306"/>
        <v>100.15789511371617</v>
      </c>
      <c r="L820" s="24">
        <f t="shared" si="306"/>
        <v>105.16578986940198</v>
      </c>
      <c r="M820" s="24">
        <f t="shared" si="306"/>
        <v>110.42407936287208</v>
      </c>
      <c r="N820" s="24">
        <f t="shared" si="306"/>
        <v>115.94528333101569</v>
      </c>
      <c r="O820" s="24">
        <f t="shared" si="306"/>
        <v>121.74254749756648</v>
      </c>
      <c r="P820" s="24">
        <f t="shared" si="306"/>
        <v>127.82967487244481</v>
      </c>
      <c r="Q820" s="24">
        <f t="shared" si="306"/>
        <v>134.22115861606707</v>
      </c>
      <c r="R820" s="24">
        <f t="shared" si="306"/>
        <v>140.93221654687042</v>
      </c>
      <c r="S820" s="24">
        <f t="shared" si="306"/>
        <v>147.97882737421395</v>
      </c>
      <c r="T820" s="24">
        <f t="shared" si="306"/>
        <v>155.37776874292464</v>
      </c>
      <c r="U820" s="24">
        <f t="shared" si="306"/>
        <v>163.14665718007089</v>
      </c>
      <c r="V820" s="24">
        <f t="shared" si="306"/>
        <v>171.30399003907445</v>
      </c>
      <c r="W820" s="24">
        <f t="shared" si="306"/>
        <v>179.86918954102819</v>
      </c>
      <c r="X820" s="24">
        <f t="shared" si="306"/>
        <v>188.86264901807962</v>
      </c>
      <c r="Y820" s="24">
        <f t="shared" si="306"/>
        <v>198.30578146898361</v>
      </c>
      <c r="Z820" s="24">
        <f t="shared" si="306"/>
        <v>208.22107054243281</v>
      </c>
      <c r="AA820" s="24">
        <f t="shared" si="306"/>
        <v>218.63212406955446</v>
      </c>
      <c r="AB820" s="24">
        <f t="shared" si="306"/>
        <v>229.56373027303221</v>
      </c>
      <c r="AC820" s="24">
        <f t="shared" si="306"/>
        <v>241.04191678668383</v>
      </c>
      <c r="AD820" s="24">
        <f t="shared" si="306"/>
        <v>253.09401262601804</v>
      </c>
      <c r="AE820" s="24">
        <f t="shared" si="306"/>
        <v>265.74871325731897</v>
      </c>
      <c r="AF820" s="24">
        <f t="shared" si="306"/>
        <v>279.03614892018493</v>
      </c>
      <c r="AG820" s="24">
        <f t="shared" si="306"/>
        <v>292.98795636619417</v>
      </c>
      <c r="AH820" s="24">
        <f t="shared" si="306"/>
        <v>307.63735418450386</v>
      </c>
      <c r="AI820" s="24">
        <f t="shared" si="306"/>
        <v>323.01922189372908</v>
      </c>
      <c r="AJ820" s="24">
        <f t="shared" si="306"/>
        <v>339.17018298841555</v>
      </c>
      <c r="AK820" s="24">
        <f t="shared" si="306"/>
        <v>356.12869213783637</v>
      </c>
      <c r="AL820" s="24">
        <f t="shared" si="306"/>
        <v>373.93512674472822</v>
      </c>
      <c r="AM820" s="24">
        <f t="shared" si="306"/>
        <v>392.63188308196465</v>
      </c>
      <c r="AN820" s="24">
        <f t="shared" si="306"/>
        <v>412.2634772360629</v>
      </c>
      <c r="AO820" s="24">
        <f t="shared" si="306"/>
        <v>432.87665109786604</v>
      </c>
      <c r="AP820" s="24">
        <f t="shared" si="306"/>
        <v>454.52048365275937</v>
      </c>
      <c r="AQ820" s="24">
        <f t="shared" si="306"/>
        <v>477.24650783539738</v>
      </c>
      <c r="AR820" s="24">
        <f t="shared" si="306"/>
        <v>501.10883322716728</v>
      </c>
      <c r="AS820" s="24">
        <f t="shared" si="306"/>
        <v>526.16427488852571</v>
      </c>
      <c r="AT820" s="24">
        <f t="shared" si="306"/>
        <v>552.47248863295204</v>
      </c>
      <c r="AU820" s="24">
        <f t="shared" si="306"/>
        <v>580.09611306459965</v>
      </c>
    </row>
    <row r="821" spans="1:47" s="19" customFormat="1" ht="15.25" hidden="1" outlineLevel="2"/>
    <row r="822" spans="1:47" s="19" customFormat="1" ht="15.75" hidden="1" outlineLevel="2">
      <c r="A822" s="18"/>
      <c r="B822" s="18"/>
      <c r="C822" s="18">
        <f t="shared" ref="C822:AU822" si="307">C815</f>
        <v>2022</v>
      </c>
      <c r="D822" s="18">
        <f t="shared" si="307"/>
        <v>2023</v>
      </c>
      <c r="E822" s="18">
        <f t="shared" si="307"/>
        <v>2024</v>
      </c>
      <c r="F822" s="18">
        <f t="shared" si="307"/>
        <v>2025</v>
      </c>
      <c r="G822" s="18">
        <f t="shared" si="307"/>
        <v>2026</v>
      </c>
      <c r="H822" s="18">
        <f t="shared" si="307"/>
        <v>2027</v>
      </c>
      <c r="I822" s="18">
        <f t="shared" si="307"/>
        <v>2028</v>
      </c>
      <c r="J822" s="18">
        <f t="shared" si="307"/>
        <v>2029</v>
      </c>
      <c r="K822" s="18">
        <f t="shared" si="307"/>
        <v>2030</v>
      </c>
      <c r="L822" s="18">
        <f t="shared" si="307"/>
        <v>2031</v>
      </c>
      <c r="M822" s="18">
        <f t="shared" si="307"/>
        <v>2032</v>
      </c>
      <c r="N822" s="18">
        <f t="shared" si="307"/>
        <v>2033</v>
      </c>
      <c r="O822" s="18">
        <f t="shared" si="307"/>
        <v>2034</v>
      </c>
      <c r="P822" s="18">
        <f t="shared" si="307"/>
        <v>2035</v>
      </c>
      <c r="Q822" s="18">
        <f t="shared" si="307"/>
        <v>2036</v>
      </c>
      <c r="R822" s="18">
        <f t="shared" si="307"/>
        <v>2037</v>
      </c>
      <c r="S822" s="18">
        <f t="shared" si="307"/>
        <v>2038</v>
      </c>
      <c r="T822" s="18">
        <f t="shared" si="307"/>
        <v>2039</v>
      </c>
      <c r="U822" s="18">
        <f t="shared" si="307"/>
        <v>2040</v>
      </c>
      <c r="V822" s="18">
        <f t="shared" si="307"/>
        <v>2041</v>
      </c>
      <c r="W822" s="18">
        <f t="shared" si="307"/>
        <v>2042</v>
      </c>
      <c r="X822" s="18">
        <f t="shared" si="307"/>
        <v>2043</v>
      </c>
      <c r="Y822" s="18">
        <f t="shared" si="307"/>
        <v>2044</v>
      </c>
      <c r="Z822" s="18">
        <f t="shared" si="307"/>
        <v>2045</v>
      </c>
      <c r="AA822" s="18">
        <f t="shared" si="307"/>
        <v>2046</v>
      </c>
      <c r="AB822" s="18">
        <f t="shared" si="307"/>
        <v>2047</v>
      </c>
      <c r="AC822" s="18">
        <f t="shared" si="307"/>
        <v>2048</v>
      </c>
      <c r="AD822" s="18">
        <f t="shared" si="307"/>
        <v>2049</v>
      </c>
      <c r="AE822" s="18">
        <f t="shared" si="307"/>
        <v>2050</v>
      </c>
      <c r="AF822" s="18">
        <f t="shared" si="307"/>
        <v>2051</v>
      </c>
      <c r="AG822" s="18">
        <f t="shared" si="307"/>
        <v>2052</v>
      </c>
      <c r="AH822" s="18">
        <f t="shared" si="307"/>
        <v>2053</v>
      </c>
      <c r="AI822" s="18">
        <f t="shared" si="307"/>
        <v>2054</v>
      </c>
      <c r="AJ822" s="18">
        <f t="shared" si="307"/>
        <v>2055</v>
      </c>
      <c r="AK822" s="18">
        <f t="shared" si="307"/>
        <v>2056</v>
      </c>
      <c r="AL822" s="18">
        <f t="shared" si="307"/>
        <v>2057</v>
      </c>
      <c r="AM822" s="18">
        <f t="shared" si="307"/>
        <v>2058</v>
      </c>
      <c r="AN822" s="18">
        <f t="shared" si="307"/>
        <v>2059</v>
      </c>
      <c r="AO822" s="18">
        <f t="shared" si="307"/>
        <v>2060</v>
      </c>
      <c r="AP822" s="18">
        <f t="shared" si="307"/>
        <v>2061</v>
      </c>
      <c r="AQ822" s="18">
        <f t="shared" si="307"/>
        <v>2062</v>
      </c>
      <c r="AR822" s="18">
        <f t="shared" si="307"/>
        <v>2063</v>
      </c>
      <c r="AS822" s="18">
        <f t="shared" si="307"/>
        <v>2064</v>
      </c>
      <c r="AT822" s="18">
        <f t="shared" si="307"/>
        <v>2065</v>
      </c>
      <c r="AU822" s="18">
        <f t="shared" si="307"/>
        <v>2066</v>
      </c>
    </row>
    <row r="823" spans="1:47" s="19" customFormat="1" ht="15.25" hidden="1" outlineLevel="2">
      <c r="A823" s="19" t="s">
        <v>8</v>
      </c>
      <c r="C823" s="19">
        <f>IF(C822='Impact Model_Complicated'!$D$72,1,0)</f>
        <v>0</v>
      </c>
      <c r="D823" s="19">
        <f>IF(D822='Impact Model_Complicated'!$D$72,1,0)</f>
        <v>0</v>
      </c>
      <c r="E823" s="19">
        <f>IF(E822='Impact Model_Complicated'!$D$72,1,0)</f>
        <v>0</v>
      </c>
      <c r="F823" s="19">
        <f>IF(F822='Impact Model_Complicated'!$D$72,1,0)</f>
        <v>0</v>
      </c>
      <c r="G823" s="19">
        <f>IF(G822='Impact Model_Complicated'!$D$72,1,0)</f>
        <v>0</v>
      </c>
      <c r="H823" s="19">
        <f>IF(H822='Impact Model_Complicated'!$D$72,1,0)</f>
        <v>0</v>
      </c>
      <c r="I823" s="19">
        <f>IF(I822='Impact Model_Complicated'!$D$72,1,0)</f>
        <v>1</v>
      </c>
      <c r="J823" s="19">
        <f>IF(J822='Impact Model_Complicated'!$D$72,1,0)</f>
        <v>0</v>
      </c>
      <c r="K823" s="19">
        <f>IF(K822='Impact Model_Complicated'!$D$72,1,0)</f>
        <v>0</v>
      </c>
      <c r="L823" s="19">
        <f>IF(L822='Impact Model_Complicated'!$D$72,1,0)</f>
        <v>0</v>
      </c>
      <c r="M823" s="19">
        <f>IF(M822='Impact Model_Complicated'!$D$72,1,0)</f>
        <v>0</v>
      </c>
      <c r="N823" s="19">
        <f>IF(N822='Impact Model_Complicated'!$D$72,1,0)</f>
        <v>0</v>
      </c>
      <c r="O823" s="19">
        <f>IF(O822='Impact Model_Complicated'!$D$72,1,0)</f>
        <v>0</v>
      </c>
      <c r="P823" s="19">
        <f>IF(P822='Impact Model_Complicated'!$D$72,1,0)</f>
        <v>0</v>
      </c>
      <c r="Q823" s="19">
        <f>IF(Q822='Impact Model_Complicated'!$D$72,1,0)</f>
        <v>0</v>
      </c>
      <c r="R823" s="19">
        <f>IF(R822='Impact Model_Complicated'!$D$72,1,0)</f>
        <v>0</v>
      </c>
      <c r="S823" s="19">
        <f>IF(S822='Impact Model_Complicated'!$D$72,1,0)</f>
        <v>0</v>
      </c>
      <c r="T823" s="19">
        <f>IF(T822='Impact Model_Complicated'!$D$72,1,0)</f>
        <v>0</v>
      </c>
      <c r="U823" s="19">
        <f>IF(U822='Impact Model_Complicated'!$D$72,1,0)</f>
        <v>0</v>
      </c>
      <c r="V823" s="19">
        <f>IF(V822='Impact Model_Complicated'!$D$72,1,0)</f>
        <v>0</v>
      </c>
      <c r="W823" s="19">
        <f>IF(W822='Impact Model_Complicated'!$D$72,1,0)</f>
        <v>0</v>
      </c>
      <c r="X823" s="19">
        <f>IF(X822='Impact Model_Complicated'!$D$72,1,0)</f>
        <v>0</v>
      </c>
      <c r="Y823" s="19">
        <f>IF(Y822='Impact Model_Complicated'!$D$72,1,0)</f>
        <v>0</v>
      </c>
      <c r="Z823" s="19">
        <f>IF(Z822='Impact Model_Simple'!$D$72,1,0)</f>
        <v>0</v>
      </c>
      <c r="AA823" s="19">
        <f>IF(AA822='Impact Model_Complicated'!$D$72,1,0)</f>
        <v>0</v>
      </c>
      <c r="AB823" s="19">
        <f>IF(AB822='Impact Model_Complicated'!$D$72,1,0)</f>
        <v>0</v>
      </c>
      <c r="AC823" s="19">
        <f>IF(AC822='Impact Model_Complicated'!$D$72,1,0)</f>
        <v>0</v>
      </c>
      <c r="AD823" s="19">
        <f>IF(AD822='Impact Model_Complicated'!$D$72,1,0)</f>
        <v>0</v>
      </c>
      <c r="AE823" s="19">
        <f>IF(AE822='Impact Model_Complicated'!$D$72,1,0)</f>
        <v>0</v>
      </c>
      <c r="AF823" s="19">
        <f>IF(AF822='Impact Model_Complicated'!$D$72,1,0)</f>
        <v>0</v>
      </c>
      <c r="AG823" s="19">
        <f>IF(AG822='Impact Model_Complicated'!$D$72,1,0)</f>
        <v>0</v>
      </c>
      <c r="AH823" s="19">
        <f>IF(AH822='Impact Model_Complicated'!$D$72,1,0)</f>
        <v>0</v>
      </c>
      <c r="AI823" s="19">
        <f>IF(AI822='Impact Model_Complicated'!$D$72,1,0)</f>
        <v>0</v>
      </c>
      <c r="AJ823" s="19">
        <f>IF(AJ822='Impact Model_Complicated'!$D$72,1,0)</f>
        <v>0</v>
      </c>
      <c r="AK823" s="19">
        <f>IF(AK822='Impact Model_Complicated'!$D$72,1,0)</f>
        <v>0</v>
      </c>
      <c r="AL823" s="19">
        <f>IF(AL822='Impact Model_Complicated'!$D$72,1,0)</f>
        <v>0</v>
      </c>
      <c r="AM823" s="19">
        <f>IF(AM822='Impact Model_Complicated'!$D$72,1,0)</f>
        <v>0</v>
      </c>
      <c r="AN823" s="19">
        <f>IF(AN822='Impact Model_Complicated'!$D$72,1,0)</f>
        <v>0</v>
      </c>
      <c r="AO823" s="19">
        <f>IF(AO822='Impact Model_Complicated'!$D$72,1,0)</f>
        <v>0</v>
      </c>
      <c r="AP823" s="19">
        <f>IF(AP822='Impact Model_Complicated'!$D$72,1,0)</f>
        <v>0</v>
      </c>
      <c r="AQ823" s="19">
        <f>IF(AQ822='Impact Model_Complicated'!$D$72,1,0)</f>
        <v>0</v>
      </c>
      <c r="AR823" s="19">
        <f>IF(AR822='Impact Model_Complicated'!$D$72,1,0)</f>
        <v>0</v>
      </c>
      <c r="AS823" s="19">
        <f>IF(AS822='Impact Model_Complicated'!$D$72,1,0)</f>
        <v>0</v>
      </c>
      <c r="AT823" s="19">
        <f>IF(AT822='Impact Model_Complicated'!$D$72,1,0)</f>
        <v>0</v>
      </c>
      <c r="AU823" s="19">
        <f>IF(AU822='Impact Model_Complicated'!$D$72,1,0)</f>
        <v>0</v>
      </c>
    </row>
    <row r="824" spans="1:47" hidden="1" outlineLevel="1"/>
    <row r="825" spans="1:47" collapsed="1"/>
  </sheetData>
  <mergeCells count="12">
    <mergeCell ref="B46:E46"/>
    <mergeCell ref="F46:I46"/>
    <mergeCell ref="J46:M46"/>
    <mergeCell ref="N46:Q46"/>
    <mergeCell ref="B28:E28"/>
    <mergeCell ref="F28:I28"/>
    <mergeCell ref="J28:M28"/>
    <mergeCell ref="N28:Q28"/>
    <mergeCell ref="B37:E37"/>
    <mergeCell ref="F37:I37"/>
    <mergeCell ref="J37:M37"/>
    <mergeCell ref="N37:Q37"/>
  </mergeCells>
  <dataValidations count="10">
    <dataValidation type="whole" operator="greaterThanOrEqual" allowBlank="1" showInputMessage="1" showErrorMessage="1" sqref="AH596 AH80 AX80 AP80 AX596 AH337 AX337 AP337 AP596 Z80 Z337 Z596" xr:uid="{2C4ED39C-BDBB-49D4-8683-610D1375EC59}">
      <formula1>W71</formula1>
    </dataValidation>
    <dataValidation type="whole" operator="greaterThanOrEqual" allowBlank="1" showInputMessage="1" showErrorMessage="1" sqref="R80 R337 R596" xr:uid="{84FBABD6-1131-4F2B-B8C1-044214C7F016}">
      <formula1>D71</formula1>
    </dataValidation>
    <dataValidation type="whole" operator="greaterThanOrEqual" allowBlank="1" showInputMessage="1" showErrorMessage="1" sqref="R79 R336 R595" xr:uid="{F58546E4-250A-493A-A569-4EAC78A000B7}">
      <formula1>D71</formula1>
    </dataValidation>
    <dataValidation type="whole" operator="greaterThanOrEqual" allowBlank="1" showInputMessage="1" showErrorMessage="1" sqref="R78 R335 R594" xr:uid="{E48645B3-A034-48BF-9512-B30A15A91123}">
      <formula1>D71</formula1>
    </dataValidation>
    <dataValidation type="whole" operator="greaterThanOrEqual" allowBlank="1" showInputMessage="1" showErrorMessage="1" sqref="R77 R334 R593" xr:uid="{8B2F16DD-8CBF-4D72-8313-BE4A08D01006}">
      <formula1>D71</formula1>
    </dataValidation>
    <dataValidation type="whole" operator="greaterThanOrEqual" allowBlank="1" showInputMessage="1" showErrorMessage="1" sqref="R76 R333 R592" xr:uid="{76785435-70FE-4A46-89F8-CDB57BE89341}">
      <formula1>D71</formula1>
    </dataValidation>
    <dataValidation type="whole" operator="greaterThanOrEqual" allowBlank="1" showInputMessage="1" showErrorMessage="1" sqref="AH595 AH79 AX79 AP79 AX595 AH336 AX336 AP336 AP595 Z79 Z336 Z595" xr:uid="{F85E257E-F05C-471D-AC36-F9958C7AD87E}">
      <formula1>W71</formula1>
    </dataValidation>
    <dataValidation type="whole" operator="greaterThanOrEqual" allowBlank="1" showInputMessage="1" showErrorMessage="1" sqref="AH594 AH78 AX78 AP78 AX594 AH335 AX335 AP335 AP594 Z78 Z335 Z594" xr:uid="{C114D1C0-194A-44DE-A66E-033358F34186}">
      <formula1>W71</formula1>
    </dataValidation>
    <dataValidation type="whole" operator="greaterThanOrEqual" allowBlank="1" showInputMessage="1" showErrorMessage="1" sqref="AH592 AH76 AX76 AP76 AX592 AH333 AX333 AP333 AP592 Z76 Z333 Z592" xr:uid="{F1057DA5-0518-46C3-97E9-622E68DA782C}">
      <formula1>W71</formula1>
    </dataValidation>
    <dataValidation type="whole" operator="greaterThanOrEqual" allowBlank="1" showInputMessage="1" showErrorMessage="1" sqref="AH593 AH77 AX77 AP77 AX593 AH334 AX334 AP334 AP593 Z77 Z334 Z593" xr:uid="{3D3F4758-C1C7-483F-A226-C82473E864DC}">
      <formula1>W71</formula1>
    </dataValidation>
  </dataValidations>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Directions</vt:lpstr>
      <vt:lpstr>Impact Model_Simple</vt:lpstr>
      <vt:lpstr>Impact Model_Complicated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Morgan Shook</dc:creator>
  <cp:lastModifiedBy>Robert Feldstein</cp:lastModifiedBy>
  <dcterms:created xsi:type="dcterms:W3CDTF">2022-03-21T20:16:08Z</dcterms:created>
  <dcterms:modified xsi:type="dcterms:W3CDTF">2022-09-29T20:33:04Z</dcterms:modified>
</cp:coreProperties>
</file>